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pdesk\OneDrive - Rajamakala University of Technology Thanyaburi\RMUTT\ปีการศึกษา2563\ฐานข้อมูลปี2563\ระดับหลักสูตรปีการศึกษา2563\ระดับบัณทิตศึกษา\"/>
    </mc:Choice>
  </mc:AlternateContent>
  <bookViews>
    <workbookView xWindow="0" yWindow="0" windowWidth="24000" windowHeight="9135"/>
  </bookViews>
  <sheets>
    <sheet name="All Doctor&amp;Master ย่อ" sheetId="2" r:id="rId1"/>
    <sheet name="แยกสาขา63 (รวม)" sheetId="6" r:id="rId2"/>
    <sheet name="แยกสาขา1-63" sheetId="4" r:id="rId3"/>
    <sheet name="แยกสาขา2-63" sheetId="5" r:id="rId4"/>
    <sheet name="Sheet3" sheetId="3" r:id="rId5"/>
  </sheets>
  <definedNames>
    <definedName name="_xlnm.Print_Titles" localSheetId="2">'แยกสาขา1-63'!$3:$3</definedName>
    <definedName name="_xlnm.Print_Titles" localSheetId="3">'แยกสาขา2-63'!$27:$28</definedName>
    <definedName name="_xlnm.Print_Titles" localSheetId="1">'แยกสาขา63 (รวม)'!$3:$3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L12" i="2"/>
  <c r="L13" i="2"/>
  <c r="E101" i="6"/>
  <c r="D67" i="6"/>
  <c r="D16" i="6"/>
  <c r="G96" i="6" l="1"/>
  <c r="F96" i="6"/>
  <c r="E96" i="6"/>
  <c r="D96" i="6"/>
  <c r="G99" i="6"/>
  <c r="F99" i="6"/>
  <c r="E99" i="6"/>
  <c r="D99" i="6"/>
  <c r="G94" i="6"/>
  <c r="F94" i="6"/>
  <c r="E94" i="6"/>
  <c r="D94" i="6"/>
  <c r="G86" i="6"/>
  <c r="F86" i="6"/>
  <c r="E86" i="6"/>
  <c r="D86" i="6"/>
  <c r="G84" i="6"/>
  <c r="F84" i="6"/>
  <c r="E84" i="6"/>
  <c r="D84" i="6"/>
  <c r="G80" i="6"/>
  <c r="F80" i="6"/>
  <c r="E80" i="6"/>
  <c r="D80" i="6"/>
  <c r="G67" i="6"/>
  <c r="F67" i="6"/>
  <c r="E67" i="6"/>
  <c r="G45" i="6"/>
  <c r="F45" i="6"/>
  <c r="E45" i="6"/>
  <c r="D45" i="6"/>
  <c r="G36" i="6"/>
  <c r="F36" i="6"/>
  <c r="E36" i="6"/>
  <c r="D36" i="6"/>
  <c r="G33" i="6"/>
  <c r="F33" i="6"/>
  <c r="E33" i="6"/>
  <c r="D33" i="6"/>
  <c r="G30" i="6"/>
  <c r="F30" i="6"/>
  <c r="E30" i="6"/>
  <c r="D30" i="6"/>
  <c r="G27" i="6"/>
  <c r="F27" i="6"/>
  <c r="E27" i="6"/>
  <c r="D27" i="6"/>
  <c r="G16" i="6"/>
  <c r="F16" i="6"/>
  <c r="E16" i="6"/>
  <c r="D37" i="6"/>
  <c r="E37" i="6" l="1"/>
  <c r="G37" i="6"/>
  <c r="F37" i="6"/>
  <c r="F100" i="6"/>
  <c r="G100" i="6"/>
  <c r="D100" i="6"/>
  <c r="D101" i="6" s="1"/>
  <c r="E100" i="6"/>
  <c r="G46" i="5"/>
  <c r="F46" i="5"/>
  <c r="E46" i="5"/>
  <c r="D46" i="5"/>
  <c r="G44" i="5"/>
  <c r="F44" i="5"/>
  <c r="E44" i="5"/>
  <c r="D44" i="5"/>
  <c r="G42" i="5"/>
  <c r="F42" i="5"/>
  <c r="E42" i="5"/>
  <c r="D42" i="5"/>
  <c r="G37" i="5"/>
  <c r="G47" i="5" s="1"/>
  <c r="F37" i="5"/>
  <c r="F47" i="5" s="1"/>
  <c r="E37" i="5"/>
  <c r="E47" i="5" s="1"/>
  <c r="D37" i="5"/>
  <c r="G30" i="5"/>
  <c r="F30" i="5"/>
  <c r="E30" i="5"/>
  <c r="D30" i="5"/>
  <c r="F26" i="5"/>
  <c r="E26" i="5"/>
  <c r="G25" i="5"/>
  <c r="F25" i="5"/>
  <c r="E25" i="5"/>
  <c r="D25" i="5"/>
  <c r="G22" i="5"/>
  <c r="F22" i="5"/>
  <c r="E22" i="5"/>
  <c r="D22" i="5"/>
  <c r="D26" i="5" s="1"/>
  <c r="G16" i="5"/>
  <c r="F16" i="5"/>
  <c r="E16" i="5"/>
  <c r="D16" i="5"/>
  <c r="F101" i="6" l="1"/>
  <c r="G101" i="6"/>
  <c r="E48" i="5"/>
  <c r="F48" i="5"/>
  <c r="G26" i="5"/>
  <c r="G48" i="5" s="1"/>
  <c r="D47" i="5"/>
  <c r="D48" i="5" s="1"/>
  <c r="G97" i="4"/>
  <c r="F97" i="4"/>
  <c r="E97" i="4"/>
  <c r="D97" i="4"/>
  <c r="G94" i="4"/>
  <c r="F94" i="4"/>
  <c r="E94" i="4"/>
  <c r="D94" i="4"/>
  <c r="G86" i="4"/>
  <c r="F86" i="4"/>
  <c r="E86" i="4"/>
  <c r="D86" i="4"/>
  <c r="G84" i="4"/>
  <c r="F84" i="4"/>
  <c r="E84" i="4"/>
  <c r="D84" i="4"/>
  <c r="G80" i="4"/>
  <c r="F80" i="4"/>
  <c r="E80" i="4"/>
  <c r="D80" i="4"/>
  <c r="G67" i="4"/>
  <c r="G98" i="4" s="1"/>
  <c r="F67" i="4"/>
  <c r="F98" i="4" s="1"/>
  <c r="E67" i="4"/>
  <c r="D67" i="4"/>
  <c r="G45" i="4"/>
  <c r="F45" i="4"/>
  <c r="E45" i="4"/>
  <c r="E98" i="4" s="1"/>
  <c r="D45" i="4"/>
  <c r="D98" i="4" s="1"/>
  <c r="G36" i="4"/>
  <c r="F36" i="4"/>
  <c r="E36" i="4"/>
  <c r="D36" i="4"/>
  <c r="G33" i="4"/>
  <c r="F33" i="4"/>
  <c r="E33" i="4"/>
  <c r="D33" i="4"/>
  <c r="G30" i="4"/>
  <c r="F30" i="4"/>
  <c r="E30" i="4"/>
  <c r="D30" i="4"/>
  <c r="G27" i="4"/>
  <c r="F27" i="4"/>
  <c r="E27" i="4"/>
  <c r="D27" i="4"/>
  <c r="G16" i="4"/>
  <c r="F16" i="4"/>
  <c r="E16" i="4"/>
  <c r="D16" i="4"/>
  <c r="F37" i="4" l="1"/>
  <c r="G37" i="4"/>
  <c r="D37" i="4"/>
  <c r="D99" i="4" s="1"/>
  <c r="E37" i="4"/>
  <c r="E99" i="4" s="1"/>
  <c r="F99" i="4"/>
  <c r="G99" i="4"/>
  <c r="G10" i="2" l="1"/>
  <c r="G9" i="2"/>
  <c r="G5" i="2"/>
  <c r="L5" i="2"/>
  <c r="Q5" i="2"/>
  <c r="V5" i="2"/>
  <c r="G6" i="2"/>
  <c r="L6" i="2"/>
  <c r="Q6" i="2"/>
  <c r="V6" i="2"/>
  <c r="G7" i="2"/>
  <c r="L7" i="2"/>
  <c r="Q7" i="2"/>
  <c r="V7" i="2"/>
  <c r="G8" i="2"/>
  <c r="L8" i="2"/>
  <c r="Q8" i="2"/>
  <c r="V8" i="2"/>
  <c r="L9" i="2"/>
  <c r="Q9" i="2"/>
  <c r="V9" i="2"/>
  <c r="L10" i="2"/>
  <c r="Q10" i="2"/>
  <c r="V10" i="2"/>
  <c r="G12" i="2"/>
  <c r="Q12" i="2"/>
  <c r="V12" i="2"/>
  <c r="C13" i="2"/>
  <c r="D13" i="2"/>
  <c r="E13" i="2"/>
  <c r="F13" i="2"/>
  <c r="H13" i="2"/>
  <c r="I13" i="2"/>
  <c r="J13" i="2"/>
  <c r="M13" i="2"/>
  <c r="N13" i="2"/>
  <c r="O13" i="2"/>
  <c r="P13" i="2"/>
  <c r="R13" i="2"/>
  <c r="S13" i="2"/>
  <c r="T13" i="2"/>
  <c r="U13" i="2"/>
  <c r="Q13" i="2" l="1"/>
  <c r="V13" i="2"/>
  <c r="G13" i="2"/>
</calcChain>
</file>

<file path=xl/comments1.xml><?xml version="1.0" encoding="utf-8"?>
<comments xmlns="http://schemas.openxmlformats.org/spreadsheetml/2006/main">
  <authors>
    <author>helpdesk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</rPr>
          <t>ย้ายไปวัสดุพิเศษ 1 คน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ย้ายไปวัสดุพิเศษ 1 คน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ย้ายมาจากโยธาพิเศษ 1 คน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ย้ายมาจากโยธาพิเศษ 1 คน</t>
        </r>
      </text>
    </comment>
  </commentList>
</comments>
</file>

<file path=xl/comments2.xml><?xml version="1.0" encoding="utf-8"?>
<comments xmlns="http://schemas.openxmlformats.org/spreadsheetml/2006/main">
  <authors>
    <author>helpdesk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</rPr>
          <t>ย้ายไปวัสดุพิเศษ 1 คน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ย้ายไปวัสดุพิเศษ 1 คน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ย้ายมาจากโยธาพิเศษ 1 คน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ย้ายมาจากโยธาพิเศษ 1 คน</t>
        </r>
      </text>
    </comment>
  </commentList>
</comments>
</file>

<file path=xl/sharedStrings.xml><?xml version="1.0" encoding="utf-8"?>
<sst xmlns="http://schemas.openxmlformats.org/spreadsheetml/2006/main" count="631" uniqueCount="126">
  <si>
    <t>ข้อมูล ณ วันที่ 30 พฤศจิกายน 2563</t>
  </si>
  <si>
    <t>จำนวนแผนรับ</t>
  </si>
  <si>
    <t>จำนวนผู้สมัคร</t>
  </si>
  <si>
    <t>No.</t>
  </si>
  <si>
    <t>คณะ</t>
  </si>
  <si>
    <t>ภาคพิเศษ</t>
  </si>
  <si>
    <t>ภาคปกติ</t>
  </si>
  <si>
    <t>รวม</t>
  </si>
  <si>
    <t>ป.เอก</t>
  </si>
  <si>
    <t>ป.โท</t>
  </si>
  <si>
    <t>คณะครุศาสตร์อุตสาหกรรม</t>
  </si>
  <si>
    <t>-</t>
  </si>
  <si>
    <t>คณะวิศวกรรมศาสตร์</t>
  </si>
  <si>
    <t>คณะบริหารธุรกิจ</t>
  </si>
  <si>
    <t>คณะวิทยาศาสตร์และเทคโนโลยี</t>
  </si>
  <si>
    <t>คณะเทคโนโลยีการเกษตร</t>
  </si>
  <si>
    <t>คณะเทคโนโลยีสื่อสารมวลชน</t>
  </si>
  <si>
    <t>คณะศิลปกรรมศาสตร์</t>
  </si>
  <si>
    <t>คณะเทคโนโลยีคหกรรมศาสตร์</t>
  </si>
  <si>
    <t>มารายงานตัว</t>
  </si>
  <si>
    <t>ผู้สอบผ่าน</t>
  </si>
  <si>
    <t>ตารางรายงานจำนวนผู้สมัครเข้าศึกษาในระดับบัณฑิตศึกษา (ปริญญาเอก และ ปริญญาโท) ปีการศึกษา 2563</t>
  </si>
  <si>
    <t>ตารางรายงานจำนวนผู้สมัครเข้าศึกษาในระดับบัณฑิตศึกษา (ปริญญาเอก และ ปริญญาโท) ภาคการศึกษาที่ 1 ปีการศึกษา 2563 (แยกสาขาวิชา)</t>
  </si>
  <si>
    <t>ผู้สมัครระดับปริญญาเอก ภาคการศึกษาที่ 1 ปีการศึกษา 2563</t>
  </si>
  <si>
    <t>สาขาวิชา</t>
  </si>
  <si>
    <t>ภาค</t>
  </si>
  <si>
    <t>แผนรับ</t>
  </si>
  <si>
    <t>ผู้สมัคร</t>
  </si>
  <si>
    <t>วิศวกรรมศาสตร์</t>
  </si>
  <si>
    <t>สาขาวิชาวิศวกรรมไฟฟ้า แบบ 1.1</t>
  </si>
  <si>
    <t>ปกติ</t>
  </si>
  <si>
    <t>พิเศษ</t>
  </si>
  <si>
    <t>สาขาวิชาวิศวกรรมไฟฟ้า แบบ 2.1</t>
  </si>
  <si>
    <t>สาขาวิชาวิศวกรรมพลังงานและวัสดุ แบบ 1.1</t>
  </si>
  <si>
    <t>สาขาวิชาวิศวกรรมพลังงานและวัสดุ แบบ 2.1</t>
  </si>
  <si>
    <t>สาขาวิชาวิศวกรรมศาสตร์ (หลักสูตรใหม่2561) แบบ 1.1</t>
  </si>
  <si>
    <t>สาขาวิชาวิศวกรรมศาสตร์ (หลักสูตรใหม่2561) แบบ 1.2</t>
  </si>
  <si>
    <t>รวม คณะวิศวกรรมศาสตร์</t>
  </si>
  <si>
    <t>สาขาวิชาบริหารธุรกิจ - กลุ่มวิชาบริหารธุรกิจระหว่างประเทศ  แบบ 1.1</t>
  </si>
  <si>
    <t>สาขาวิชาบริหารธุรกิจ - กลุ่มวิชาการตลาด แบบ 1.1</t>
  </si>
  <si>
    <t>สาขาวิชาบริหารธุรกิจ - กลุ่มวิชาการจัดการ แบบ 1.1</t>
  </si>
  <si>
    <t>สาขาวิชาบริหารธุรกิจ - กลุ่มวิชาการบัญชี แบบ 1.1</t>
  </si>
  <si>
    <t>สาขาวิชาบริหารธุรกิจ - กลุ่มวิชาระบบสารสนเทศ แบบ 1.1</t>
  </si>
  <si>
    <t>สาขาวิชาบริหารธุรกิจ - กลุ่มวิชาบริหารธุรกิจระหว่างประเทศ  แบบ 2.1</t>
  </si>
  <si>
    <t>สาขาวิชาบริหารธุรกิจ - กลุ่มวิชาการตลาด แบบ 2.1</t>
  </si>
  <si>
    <t>สาขาวิชาบริหารธุรกิจ - กลุ่มวิชาการจัดการ แบบ 2.1</t>
  </si>
  <si>
    <t>สาขาวิชาบริหารธุรกิจ - กลุ่มวิชาการบัญชี แบบ 2.1</t>
  </si>
  <si>
    <t>สาขาวิชาบริหารธุรกิจ - กลุ่มวิชาระบบสารสนเทศ แบบ 2.1</t>
  </si>
  <si>
    <t>รวม คณะบริหารธุรกิจ</t>
  </si>
  <si>
    <t>ครุศาสตร์อุตสาหกรรม</t>
  </si>
  <si>
    <t>สาขาวิชาอาชีวศึกษา แบบ 2.1</t>
  </si>
  <si>
    <t>สาขาวิชาวิศวกรรมเมคคาทรอนิกส์ (หลักสูตรนานาชาติ) แบบ 2.1</t>
  </si>
  <si>
    <t>รวม คณะครุศาสตร์อุตสาหกรรม</t>
  </si>
  <si>
    <t>สาขาวิชาเคมีประยุกต์ แบบ 1.1</t>
  </si>
  <si>
    <t>สาขาวิชาเคมีประยุกต์ แบบ 2.1</t>
  </si>
  <si>
    <t>รวม คณะวิทยาศาสตร์และเทคโนโลยี</t>
  </si>
  <si>
    <t>สาขาวิชาเทคโนโลยีสีและการออกแบบ แบบ 2.1</t>
  </si>
  <si>
    <t>สาขาวิชาเทคโนโลยีสีและการออกแบบ แบบ 2.2</t>
  </si>
  <si>
    <t>รวม คณะเทคโนโลยีสื่อสารมวลชน</t>
  </si>
  <si>
    <t>รวม ป.เอก</t>
  </si>
  <si>
    <t>ผู้สมัครระดับปริญญาโท ภาคการศึกษาที่ 1 ปีการศึกษา 2563</t>
  </si>
  <si>
    <t>สาขาวิชาการพัฒนาหลักสูตรและนวัตกรรมการสอน แผน ก แบบ ก1</t>
  </si>
  <si>
    <t>สาขาวิชาเทคโนโลยีและสื่อสารการศึกษา แผน ก แบบ ก2</t>
  </si>
  <si>
    <t>สาขาวิชาการบริหารการศึกษา แผน ก แบบ ก2</t>
  </si>
  <si>
    <t>สาขาวิชาการพัฒนาหลักสูตรและนวัตกรรมการสอน แผน ก แบบ ก2</t>
  </si>
  <si>
    <t>สาขาวิชาวิศวกรรมเมคคาทรอนิกส์ (หลักสูตรนานาชาติ) แผน ก แบบ ก2</t>
  </si>
  <si>
    <t>คณะวิศวกรรมศาสตร์
คณะวิศวกรรมศาสตร์</t>
  </si>
  <si>
    <t>สาขาวิชาวิศวกรรมเคมี แผน ก แบบ ก1</t>
  </si>
  <si>
    <t>สาขาวิชาวิศวกรรมเครื่องจักรกลเกษตร แผน ก แบบ ก1</t>
  </si>
  <si>
    <t>สาขาวิชาวิศวกรรมโยธา แผน ก แบบ ก2</t>
  </si>
  <si>
    <t>สาขาวิชาวิศวกรรมไฟฟ้า - กลุ่มวิชาเอกวิศวกรรมไฟฟ้าและการควบคุมอัตโนมัติ แผน ก แบบ ก2</t>
  </si>
  <si>
    <t>สาขาวิชาวิศวกรรมไฟฟ้า - กลุ่มวิชาเอกวิศวกรรมอิเล็กทรอนิกส์และโทรคมนาคม แผน ก แบบ ก2</t>
  </si>
  <si>
    <t>สาขาวิชาวิศวกรรมไฟฟ้า - กลุ่มวิชาเอกวิศวกรรมคอมพิวเตอร์ แผน ก แบบ ก2</t>
  </si>
  <si>
    <t>สาขาวิชาวิศวกรรมเครื่องกล แผน ก แบบ ก2</t>
  </si>
  <si>
    <t>สาขาวิชาวิศวกรรมอุตสาหการและการผลิต - วิศวกรรมอุตสาหการ แผน ก แบบ ก2</t>
  </si>
  <si>
    <t>สาขาวิชาวิศวกรรมอุตสาหการและการผลิต - วิศวกรรมการผลิต แผน ก แบบ ก2</t>
  </si>
  <si>
    <t>สาขาวิชาวิศวกรรมวัสดุ แผน ก แบบ ก2</t>
  </si>
  <si>
    <t>สาขาวิชาวิศวกรรมเคมี แผน ก แบบ ก2</t>
  </si>
  <si>
    <t>สาขาวิชาวิศวกรรมเครื่องจักกลเกษตร แผน ก แบบ ก2</t>
  </si>
  <si>
    <t>วิชาเอกการตลาด หลักสูตร Young - MBA แผน ก แบบ ก2</t>
  </si>
  <si>
    <t>วิชาเอกการจัดการทั่วไป หลักสูตร Young - MBA แผน ก แบบ ก2</t>
  </si>
  <si>
    <t>กลุ่มวิชาเอกการจัดการวิศวกรรมธุรกิจ หลักสูตร Young - MBA แผน ก แบบ ก2</t>
  </si>
  <si>
    <t>วิชาเอกการบัญชี หลักสูตร Young - MBA แผน ก แบบ ก2</t>
  </si>
  <si>
    <t>วิชาเอกการจัดการโลจิสติกส์ หลักสูตร Young - MBA แผน ก แบบ ก2</t>
  </si>
  <si>
    <t>วิชาเอกการจัดการทั่วไป หลักสูตร Executive - MBA แผน ก แบบ ก2</t>
  </si>
  <si>
    <t>วิชาเอกการตลาด หลักสูตร Young - MBA แผน ข</t>
  </si>
  <si>
    <t>วิชาเอกการจัดการทั่วไป หลักสูตร Young - MBA แผน ข</t>
  </si>
  <si>
    <t>กลุ่มวิชาเอกการจัดการวิศวกรรมธุรกิจ หลักสูตร Young - MBA แผน ก แบบ ข</t>
  </si>
  <si>
    <t>วิชาเอกการบัญชี หลักสูตร Young - MBA แผน ข</t>
  </si>
  <si>
    <t>วิชาเอกการจัดการโลจิสติกส์ หลักสูตร Young - MBA แผน ข</t>
  </si>
  <si>
    <t>วิชาเอกการจัดการทั่วไป หลักสูตร Executive - MBA แผน ข</t>
  </si>
  <si>
    <t>สาขาวิชาเทคโนโลยีคหกรรมศาสตร์ - กลุ่มวิชาเอกอาหารและโภชนาการ แผน ก แบบ ก2</t>
  </si>
  <si>
    <t>สาขาวิชาเทคโนโลยีคหกรรมศาสตร์ - กลุ่มวิชาเอกสิ่งทอและเครื่องนุ่งห่ม แผน ก แบบ ก2</t>
  </si>
  <si>
    <t>สาขาวิชาเทคโนโลยีคหกรรมศาสตร์ - กลุ่มวิชาเอกงานประดิษฐ์ แผน ก แบบ ก2</t>
  </si>
  <si>
    <t>รวม คณะเทคโนโลยีคหกรรมศาสตร์</t>
  </si>
  <si>
    <t>สาขาวิชาเทคโนโลยีสีและการออกแบบ แผน ก แบบ ก2</t>
  </si>
  <si>
    <t>สาขาวิชาชีววิทยาประยุกต์ แผน ก แบบ ก1</t>
  </si>
  <si>
    <t>สาขาวิชาวิทยาการข้อมูลและสารสนเทศ แผน ก แบบ ก1</t>
  </si>
  <si>
    <t>สาขาวิชาเคมีประยุกต์ – กลุ่มวิชาเคมีวัสดุและนาโนเทคโนโลยี แผน ก แบบ ก2</t>
  </si>
  <si>
    <t>สาขาวิชาเคมีประยุกต์ – กลุ่มวิชาเคมีวิเคราะห์และสิ่งแวดล้อม แผน ก แบบ ก2</t>
  </si>
  <si>
    <t>สาขาวิชาเคมีประยุกต์ – กลุ่มวิชาเคมีชีวภาพ แผน ก แบบ ก2</t>
  </si>
  <si>
    <t>สาขาวิชาชีววิทยาประยุกต์ แผน ก แบบ ก2</t>
  </si>
  <si>
    <t>สาขาวิชาวิทยาการข้อมูลและสารสนเทศ แผน ก แบบ ก2</t>
  </si>
  <si>
    <t>สาขาวิชาทัศนศิลป์และการออกแบบ แผน ก แบบ ก2</t>
  </si>
  <si>
    <t>สาขาวิชานาฏศิลป์ศึกษา แผน ก แบบ ก2</t>
  </si>
  <si>
    <t>รวม คณะคณะศิลปกรรมศาสตร์</t>
  </si>
  <si>
    <t>รวม ป.โท</t>
  </si>
  <si>
    <t>รวม ป.เอก , ป.โท</t>
  </si>
  <si>
    <t>ตารางรายงานจำนวนผู้สมัครเข้าศึกษาในระดับบัณฑิตศึกษา (ปริญญาเอก , ปริญญาโท และประกาศนียบัตรบัณฑิต) 
ภาคการศึกษาที่ 2 ปีการศึกษา 2563</t>
  </si>
  <si>
    <t>ระดับปริญญาเอก</t>
  </si>
  <si>
    <t>ชำระเงิน</t>
  </si>
  <si>
    <t>สอบผ่าน</t>
  </si>
  <si>
    <t>รายงานตัว</t>
  </si>
  <si>
    <t>วิทยาศาสตร์และเทคโนโลยี</t>
  </si>
  <si>
    <t>ระดับปริญญาโท</t>
  </si>
  <si>
    <t>สาขาวิชาวิศวกรรมเครื่องจักรกลเกษตร แผน ก แบบ ก2</t>
  </si>
  <si>
    <t>เทคโนโลยีการเกษตร</t>
  </si>
  <si>
    <t>สาขาวิชานวัตกรรมและเทคโนโลยีการเกษตร แผน ก แบบ ก2</t>
  </si>
  <si>
    <t>รวม คณะเทคโนโลยีการเกษตร</t>
  </si>
  <si>
    <t>เทคโนโลยีสื่อสารมวลชน</t>
  </si>
  <si>
    <t>ระดับประกาศนียบัตรบัณฑิต</t>
  </si>
  <si>
    <t>หลักสูตร</t>
  </si>
  <si>
    <t>ประกาศนียบัตรบัณฑิตวิชาชีพครู</t>
  </si>
  <si>
    <t>ตารางรายงานจำนวนผู้สมัครเข้าศึกษาในระดับบัณฑิตศึกษา (ปริญญาเอก และ ปริญญาโท) ปีการศึกษา 2563 (แยกสาขาวิชา)</t>
  </si>
  <si>
    <t>ผู้สมัครระดับปริญญาเอก ปีการศึกษา 2563</t>
  </si>
  <si>
    <t>ผู้สมัครระดับปริญญาโท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</si>
</sst>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 tint="0.249977111117893"/>
      <name val="TH SarabunPSK"/>
      <family val="2"/>
    </font>
    <font>
      <b/>
      <sz val="18"/>
      <color theme="1"/>
      <name val="TH SarabunPSK"/>
      <family val="2"/>
    </font>
    <font>
      <b/>
      <sz val="18"/>
      <color theme="3" tint="-0.249977111117893"/>
      <name val="TH SarabunPSK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Niramit AS"/>
    </font>
    <font>
      <b/>
      <sz val="9"/>
      <color indexed="81"/>
      <name val="Tahoma"/>
      <family val="2"/>
    </font>
    <font>
      <b/>
      <sz val="16"/>
      <color theme="1"/>
      <name val="TH Niramit AS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3" fillId="3" borderId="2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3" fillId="0" borderId="2" xfId="1" quotePrefix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6" borderId="2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8" fillId="7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9" fillId="5" borderId="6" xfId="2" applyFont="1" applyFill="1" applyBorder="1" applyAlignment="1">
      <alignment horizontal="center" vertical="center"/>
    </xf>
    <xf numFmtId="0" fontId="9" fillId="6" borderId="6" xfId="2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8" fillId="10" borderId="2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11" borderId="2" xfId="2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9" fillId="8" borderId="9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8" fillId="7" borderId="3" xfId="2" applyFont="1" applyFill="1" applyBorder="1" applyAlignment="1">
      <alignment horizontal="center" vertical="center"/>
    </xf>
    <xf numFmtId="0" fontId="8" fillId="7" borderId="4" xfId="2" applyFont="1" applyFill="1" applyBorder="1" applyAlignment="1">
      <alignment horizontal="center" vertical="center"/>
    </xf>
    <xf numFmtId="0" fontId="8" fillId="7" borderId="5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8" fillId="7" borderId="2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top"/>
    </xf>
    <xf numFmtId="0" fontId="2" fillId="0" borderId="0" xfId="2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/>
    </xf>
    <xf numFmtId="0" fontId="5" fillId="9" borderId="2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8" fillId="10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Normal="100" zoomScaleSheetLayoutView="100" workbookViewId="0">
      <selection activeCell="J17" sqref="J17"/>
    </sheetView>
  </sheetViews>
  <sheetFormatPr defaultColWidth="9.140625" defaultRowHeight="23.25"/>
  <cols>
    <col min="1" max="1" width="5.42578125" style="1" customWidth="1"/>
    <col min="2" max="2" width="31.28515625" style="1" bestFit="1" customWidth="1"/>
    <col min="3" max="22" width="6.7109375" style="1" customWidth="1"/>
    <col min="23" max="16384" width="9.140625" style="1"/>
  </cols>
  <sheetData>
    <row r="1" spans="1:22" ht="58.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>
      <c r="A2" s="52" t="s">
        <v>0</v>
      </c>
      <c r="B2" s="53"/>
      <c r="C2" s="54" t="s">
        <v>1</v>
      </c>
      <c r="D2" s="54"/>
      <c r="E2" s="54"/>
      <c r="F2" s="54"/>
      <c r="G2" s="54"/>
      <c r="H2" s="54" t="s">
        <v>2</v>
      </c>
      <c r="I2" s="54"/>
      <c r="J2" s="54"/>
      <c r="K2" s="54"/>
      <c r="L2" s="54"/>
      <c r="M2" s="54" t="s">
        <v>20</v>
      </c>
      <c r="N2" s="54"/>
      <c r="O2" s="54"/>
      <c r="P2" s="54"/>
      <c r="Q2" s="54"/>
      <c r="R2" s="54" t="s">
        <v>19</v>
      </c>
      <c r="S2" s="54"/>
      <c r="T2" s="54"/>
      <c r="U2" s="54"/>
      <c r="V2" s="54"/>
    </row>
    <row r="3" spans="1:22">
      <c r="A3" s="50" t="s">
        <v>3</v>
      </c>
      <c r="B3" s="50" t="s">
        <v>4</v>
      </c>
      <c r="C3" s="50" t="s">
        <v>6</v>
      </c>
      <c r="D3" s="50"/>
      <c r="E3" s="50" t="s">
        <v>5</v>
      </c>
      <c r="F3" s="50"/>
      <c r="G3" s="50" t="s">
        <v>7</v>
      </c>
      <c r="H3" s="50" t="s">
        <v>6</v>
      </c>
      <c r="I3" s="50"/>
      <c r="J3" s="50" t="s">
        <v>5</v>
      </c>
      <c r="K3" s="50"/>
      <c r="L3" s="50" t="s">
        <v>7</v>
      </c>
      <c r="M3" s="50" t="s">
        <v>6</v>
      </c>
      <c r="N3" s="50"/>
      <c r="O3" s="50" t="s">
        <v>5</v>
      </c>
      <c r="P3" s="50"/>
      <c r="Q3" s="50" t="s">
        <v>7</v>
      </c>
      <c r="R3" s="50" t="s">
        <v>6</v>
      </c>
      <c r="S3" s="50"/>
      <c r="T3" s="50" t="s">
        <v>5</v>
      </c>
      <c r="U3" s="50"/>
      <c r="V3" s="50" t="s">
        <v>7</v>
      </c>
    </row>
    <row r="4" spans="1:22">
      <c r="A4" s="50"/>
      <c r="B4" s="50"/>
      <c r="C4" s="2" t="s">
        <v>8</v>
      </c>
      <c r="D4" s="2" t="s">
        <v>9</v>
      </c>
      <c r="E4" s="2" t="s">
        <v>8</v>
      </c>
      <c r="F4" s="2" t="s">
        <v>9</v>
      </c>
      <c r="G4" s="50"/>
      <c r="H4" s="2" t="s">
        <v>8</v>
      </c>
      <c r="I4" s="2" t="s">
        <v>9</v>
      </c>
      <c r="J4" s="2" t="s">
        <v>8</v>
      </c>
      <c r="K4" s="2" t="s">
        <v>9</v>
      </c>
      <c r="L4" s="50"/>
      <c r="M4" s="2" t="s">
        <v>8</v>
      </c>
      <c r="N4" s="2" t="s">
        <v>9</v>
      </c>
      <c r="O4" s="2" t="s">
        <v>8</v>
      </c>
      <c r="P4" s="2" t="s">
        <v>9</v>
      </c>
      <c r="Q4" s="50"/>
      <c r="R4" s="2" t="s">
        <v>8</v>
      </c>
      <c r="S4" s="2" t="s">
        <v>9</v>
      </c>
      <c r="T4" s="2" t="s">
        <v>8</v>
      </c>
      <c r="U4" s="2" t="s">
        <v>9</v>
      </c>
      <c r="V4" s="50"/>
    </row>
    <row r="5" spans="1:22">
      <c r="A5" s="3">
        <v>1</v>
      </c>
      <c r="B5" s="4" t="s">
        <v>10</v>
      </c>
      <c r="C5" s="3">
        <v>5</v>
      </c>
      <c r="D5" s="5" t="s">
        <v>11</v>
      </c>
      <c r="E5" s="5">
        <v>5</v>
      </c>
      <c r="F5" s="3">
        <v>80</v>
      </c>
      <c r="G5" s="6">
        <f t="shared" ref="G5:G10" si="0">SUM(C5:F5)</f>
        <v>90</v>
      </c>
      <c r="H5" s="3">
        <v>1</v>
      </c>
      <c r="I5" s="5" t="s">
        <v>11</v>
      </c>
      <c r="J5" s="5">
        <v>7</v>
      </c>
      <c r="K5" s="3">
        <v>113</v>
      </c>
      <c r="L5" s="6">
        <f t="shared" ref="L5:L10" si="1">SUM(H5:K5)</f>
        <v>121</v>
      </c>
      <c r="M5" s="5" t="s">
        <v>11</v>
      </c>
      <c r="N5" s="5"/>
      <c r="O5" s="5">
        <v>6</v>
      </c>
      <c r="P5" s="3">
        <v>44</v>
      </c>
      <c r="Q5" s="6">
        <f t="shared" ref="Q5:Q10" si="2">SUM(M5:P5)</f>
        <v>50</v>
      </c>
      <c r="R5" s="5" t="s">
        <v>11</v>
      </c>
      <c r="S5" s="5" t="s">
        <v>11</v>
      </c>
      <c r="T5" s="5">
        <v>5</v>
      </c>
      <c r="U5" s="3">
        <v>41</v>
      </c>
      <c r="V5" s="6">
        <f t="shared" ref="V5:V10" si="3">SUM(R5:U5)</f>
        <v>46</v>
      </c>
    </row>
    <row r="6" spans="1:22">
      <c r="A6" s="7">
        <v>2</v>
      </c>
      <c r="B6" s="8" t="s">
        <v>12</v>
      </c>
      <c r="C6" s="7">
        <v>31</v>
      </c>
      <c r="D6" s="7">
        <v>77</v>
      </c>
      <c r="E6" s="9">
        <v>24</v>
      </c>
      <c r="F6" s="7">
        <v>39</v>
      </c>
      <c r="G6" s="6">
        <f t="shared" si="0"/>
        <v>171</v>
      </c>
      <c r="H6" s="7">
        <v>12</v>
      </c>
      <c r="I6" s="7">
        <v>37</v>
      </c>
      <c r="J6" s="7">
        <v>4</v>
      </c>
      <c r="K6" s="7">
        <v>45</v>
      </c>
      <c r="L6" s="6">
        <f t="shared" si="1"/>
        <v>98</v>
      </c>
      <c r="M6" s="7">
        <v>12</v>
      </c>
      <c r="N6" s="7">
        <v>33</v>
      </c>
      <c r="O6" s="7">
        <v>3</v>
      </c>
      <c r="P6" s="7">
        <v>37</v>
      </c>
      <c r="Q6" s="6">
        <f t="shared" si="2"/>
        <v>85</v>
      </c>
      <c r="R6" s="7">
        <v>11</v>
      </c>
      <c r="S6" s="7">
        <v>27</v>
      </c>
      <c r="T6" s="7">
        <v>3</v>
      </c>
      <c r="U6" s="7">
        <v>27</v>
      </c>
      <c r="V6" s="6">
        <f t="shared" si="3"/>
        <v>68</v>
      </c>
    </row>
    <row r="7" spans="1:22">
      <c r="A7" s="3">
        <v>3</v>
      </c>
      <c r="B7" s="4" t="s">
        <v>13</v>
      </c>
      <c r="C7" s="5" t="s">
        <v>11</v>
      </c>
      <c r="D7" s="5" t="s">
        <v>11</v>
      </c>
      <c r="E7" s="5">
        <v>70</v>
      </c>
      <c r="F7" s="3">
        <v>115</v>
      </c>
      <c r="G7" s="6">
        <f t="shared" si="0"/>
        <v>185</v>
      </c>
      <c r="H7" s="5" t="s">
        <v>11</v>
      </c>
      <c r="I7" s="5" t="s">
        <v>11</v>
      </c>
      <c r="J7" s="5">
        <v>10</v>
      </c>
      <c r="K7" s="3">
        <v>71</v>
      </c>
      <c r="L7" s="6">
        <f t="shared" si="1"/>
        <v>81</v>
      </c>
      <c r="M7" s="5" t="s">
        <v>11</v>
      </c>
      <c r="N7" s="5" t="s">
        <v>11</v>
      </c>
      <c r="O7" s="5">
        <v>9</v>
      </c>
      <c r="P7" s="3">
        <v>63</v>
      </c>
      <c r="Q7" s="6">
        <f t="shared" si="2"/>
        <v>72</v>
      </c>
      <c r="R7" s="5" t="s">
        <v>11</v>
      </c>
      <c r="S7" s="5" t="s">
        <v>11</v>
      </c>
      <c r="T7" s="5">
        <v>8</v>
      </c>
      <c r="U7" s="3">
        <v>41</v>
      </c>
      <c r="V7" s="6">
        <f t="shared" si="3"/>
        <v>49</v>
      </c>
    </row>
    <row r="8" spans="1:22">
      <c r="A8" s="7">
        <v>4</v>
      </c>
      <c r="B8" s="8" t="s">
        <v>18</v>
      </c>
      <c r="C8" s="9" t="s">
        <v>11</v>
      </c>
      <c r="D8" s="9" t="s">
        <v>11</v>
      </c>
      <c r="E8" s="9" t="s">
        <v>11</v>
      </c>
      <c r="F8" s="7">
        <v>15</v>
      </c>
      <c r="G8" s="6">
        <f t="shared" si="0"/>
        <v>15</v>
      </c>
      <c r="H8" s="9" t="s">
        <v>11</v>
      </c>
      <c r="I8" s="9" t="s">
        <v>11</v>
      </c>
      <c r="J8" s="9" t="s">
        <v>11</v>
      </c>
      <c r="K8" s="7">
        <v>10</v>
      </c>
      <c r="L8" s="6">
        <f t="shared" si="1"/>
        <v>10</v>
      </c>
      <c r="M8" s="9" t="s">
        <v>11</v>
      </c>
      <c r="N8" s="9" t="s">
        <v>11</v>
      </c>
      <c r="O8" s="9" t="s">
        <v>11</v>
      </c>
      <c r="P8" s="7">
        <v>10</v>
      </c>
      <c r="Q8" s="6">
        <f t="shared" si="2"/>
        <v>10</v>
      </c>
      <c r="R8" s="9" t="s">
        <v>11</v>
      </c>
      <c r="S8" s="9" t="s">
        <v>11</v>
      </c>
      <c r="T8" s="9" t="s">
        <v>11</v>
      </c>
      <c r="U8" s="7">
        <v>8</v>
      </c>
      <c r="V8" s="6">
        <f t="shared" si="3"/>
        <v>8</v>
      </c>
    </row>
    <row r="9" spans="1:22">
      <c r="A9" s="3">
        <v>5</v>
      </c>
      <c r="B9" s="4" t="s">
        <v>16</v>
      </c>
      <c r="C9" s="5">
        <v>2</v>
      </c>
      <c r="D9" s="5">
        <v>2</v>
      </c>
      <c r="E9" s="5" t="s">
        <v>11</v>
      </c>
      <c r="F9" s="5" t="s">
        <v>11</v>
      </c>
      <c r="G9" s="6">
        <f t="shared" si="0"/>
        <v>4</v>
      </c>
      <c r="H9" s="5" t="s">
        <v>11</v>
      </c>
      <c r="I9" s="5">
        <v>4</v>
      </c>
      <c r="J9" s="5" t="s">
        <v>11</v>
      </c>
      <c r="K9" s="5" t="s">
        <v>11</v>
      </c>
      <c r="L9" s="6">
        <f t="shared" si="1"/>
        <v>4</v>
      </c>
      <c r="M9" s="5" t="s">
        <v>11</v>
      </c>
      <c r="N9" s="5">
        <v>4</v>
      </c>
      <c r="O9" s="5" t="s">
        <v>11</v>
      </c>
      <c r="P9" s="5" t="s">
        <v>11</v>
      </c>
      <c r="Q9" s="6">
        <f t="shared" si="2"/>
        <v>4</v>
      </c>
      <c r="R9" s="5" t="s">
        <v>11</v>
      </c>
      <c r="S9" s="5">
        <v>4</v>
      </c>
      <c r="T9" s="5" t="s">
        <v>11</v>
      </c>
      <c r="U9" s="5" t="s">
        <v>11</v>
      </c>
      <c r="V9" s="6">
        <f t="shared" si="3"/>
        <v>4</v>
      </c>
    </row>
    <row r="10" spans="1:22">
      <c r="A10" s="7">
        <v>6</v>
      </c>
      <c r="B10" s="8" t="s">
        <v>14</v>
      </c>
      <c r="C10" s="9">
        <v>5</v>
      </c>
      <c r="D10" s="9">
        <v>28</v>
      </c>
      <c r="E10" s="9" t="s">
        <v>11</v>
      </c>
      <c r="F10" s="7">
        <v>29</v>
      </c>
      <c r="G10" s="6">
        <f t="shared" si="0"/>
        <v>62</v>
      </c>
      <c r="H10" s="9">
        <v>2</v>
      </c>
      <c r="I10" s="9">
        <v>8</v>
      </c>
      <c r="J10" s="9" t="s">
        <v>11</v>
      </c>
      <c r="K10" s="7">
        <v>7</v>
      </c>
      <c r="L10" s="6">
        <f t="shared" si="1"/>
        <v>17</v>
      </c>
      <c r="M10" s="9">
        <v>2</v>
      </c>
      <c r="N10" s="9">
        <v>6</v>
      </c>
      <c r="O10" s="9" t="s">
        <v>11</v>
      </c>
      <c r="P10" s="7">
        <v>6</v>
      </c>
      <c r="Q10" s="6">
        <f t="shared" si="2"/>
        <v>14</v>
      </c>
      <c r="R10" s="9">
        <v>2</v>
      </c>
      <c r="S10" s="9">
        <v>6</v>
      </c>
      <c r="T10" s="9" t="s">
        <v>11</v>
      </c>
      <c r="U10" s="7">
        <v>5</v>
      </c>
      <c r="V10" s="6">
        <f t="shared" si="3"/>
        <v>13</v>
      </c>
    </row>
    <row r="11" spans="1:22">
      <c r="A11" s="3">
        <v>7</v>
      </c>
      <c r="B11" s="4" t="s">
        <v>15</v>
      </c>
      <c r="C11" s="5" t="s">
        <v>11</v>
      </c>
      <c r="D11" s="5" t="s">
        <v>11</v>
      </c>
      <c r="E11" s="5" t="s">
        <v>11</v>
      </c>
      <c r="F11" s="3">
        <v>10</v>
      </c>
      <c r="G11" s="6">
        <v>10</v>
      </c>
      <c r="H11" s="5" t="s">
        <v>11</v>
      </c>
      <c r="I11" s="5" t="s">
        <v>11</v>
      </c>
      <c r="J11" s="5" t="s">
        <v>11</v>
      </c>
      <c r="K11" s="5" t="s">
        <v>11</v>
      </c>
      <c r="L11" s="6">
        <v>0</v>
      </c>
      <c r="M11" s="5" t="s">
        <v>11</v>
      </c>
      <c r="N11" s="5" t="s">
        <v>11</v>
      </c>
      <c r="O11" s="5" t="s">
        <v>11</v>
      </c>
      <c r="P11" s="5" t="s">
        <v>11</v>
      </c>
      <c r="Q11" s="6">
        <v>0</v>
      </c>
      <c r="R11" s="5" t="s">
        <v>11</v>
      </c>
      <c r="S11" s="5" t="s">
        <v>11</v>
      </c>
      <c r="T11" s="5" t="s">
        <v>11</v>
      </c>
      <c r="U11" s="5" t="s">
        <v>11</v>
      </c>
      <c r="V11" s="6">
        <v>0</v>
      </c>
    </row>
    <row r="12" spans="1:22">
      <c r="A12" s="7">
        <v>8</v>
      </c>
      <c r="B12" s="8" t="s">
        <v>17</v>
      </c>
      <c r="C12" s="9" t="s">
        <v>11</v>
      </c>
      <c r="D12" s="9" t="s">
        <v>11</v>
      </c>
      <c r="E12" s="9" t="s">
        <v>11</v>
      </c>
      <c r="F12" s="7">
        <v>25</v>
      </c>
      <c r="G12" s="6">
        <f>SUM(C12:F12)</f>
        <v>25</v>
      </c>
      <c r="H12" s="9" t="s">
        <v>11</v>
      </c>
      <c r="I12" s="9" t="s">
        <v>11</v>
      </c>
      <c r="J12" s="9" t="s">
        <v>11</v>
      </c>
      <c r="K12" s="7">
        <v>32</v>
      </c>
      <c r="L12" s="6">
        <f>SUM(H12:K12)</f>
        <v>32</v>
      </c>
      <c r="M12" s="9" t="s">
        <v>11</v>
      </c>
      <c r="N12" s="9" t="s">
        <v>11</v>
      </c>
      <c r="O12" s="9" t="s">
        <v>11</v>
      </c>
      <c r="P12" s="7">
        <v>29</v>
      </c>
      <c r="Q12" s="6">
        <f>SUM(M12:P12)</f>
        <v>29</v>
      </c>
      <c r="R12" s="9" t="s">
        <v>11</v>
      </c>
      <c r="S12" s="9" t="s">
        <v>11</v>
      </c>
      <c r="T12" s="9" t="s">
        <v>11</v>
      </c>
      <c r="U12" s="7">
        <v>26</v>
      </c>
      <c r="V12" s="6">
        <f>SUM(R12:U12)</f>
        <v>26</v>
      </c>
    </row>
    <row r="13" spans="1:22">
      <c r="A13" s="49" t="s">
        <v>7</v>
      </c>
      <c r="B13" s="49"/>
      <c r="C13" s="48">
        <f t="shared" ref="C13:V13" si="4">SUM(C5:C12)</f>
        <v>43</v>
      </c>
      <c r="D13" s="48">
        <f t="shared" si="4"/>
        <v>107</v>
      </c>
      <c r="E13" s="48">
        <f t="shared" si="4"/>
        <v>99</v>
      </c>
      <c r="F13" s="48">
        <f t="shared" si="4"/>
        <v>313</v>
      </c>
      <c r="G13" s="10">
        <f t="shared" si="4"/>
        <v>562</v>
      </c>
      <c r="H13" s="48">
        <f t="shared" si="4"/>
        <v>15</v>
      </c>
      <c r="I13" s="48">
        <f t="shared" si="4"/>
        <v>49</v>
      </c>
      <c r="J13" s="48">
        <f t="shared" si="4"/>
        <v>21</v>
      </c>
      <c r="K13" s="48">
        <f>SUM(K5:K12)</f>
        <v>278</v>
      </c>
      <c r="L13" s="10">
        <f>SUM(L5:L12)</f>
        <v>363</v>
      </c>
      <c r="M13" s="48">
        <f t="shared" si="4"/>
        <v>14</v>
      </c>
      <c r="N13" s="48">
        <f t="shared" si="4"/>
        <v>43</v>
      </c>
      <c r="O13" s="48">
        <f t="shared" si="4"/>
        <v>18</v>
      </c>
      <c r="P13" s="48">
        <f t="shared" si="4"/>
        <v>189</v>
      </c>
      <c r="Q13" s="10">
        <f t="shared" si="4"/>
        <v>264</v>
      </c>
      <c r="R13" s="48">
        <f t="shared" si="4"/>
        <v>13</v>
      </c>
      <c r="S13" s="48">
        <f t="shared" si="4"/>
        <v>37</v>
      </c>
      <c r="T13" s="48">
        <f t="shared" si="4"/>
        <v>16</v>
      </c>
      <c r="U13" s="48">
        <f t="shared" si="4"/>
        <v>148</v>
      </c>
      <c r="V13" s="10">
        <f t="shared" si="4"/>
        <v>214</v>
      </c>
    </row>
    <row r="14" spans="1:2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</sheetData>
  <mergeCells count="21">
    <mergeCell ref="T3:U3"/>
    <mergeCell ref="V3:V4"/>
    <mergeCell ref="Q3:Q4"/>
    <mergeCell ref="R3:S3"/>
    <mergeCell ref="A1:V1"/>
    <mergeCell ref="A2:B2"/>
    <mergeCell ref="C2:G2"/>
    <mergeCell ref="H2:L2"/>
    <mergeCell ref="M2:Q2"/>
    <mergeCell ref="R2:V2"/>
    <mergeCell ref="A13:B13"/>
    <mergeCell ref="J3:K3"/>
    <mergeCell ref="L3:L4"/>
    <mergeCell ref="M3:N3"/>
    <mergeCell ref="O3:P3"/>
    <mergeCell ref="A3:A4"/>
    <mergeCell ref="B3:B4"/>
    <mergeCell ref="C3:D3"/>
    <mergeCell ref="E3:F3"/>
    <mergeCell ref="G3:G4"/>
    <mergeCell ref="H3:I3"/>
  </mergeCells>
  <pageMargins left="0.23622047244094491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G103"/>
  <sheetViews>
    <sheetView zoomScale="80" zoomScaleNormal="80" zoomScaleSheetLayoutView="100" workbookViewId="0">
      <selection activeCell="E98" sqref="E98"/>
    </sheetView>
  </sheetViews>
  <sheetFormatPr defaultColWidth="9" defaultRowHeight="21"/>
  <cols>
    <col min="1" max="1" width="26.42578125" style="28" customWidth="1"/>
    <col min="2" max="2" width="79.5703125" style="28" customWidth="1"/>
    <col min="3" max="4" width="8.7109375" style="28" customWidth="1"/>
    <col min="5" max="5" width="8.7109375" style="46" customWidth="1"/>
    <col min="6" max="6" width="8.7109375" style="37" customWidth="1"/>
    <col min="7" max="7" width="11.140625" style="37" bestFit="1" customWidth="1"/>
    <col min="8" max="16384" width="9" style="28"/>
  </cols>
  <sheetData>
    <row r="1" spans="1:7" s="12" customFormat="1" ht="44.25" customHeight="1">
      <c r="A1" s="68" t="s">
        <v>123</v>
      </c>
      <c r="B1" s="68"/>
      <c r="C1" s="68"/>
      <c r="D1" s="68"/>
      <c r="E1" s="68"/>
      <c r="F1" s="68"/>
      <c r="G1" s="68"/>
    </row>
    <row r="2" spans="1:7" s="12" customFormat="1" ht="30" customHeight="1">
      <c r="A2" s="69" t="s">
        <v>124</v>
      </c>
      <c r="B2" s="69"/>
      <c r="C2" s="69"/>
      <c r="D2" s="69"/>
      <c r="E2" s="69"/>
      <c r="F2" s="69"/>
      <c r="G2" s="69"/>
    </row>
    <row r="3" spans="1:7" s="12" customFormat="1" ht="22.5" customHeight="1">
      <c r="A3" s="13" t="s">
        <v>4</v>
      </c>
      <c r="B3" s="14" t="s">
        <v>24</v>
      </c>
      <c r="C3" s="15" t="s">
        <v>25</v>
      </c>
      <c r="D3" s="15" t="s">
        <v>26</v>
      </c>
      <c r="E3" s="15" t="s">
        <v>27</v>
      </c>
      <c r="F3" s="15" t="s">
        <v>20</v>
      </c>
      <c r="G3" s="15" t="s">
        <v>19</v>
      </c>
    </row>
    <row r="4" spans="1:7" s="12" customFormat="1" ht="22.5" customHeight="1">
      <c r="A4" s="63" t="s">
        <v>28</v>
      </c>
      <c r="B4" s="17" t="s">
        <v>29</v>
      </c>
      <c r="C4" s="18" t="s">
        <v>30</v>
      </c>
      <c r="D4" s="19">
        <v>6</v>
      </c>
      <c r="E4" s="18">
        <v>1</v>
      </c>
      <c r="F4" s="18">
        <v>1</v>
      </c>
      <c r="G4" s="18">
        <v>1</v>
      </c>
    </row>
    <row r="5" spans="1:7" s="12" customFormat="1" ht="22.5" customHeight="1">
      <c r="A5" s="63"/>
      <c r="B5" s="17" t="s">
        <v>29</v>
      </c>
      <c r="C5" s="18" t="s">
        <v>31</v>
      </c>
      <c r="D5" s="19">
        <v>4</v>
      </c>
      <c r="E5" s="18">
        <v>0</v>
      </c>
      <c r="F5" s="18">
        <v>0</v>
      </c>
      <c r="G5" s="18">
        <v>0</v>
      </c>
    </row>
    <row r="6" spans="1:7" s="12" customFormat="1" ht="22.5" customHeight="1">
      <c r="A6" s="63"/>
      <c r="B6" s="17" t="s">
        <v>32</v>
      </c>
      <c r="C6" s="18" t="s">
        <v>30</v>
      </c>
      <c r="D6" s="19">
        <v>6</v>
      </c>
      <c r="E6" s="18">
        <v>4</v>
      </c>
      <c r="F6" s="18">
        <v>4</v>
      </c>
      <c r="G6" s="18">
        <v>4</v>
      </c>
    </row>
    <row r="7" spans="1:7" s="12" customFormat="1" ht="22.5" customHeight="1">
      <c r="A7" s="63"/>
      <c r="B7" s="17" t="s">
        <v>32</v>
      </c>
      <c r="C7" s="18" t="s">
        <v>31</v>
      </c>
      <c r="D7" s="19">
        <v>4</v>
      </c>
      <c r="E7" s="18">
        <v>1</v>
      </c>
      <c r="F7" s="18">
        <v>1</v>
      </c>
      <c r="G7" s="18">
        <v>1</v>
      </c>
    </row>
    <row r="8" spans="1:7" s="12" customFormat="1" ht="22.5" customHeight="1">
      <c r="A8" s="63"/>
      <c r="B8" s="17" t="s">
        <v>33</v>
      </c>
      <c r="C8" s="18" t="s">
        <v>30</v>
      </c>
      <c r="D8" s="19">
        <v>5</v>
      </c>
      <c r="E8" s="18">
        <v>0</v>
      </c>
      <c r="F8" s="18">
        <v>0</v>
      </c>
      <c r="G8" s="18">
        <v>0</v>
      </c>
    </row>
    <row r="9" spans="1:7" s="12" customFormat="1" ht="22.5" customHeight="1">
      <c r="A9" s="63"/>
      <c r="B9" s="17" t="s">
        <v>33</v>
      </c>
      <c r="C9" s="18" t="s">
        <v>31</v>
      </c>
      <c r="D9" s="19">
        <v>5</v>
      </c>
      <c r="E9" s="18">
        <v>0</v>
      </c>
      <c r="F9" s="18">
        <v>0</v>
      </c>
      <c r="G9" s="18">
        <v>0</v>
      </c>
    </row>
    <row r="10" spans="1:7" s="12" customFormat="1" ht="22.5" customHeight="1">
      <c r="A10" s="63"/>
      <c r="B10" s="17" t="s">
        <v>34</v>
      </c>
      <c r="C10" s="18" t="s">
        <v>30</v>
      </c>
      <c r="D10" s="19">
        <v>6</v>
      </c>
      <c r="E10" s="47">
        <v>4</v>
      </c>
      <c r="F10" s="18">
        <v>4</v>
      </c>
      <c r="G10" s="18">
        <v>4</v>
      </c>
    </row>
    <row r="11" spans="1:7" s="12" customFormat="1" ht="22.5" customHeight="1">
      <c r="A11" s="63"/>
      <c r="B11" s="17" t="s">
        <v>34</v>
      </c>
      <c r="C11" s="18" t="s">
        <v>31</v>
      </c>
      <c r="D11" s="19">
        <v>5</v>
      </c>
      <c r="E11" s="18">
        <v>1</v>
      </c>
      <c r="F11" s="18">
        <v>0</v>
      </c>
      <c r="G11" s="18">
        <v>0</v>
      </c>
    </row>
    <row r="12" spans="1:7" s="12" customFormat="1" ht="22.5" customHeight="1">
      <c r="A12" s="63"/>
      <c r="B12" s="17" t="s">
        <v>35</v>
      </c>
      <c r="C12" s="18" t="s">
        <v>30</v>
      </c>
      <c r="D12" s="19">
        <v>6</v>
      </c>
      <c r="E12" s="18">
        <v>3</v>
      </c>
      <c r="F12" s="18">
        <v>3</v>
      </c>
      <c r="G12" s="18">
        <v>2</v>
      </c>
    </row>
    <row r="13" spans="1:7" s="12" customFormat="1" ht="22.5" customHeight="1">
      <c r="A13" s="63"/>
      <c r="B13" s="17" t="s">
        <v>35</v>
      </c>
      <c r="C13" s="18" t="s">
        <v>31</v>
      </c>
      <c r="D13" s="19">
        <v>4</v>
      </c>
      <c r="E13" s="18">
        <v>2</v>
      </c>
      <c r="F13" s="18">
        <v>2</v>
      </c>
      <c r="G13" s="18">
        <v>2</v>
      </c>
    </row>
    <row r="14" spans="1:7" s="12" customFormat="1" ht="22.5" customHeight="1">
      <c r="A14" s="63"/>
      <c r="B14" s="17" t="s">
        <v>36</v>
      </c>
      <c r="C14" s="18" t="s">
        <v>30</v>
      </c>
      <c r="D14" s="19">
        <v>2</v>
      </c>
      <c r="E14" s="18">
        <v>0</v>
      </c>
      <c r="F14" s="18">
        <v>0</v>
      </c>
      <c r="G14" s="18">
        <v>0</v>
      </c>
    </row>
    <row r="15" spans="1:7" s="12" customFormat="1" ht="22.5" customHeight="1">
      <c r="A15" s="63"/>
      <c r="B15" s="17" t="s">
        <v>36</v>
      </c>
      <c r="C15" s="18" t="s">
        <v>31</v>
      </c>
      <c r="D15" s="19">
        <v>2</v>
      </c>
      <c r="E15" s="18">
        <v>0</v>
      </c>
      <c r="F15" s="18">
        <v>0</v>
      </c>
      <c r="G15" s="18">
        <v>0</v>
      </c>
    </row>
    <row r="16" spans="1:7" s="12" customFormat="1" ht="22.5" customHeight="1">
      <c r="A16" s="63" t="s">
        <v>37</v>
      </c>
      <c r="B16" s="64"/>
      <c r="C16" s="64"/>
      <c r="D16" s="21">
        <f>SUM(D4:D15)</f>
        <v>55</v>
      </c>
      <c r="E16" s="45">
        <f t="shared" ref="E16:G16" si="0">SUM(E4:E15)</f>
        <v>16</v>
      </c>
      <c r="F16" s="21">
        <f t="shared" si="0"/>
        <v>15</v>
      </c>
      <c r="G16" s="21">
        <f t="shared" si="0"/>
        <v>14</v>
      </c>
    </row>
    <row r="17" spans="1:7" s="12" customFormat="1" ht="22.5" customHeight="1">
      <c r="A17" s="63" t="s">
        <v>13</v>
      </c>
      <c r="B17" s="22" t="s">
        <v>38</v>
      </c>
      <c r="C17" s="25" t="s">
        <v>31</v>
      </c>
      <c r="D17" s="18">
        <v>10</v>
      </c>
      <c r="E17" s="18">
        <v>1</v>
      </c>
      <c r="F17" s="18">
        <v>1</v>
      </c>
      <c r="G17" s="18">
        <v>1</v>
      </c>
    </row>
    <row r="18" spans="1:7" s="12" customFormat="1" ht="22.5" customHeight="1">
      <c r="A18" s="63"/>
      <c r="B18" s="22" t="s">
        <v>39</v>
      </c>
      <c r="C18" s="25" t="s">
        <v>31</v>
      </c>
      <c r="D18" s="18">
        <v>10</v>
      </c>
      <c r="E18" s="18">
        <v>1</v>
      </c>
      <c r="F18" s="18">
        <v>1</v>
      </c>
      <c r="G18" s="18">
        <v>1</v>
      </c>
    </row>
    <row r="19" spans="1:7" s="12" customFormat="1" ht="22.5" customHeight="1">
      <c r="A19" s="63"/>
      <c r="B19" s="22" t="s">
        <v>40</v>
      </c>
      <c r="C19" s="25" t="s">
        <v>31</v>
      </c>
      <c r="D19" s="18">
        <v>10</v>
      </c>
      <c r="E19" s="18">
        <v>0</v>
      </c>
      <c r="F19" s="18">
        <v>0</v>
      </c>
      <c r="G19" s="18">
        <v>0</v>
      </c>
    </row>
    <row r="20" spans="1:7" s="12" customFormat="1" ht="22.5" customHeight="1">
      <c r="A20" s="63"/>
      <c r="B20" s="22" t="s">
        <v>41</v>
      </c>
      <c r="C20" s="25" t="s">
        <v>31</v>
      </c>
      <c r="D20" s="18">
        <v>10</v>
      </c>
      <c r="E20" s="18">
        <v>4</v>
      </c>
      <c r="F20" s="18">
        <v>4</v>
      </c>
      <c r="G20" s="18">
        <v>4</v>
      </c>
    </row>
    <row r="21" spans="1:7" s="12" customFormat="1" ht="22.5" customHeight="1">
      <c r="A21" s="63"/>
      <c r="B21" s="22" t="s">
        <v>42</v>
      </c>
      <c r="C21" s="25" t="s">
        <v>31</v>
      </c>
      <c r="D21" s="18">
        <v>5</v>
      </c>
      <c r="E21" s="18">
        <v>0</v>
      </c>
      <c r="F21" s="18">
        <v>0</v>
      </c>
      <c r="G21" s="18">
        <v>0</v>
      </c>
    </row>
    <row r="22" spans="1:7" s="12" customFormat="1" ht="22.5" customHeight="1">
      <c r="A22" s="63"/>
      <c r="B22" s="22" t="s">
        <v>43</v>
      </c>
      <c r="C22" s="25" t="s">
        <v>31</v>
      </c>
      <c r="D22" s="18">
        <v>5</v>
      </c>
      <c r="E22" s="18">
        <v>0</v>
      </c>
      <c r="F22" s="18">
        <v>0</v>
      </c>
      <c r="G22" s="18">
        <v>0</v>
      </c>
    </row>
    <row r="23" spans="1:7" s="12" customFormat="1" ht="22.5" customHeight="1">
      <c r="A23" s="63"/>
      <c r="B23" s="22" t="s">
        <v>44</v>
      </c>
      <c r="C23" s="25" t="s">
        <v>31</v>
      </c>
      <c r="D23" s="18">
        <v>5</v>
      </c>
      <c r="E23" s="18">
        <v>0</v>
      </c>
      <c r="F23" s="18">
        <v>0</v>
      </c>
      <c r="G23" s="18">
        <v>0</v>
      </c>
    </row>
    <row r="24" spans="1:7" s="12" customFormat="1" ht="22.5" customHeight="1">
      <c r="A24" s="63"/>
      <c r="B24" s="22" t="s">
        <v>45</v>
      </c>
      <c r="C24" s="25" t="s">
        <v>31</v>
      </c>
      <c r="D24" s="18">
        <v>5</v>
      </c>
      <c r="E24" s="18">
        <v>1</v>
      </c>
      <c r="F24" s="18">
        <v>1</v>
      </c>
      <c r="G24" s="18">
        <v>1</v>
      </c>
    </row>
    <row r="25" spans="1:7" s="12" customFormat="1" ht="22.5" customHeight="1">
      <c r="A25" s="63"/>
      <c r="B25" s="22" t="s">
        <v>46</v>
      </c>
      <c r="C25" s="25" t="s">
        <v>31</v>
      </c>
      <c r="D25" s="18">
        <v>5</v>
      </c>
      <c r="E25" s="18">
        <v>3</v>
      </c>
      <c r="F25" s="18">
        <v>2</v>
      </c>
      <c r="G25" s="18">
        <v>1</v>
      </c>
    </row>
    <row r="26" spans="1:7" s="12" customFormat="1" ht="22.5" customHeight="1">
      <c r="A26" s="63"/>
      <c r="B26" s="22" t="s">
        <v>47</v>
      </c>
      <c r="C26" s="25" t="s">
        <v>31</v>
      </c>
      <c r="D26" s="18">
        <v>5</v>
      </c>
      <c r="E26" s="18">
        <v>0</v>
      </c>
      <c r="F26" s="18">
        <v>0</v>
      </c>
      <c r="G26" s="18">
        <v>0</v>
      </c>
    </row>
    <row r="27" spans="1:7" s="12" customFormat="1" ht="22.5" customHeight="1">
      <c r="A27" s="63" t="s">
        <v>48</v>
      </c>
      <c r="B27" s="64"/>
      <c r="C27" s="64"/>
      <c r="D27" s="21">
        <f>SUM(D17:D26)</f>
        <v>70</v>
      </c>
      <c r="E27" s="45">
        <f t="shared" ref="E27:G27" si="1">SUM(E17:E26)</f>
        <v>10</v>
      </c>
      <c r="F27" s="21">
        <f t="shared" si="1"/>
        <v>9</v>
      </c>
      <c r="G27" s="21">
        <f t="shared" si="1"/>
        <v>8</v>
      </c>
    </row>
    <row r="28" spans="1:7" s="12" customFormat="1" ht="22.5" customHeight="1">
      <c r="A28" s="63" t="s">
        <v>49</v>
      </c>
      <c r="B28" s="17" t="s">
        <v>50</v>
      </c>
      <c r="C28" s="25" t="s">
        <v>30</v>
      </c>
      <c r="D28" s="18">
        <v>5</v>
      </c>
      <c r="E28" s="18">
        <v>1</v>
      </c>
      <c r="F28" s="18">
        <v>0</v>
      </c>
      <c r="G28" s="18">
        <v>0</v>
      </c>
    </row>
    <row r="29" spans="1:7" s="12" customFormat="1" ht="22.5" customHeight="1">
      <c r="A29" s="63"/>
      <c r="B29" s="17" t="s">
        <v>51</v>
      </c>
      <c r="C29" s="25" t="s">
        <v>31</v>
      </c>
      <c r="D29" s="18">
        <v>5</v>
      </c>
      <c r="E29" s="18">
        <v>7</v>
      </c>
      <c r="F29" s="18">
        <v>6</v>
      </c>
      <c r="G29" s="18">
        <v>5</v>
      </c>
    </row>
    <row r="30" spans="1:7" s="12" customFormat="1" ht="22.5" customHeight="1">
      <c r="A30" s="63" t="s">
        <v>52</v>
      </c>
      <c r="B30" s="64"/>
      <c r="C30" s="64"/>
      <c r="D30" s="21">
        <f>SUM(D28:D29)</f>
        <v>10</v>
      </c>
      <c r="E30" s="45">
        <f t="shared" ref="E30:G30" si="2">SUM(E28:E29)</f>
        <v>8</v>
      </c>
      <c r="F30" s="21">
        <f t="shared" si="2"/>
        <v>6</v>
      </c>
      <c r="G30" s="21">
        <f t="shared" si="2"/>
        <v>5</v>
      </c>
    </row>
    <row r="31" spans="1:7" s="12" customFormat="1" ht="22.5" customHeight="1">
      <c r="A31" s="63" t="s">
        <v>14</v>
      </c>
      <c r="B31" s="24" t="s">
        <v>53</v>
      </c>
      <c r="C31" s="25" t="s">
        <v>30</v>
      </c>
      <c r="D31" s="25">
        <v>2</v>
      </c>
      <c r="E31" s="18">
        <v>2</v>
      </c>
      <c r="F31" s="18">
        <v>2</v>
      </c>
      <c r="G31" s="18">
        <v>2</v>
      </c>
    </row>
    <row r="32" spans="1:7" s="12" customFormat="1" ht="22.5" customHeight="1">
      <c r="A32" s="63"/>
      <c r="B32" s="24" t="s">
        <v>54</v>
      </c>
      <c r="C32" s="25" t="s">
        <v>30</v>
      </c>
      <c r="D32" s="25">
        <v>3</v>
      </c>
      <c r="E32" s="18">
        <v>0</v>
      </c>
      <c r="F32" s="18">
        <v>0</v>
      </c>
      <c r="G32" s="18">
        <v>0</v>
      </c>
    </row>
    <row r="33" spans="1:7" s="12" customFormat="1" ht="22.5" customHeight="1">
      <c r="A33" s="63" t="s">
        <v>55</v>
      </c>
      <c r="B33" s="64"/>
      <c r="C33" s="64"/>
      <c r="D33" s="21">
        <f>SUM(D31:D32)</f>
        <v>5</v>
      </c>
      <c r="E33" s="45">
        <f t="shared" ref="E33:F33" si="3">SUM(E31:E32)</f>
        <v>2</v>
      </c>
      <c r="F33" s="21">
        <f t="shared" si="3"/>
        <v>2</v>
      </c>
      <c r="G33" s="21">
        <f>SUM(G31:G32)</f>
        <v>2</v>
      </c>
    </row>
    <row r="34" spans="1:7" s="12" customFormat="1" ht="22.5" customHeight="1">
      <c r="A34" s="65" t="s">
        <v>16</v>
      </c>
      <c r="B34" s="24" t="s">
        <v>56</v>
      </c>
      <c r="C34" s="25" t="s">
        <v>30</v>
      </c>
      <c r="D34" s="25">
        <v>1</v>
      </c>
      <c r="E34" s="18">
        <v>0</v>
      </c>
      <c r="F34" s="18">
        <v>0</v>
      </c>
      <c r="G34" s="18">
        <v>0</v>
      </c>
    </row>
    <row r="35" spans="1:7" s="12" customFormat="1" ht="22.5" customHeight="1">
      <c r="A35" s="65"/>
      <c r="B35" s="24" t="s">
        <v>57</v>
      </c>
      <c r="C35" s="25" t="s">
        <v>30</v>
      </c>
      <c r="D35" s="25">
        <v>1</v>
      </c>
      <c r="E35" s="18">
        <v>0</v>
      </c>
      <c r="F35" s="18">
        <v>0</v>
      </c>
      <c r="G35" s="18">
        <v>0</v>
      </c>
    </row>
    <row r="36" spans="1:7" s="12" customFormat="1" ht="22.5" customHeight="1">
      <c r="A36" s="63" t="s">
        <v>58</v>
      </c>
      <c r="B36" s="64"/>
      <c r="C36" s="64"/>
      <c r="D36" s="21">
        <f>SUM(D34:D35)</f>
        <v>2</v>
      </c>
      <c r="E36" s="45">
        <f t="shared" ref="E36:G36" si="4">SUM(E34:E35)</f>
        <v>0</v>
      </c>
      <c r="F36" s="21">
        <f t="shared" si="4"/>
        <v>0</v>
      </c>
      <c r="G36" s="21">
        <f t="shared" si="4"/>
        <v>0</v>
      </c>
    </row>
    <row r="37" spans="1:7" ht="22.5" customHeight="1">
      <c r="A37" s="66" t="s">
        <v>59</v>
      </c>
      <c r="B37" s="66"/>
      <c r="C37" s="66"/>
      <c r="D37" s="26">
        <f>SUM(D16,D27,D30,D33,D36)</f>
        <v>142</v>
      </c>
      <c r="E37" s="43">
        <f t="shared" ref="E37:G37" si="5">SUM(E16,E27,E30,E33,E36)</f>
        <v>36</v>
      </c>
      <c r="F37" s="26">
        <f t="shared" si="5"/>
        <v>32</v>
      </c>
      <c r="G37" s="26">
        <f t="shared" si="5"/>
        <v>29</v>
      </c>
    </row>
    <row r="38" spans="1:7" ht="30" customHeight="1">
      <c r="A38" s="67" t="s">
        <v>125</v>
      </c>
      <c r="B38" s="67"/>
      <c r="C38" s="67"/>
      <c r="D38" s="67"/>
      <c r="E38" s="67"/>
      <c r="F38" s="67"/>
      <c r="G38" s="67"/>
    </row>
    <row r="39" spans="1:7" ht="22.5" customHeight="1">
      <c r="A39" s="13" t="s">
        <v>4</v>
      </c>
      <c r="B39" s="14" t="s">
        <v>24</v>
      </c>
      <c r="C39" s="14" t="s">
        <v>25</v>
      </c>
      <c r="D39" s="14" t="s">
        <v>26</v>
      </c>
      <c r="E39" s="30" t="s">
        <v>27</v>
      </c>
      <c r="F39" s="30" t="s">
        <v>20</v>
      </c>
      <c r="G39" s="30" t="s">
        <v>19</v>
      </c>
    </row>
    <row r="40" spans="1:7" ht="22.5" customHeight="1">
      <c r="A40" s="57" t="s">
        <v>10</v>
      </c>
      <c r="B40" s="24" t="s">
        <v>61</v>
      </c>
      <c r="C40" s="25" t="s">
        <v>31</v>
      </c>
      <c r="D40" s="18">
        <v>2</v>
      </c>
      <c r="E40" s="18">
        <v>0</v>
      </c>
      <c r="F40" s="18">
        <v>0</v>
      </c>
      <c r="G40" s="18">
        <v>0</v>
      </c>
    </row>
    <row r="41" spans="1:7" ht="22.5" customHeight="1">
      <c r="A41" s="58"/>
      <c r="B41" s="24" t="s">
        <v>62</v>
      </c>
      <c r="C41" s="25" t="s">
        <v>31</v>
      </c>
      <c r="D41" s="18">
        <v>30</v>
      </c>
      <c r="E41" s="18">
        <v>13</v>
      </c>
      <c r="F41" s="18">
        <v>9</v>
      </c>
      <c r="G41" s="18">
        <v>8</v>
      </c>
    </row>
    <row r="42" spans="1:7" ht="22.5" customHeight="1">
      <c r="A42" s="58"/>
      <c r="B42" s="24" t="s">
        <v>63</v>
      </c>
      <c r="C42" s="25" t="s">
        <v>31</v>
      </c>
      <c r="D42" s="18">
        <v>25</v>
      </c>
      <c r="E42" s="18">
        <v>90</v>
      </c>
      <c r="F42" s="18">
        <v>25</v>
      </c>
      <c r="G42" s="18">
        <v>25</v>
      </c>
    </row>
    <row r="43" spans="1:7" ht="22.5" customHeight="1">
      <c r="A43" s="58"/>
      <c r="B43" s="24" t="s">
        <v>64</v>
      </c>
      <c r="C43" s="25" t="s">
        <v>31</v>
      </c>
      <c r="D43" s="18">
        <v>13</v>
      </c>
      <c r="E43" s="18">
        <v>5</v>
      </c>
      <c r="F43" s="18">
        <v>5</v>
      </c>
      <c r="G43" s="18">
        <v>4</v>
      </c>
    </row>
    <row r="44" spans="1:7" ht="22.5" customHeight="1">
      <c r="A44" s="59"/>
      <c r="B44" s="24" t="s">
        <v>65</v>
      </c>
      <c r="C44" s="25" t="s">
        <v>31</v>
      </c>
      <c r="D44" s="18">
        <v>10</v>
      </c>
      <c r="E44" s="18">
        <v>5</v>
      </c>
      <c r="F44" s="18">
        <v>5</v>
      </c>
      <c r="G44" s="18">
        <v>4</v>
      </c>
    </row>
    <row r="45" spans="1:7" ht="22.5" customHeight="1">
      <c r="A45" s="56" t="s">
        <v>52</v>
      </c>
      <c r="B45" s="56"/>
      <c r="C45" s="56"/>
      <c r="D45" s="21">
        <f>SUM(D40:D44)</f>
        <v>80</v>
      </c>
      <c r="E45" s="45">
        <f t="shared" ref="E45:G45" si="6">SUM(E40:E44)</f>
        <v>113</v>
      </c>
      <c r="F45" s="21">
        <f t="shared" si="6"/>
        <v>44</v>
      </c>
      <c r="G45" s="21">
        <f t="shared" si="6"/>
        <v>41</v>
      </c>
    </row>
    <row r="46" spans="1:7" ht="22.5" customHeight="1">
      <c r="A46" s="57" t="s">
        <v>66</v>
      </c>
      <c r="B46" s="22" t="s">
        <v>67</v>
      </c>
      <c r="C46" s="25" t="s">
        <v>30</v>
      </c>
      <c r="D46" s="18">
        <v>5</v>
      </c>
      <c r="E46" s="47">
        <v>3</v>
      </c>
      <c r="F46" s="18">
        <v>3</v>
      </c>
      <c r="G46" s="38">
        <v>3</v>
      </c>
    </row>
    <row r="47" spans="1:7" ht="22.5" customHeight="1">
      <c r="A47" s="58"/>
      <c r="B47" s="22" t="s">
        <v>68</v>
      </c>
      <c r="C47" s="25" t="s">
        <v>30</v>
      </c>
      <c r="D47" s="18">
        <v>8</v>
      </c>
      <c r="E47" s="47">
        <v>1</v>
      </c>
      <c r="F47" s="18">
        <v>1</v>
      </c>
      <c r="G47" s="44">
        <v>1</v>
      </c>
    </row>
    <row r="48" spans="1:7" ht="22.5" customHeight="1">
      <c r="A48" s="58"/>
      <c r="B48" s="22" t="s">
        <v>69</v>
      </c>
      <c r="C48" s="25" t="s">
        <v>30</v>
      </c>
      <c r="D48" s="18">
        <v>12</v>
      </c>
      <c r="E48" s="18">
        <v>4</v>
      </c>
      <c r="F48" s="18">
        <v>1</v>
      </c>
      <c r="G48" s="18">
        <v>1</v>
      </c>
    </row>
    <row r="49" spans="1:7" ht="22.5" customHeight="1">
      <c r="A49" s="58"/>
      <c r="B49" s="22" t="s">
        <v>69</v>
      </c>
      <c r="C49" s="25" t="s">
        <v>31</v>
      </c>
      <c r="D49" s="18">
        <v>8</v>
      </c>
      <c r="E49" s="18">
        <v>12</v>
      </c>
      <c r="F49" s="18">
        <v>11</v>
      </c>
      <c r="G49" s="18">
        <v>8</v>
      </c>
    </row>
    <row r="50" spans="1:7" ht="22.5" customHeight="1">
      <c r="A50" s="58"/>
      <c r="B50" s="22" t="s">
        <v>70</v>
      </c>
      <c r="C50" s="25" t="s">
        <v>30</v>
      </c>
      <c r="D50" s="18">
        <v>4</v>
      </c>
      <c r="E50" s="18">
        <v>5</v>
      </c>
      <c r="F50" s="18">
        <v>5</v>
      </c>
      <c r="G50" s="18">
        <v>4</v>
      </c>
    </row>
    <row r="51" spans="1:7" ht="22.5" customHeight="1">
      <c r="A51" s="58"/>
      <c r="B51" s="22" t="s">
        <v>71</v>
      </c>
      <c r="C51" s="25" t="s">
        <v>30</v>
      </c>
      <c r="D51" s="18">
        <v>4</v>
      </c>
      <c r="E51" s="18">
        <v>2</v>
      </c>
      <c r="F51" s="18">
        <v>2</v>
      </c>
      <c r="G51" s="18">
        <v>2</v>
      </c>
    </row>
    <row r="52" spans="1:7" ht="22.5" customHeight="1">
      <c r="A52" s="58"/>
      <c r="B52" s="22" t="s">
        <v>72</v>
      </c>
      <c r="C52" s="25" t="s">
        <v>30</v>
      </c>
      <c r="D52" s="18">
        <v>4</v>
      </c>
      <c r="E52" s="18">
        <v>1</v>
      </c>
      <c r="F52" s="18">
        <v>1</v>
      </c>
      <c r="G52" s="18">
        <v>1</v>
      </c>
    </row>
    <row r="53" spans="1:7" ht="22.5" customHeight="1">
      <c r="A53" s="58"/>
      <c r="B53" s="22" t="s">
        <v>70</v>
      </c>
      <c r="C53" s="25" t="s">
        <v>31</v>
      </c>
      <c r="D53" s="18">
        <v>4</v>
      </c>
      <c r="E53" s="18">
        <v>8</v>
      </c>
      <c r="F53" s="18">
        <v>6</v>
      </c>
      <c r="G53" s="18">
        <v>4</v>
      </c>
    </row>
    <row r="54" spans="1:7" ht="22.5" customHeight="1">
      <c r="A54" s="58"/>
      <c r="B54" s="22" t="s">
        <v>71</v>
      </c>
      <c r="C54" s="25" t="s">
        <v>31</v>
      </c>
      <c r="D54" s="18">
        <v>4</v>
      </c>
      <c r="E54" s="18">
        <v>3</v>
      </c>
      <c r="F54" s="18">
        <v>3</v>
      </c>
      <c r="G54" s="18">
        <v>3</v>
      </c>
    </row>
    <row r="55" spans="1:7" ht="22.5" customHeight="1">
      <c r="A55" s="58"/>
      <c r="B55" s="22" t="s">
        <v>72</v>
      </c>
      <c r="C55" s="25" t="s">
        <v>31</v>
      </c>
      <c r="D55" s="18">
        <v>4</v>
      </c>
      <c r="E55" s="18">
        <v>0</v>
      </c>
      <c r="F55" s="18">
        <v>0</v>
      </c>
      <c r="G55" s="18">
        <v>0</v>
      </c>
    </row>
    <row r="56" spans="1:7" ht="22.5" customHeight="1">
      <c r="A56" s="58"/>
      <c r="B56" s="22" t="s">
        <v>73</v>
      </c>
      <c r="C56" s="25" t="s">
        <v>30</v>
      </c>
      <c r="D56" s="18">
        <v>10</v>
      </c>
      <c r="E56" s="18">
        <v>4</v>
      </c>
      <c r="F56" s="18">
        <v>4</v>
      </c>
      <c r="G56" s="18">
        <v>3</v>
      </c>
    </row>
    <row r="57" spans="1:7" ht="22.5" customHeight="1">
      <c r="A57" s="58"/>
      <c r="B57" s="22" t="s">
        <v>73</v>
      </c>
      <c r="C57" s="25" t="s">
        <v>31</v>
      </c>
      <c r="D57" s="18">
        <v>5</v>
      </c>
      <c r="E57" s="18">
        <v>7</v>
      </c>
      <c r="F57" s="18">
        <v>6</v>
      </c>
      <c r="G57" s="18">
        <v>2</v>
      </c>
    </row>
    <row r="58" spans="1:7" ht="22.5" customHeight="1">
      <c r="A58" s="58"/>
      <c r="B58" s="22" t="s">
        <v>74</v>
      </c>
      <c r="C58" s="25" t="s">
        <v>30</v>
      </c>
      <c r="D58" s="18">
        <v>5</v>
      </c>
      <c r="E58" s="18">
        <v>2</v>
      </c>
      <c r="F58" s="18">
        <v>2</v>
      </c>
      <c r="G58" s="18">
        <v>1</v>
      </c>
    </row>
    <row r="59" spans="1:7" ht="22.5" customHeight="1">
      <c r="A59" s="58"/>
      <c r="B59" s="22" t="s">
        <v>75</v>
      </c>
      <c r="C59" s="25" t="s">
        <v>30</v>
      </c>
      <c r="D59" s="18">
        <v>5</v>
      </c>
      <c r="E59" s="18">
        <v>3</v>
      </c>
      <c r="F59" s="18">
        <v>3</v>
      </c>
      <c r="G59" s="18">
        <v>3</v>
      </c>
    </row>
    <row r="60" spans="1:7" ht="22.5" customHeight="1">
      <c r="A60" s="58"/>
      <c r="B60" s="22" t="s">
        <v>74</v>
      </c>
      <c r="C60" s="25" t="s">
        <v>31</v>
      </c>
      <c r="D60" s="18">
        <v>5</v>
      </c>
      <c r="E60" s="18">
        <v>5</v>
      </c>
      <c r="F60" s="18">
        <v>3</v>
      </c>
      <c r="G60" s="18">
        <v>2</v>
      </c>
    </row>
    <row r="61" spans="1:7" ht="22.5" customHeight="1">
      <c r="A61" s="58"/>
      <c r="B61" s="22" t="s">
        <v>75</v>
      </c>
      <c r="C61" s="25" t="s">
        <v>31</v>
      </c>
      <c r="D61" s="18">
        <v>5</v>
      </c>
      <c r="E61" s="18">
        <v>6</v>
      </c>
      <c r="F61" s="18">
        <v>4</v>
      </c>
      <c r="G61" s="18">
        <v>4</v>
      </c>
    </row>
    <row r="62" spans="1:7" ht="22.5" customHeight="1">
      <c r="A62" s="58"/>
      <c r="B62" s="22" t="s">
        <v>76</v>
      </c>
      <c r="C62" s="25" t="s">
        <v>30</v>
      </c>
      <c r="D62" s="25">
        <v>5</v>
      </c>
      <c r="E62" s="18">
        <v>9</v>
      </c>
      <c r="F62" s="18">
        <v>9</v>
      </c>
      <c r="G62" s="18">
        <v>7</v>
      </c>
    </row>
    <row r="63" spans="1:7" ht="22.5" customHeight="1">
      <c r="A63" s="58"/>
      <c r="B63" s="22" t="s">
        <v>76</v>
      </c>
      <c r="C63" s="25" t="s">
        <v>31</v>
      </c>
      <c r="D63" s="25">
        <v>2</v>
      </c>
      <c r="E63" s="18">
        <v>3</v>
      </c>
      <c r="F63" s="18">
        <v>4</v>
      </c>
      <c r="G63" s="18">
        <v>3</v>
      </c>
    </row>
    <row r="64" spans="1:7" ht="22.5" customHeight="1">
      <c r="A64" s="58"/>
      <c r="B64" s="22" t="s">
        <v>77</v>
      </c>
      <c r="C64" s="25" t="s">
        <v>30</v>
      </c>
      <c r="D64" s="18">
        <v>7</v>
      </c>
      <c r="E64" s="18">
        <v>0</v>
      </c>
      <c r="F64" s="18">
        <v>0</v>
      </c>
      <c r="G64" s="18">
        <v>0</v>
      </c>
    </row>
    <row r="65" spans="1:7" ht="22.5" customHeight="1">
      <c r="A65" s="58"/>
      <c r="B65" s="22" t="s">
        <v>77</v>
      </c>
      <c r="C65" s="25" t="s">
        <v>31</v>
      </c>
      <c r="D65" s="25">
        <v>2</v>
      </c>
      <c r="E65" s="18">
        <v>1</v>
      </c>
      <c r="F65" s="18">
        <v>0</v>
      </c>
      <c r="G65" s="18">
        <v>0</v>
      </c>
    </row>
    <row r="66" spans="1:7" ht="22.5" customHeight="1">
      <c r="A66" s="59"/>
      <c r="B66" s="22" t="s">
        <v>78</v>
      </c>
      <c r="C66" s="25" t="s">
        <v>30</v>
      </c>
      <c r="D66" s="25">
        <v>8</v>
      </c>
      <c r="E66" s="18">
        <v>3</v>
      </c>
      <c r="F66" s="18">
        <v>2</v>
      </c>
      <c r="G66" s="18">
        <v>2</v>
      </c>
    </row>
    <row r="67" spans="1:7" ht="22.5" customHeight="1">
      <c r="A67" s="56" t="s">
        <v>37</v>
      </c>
      <c r="B67" s="56"/>
      <c r="C67" s="56"/>
      <c r="D67" s="21">
        <f>SUM(D46:D66)</f>
        <v>116</v>
      </c>
      <c r="E67" s="45">
        <f t="shared" ref="E67" si="7">SUM(E46:E66)</f>
        <v>82</v>
      </c>
      <c r="F67" s="21">
        <f>SUM(F46:F66)</f>
        <v>70</v>
      </c>
      <c r="G67" s="21">
        <f t="shared" ref="G67" si="8">SUM(G46:G66)</f>
        <v>54</v>
      </c>
    </row>
    <row r="68" spans="1:7" ht="22.5" customHeight="1">
      <c r="A68" s="57" t="s">
        <v>13</v>
      </c>
      <c r="B68" s="22" t="s">
        <v>79</v>
      </c>
      <c r="C68" s="25" t="s">
        <v>31</v>
      </c>
      <c r="D68" s="18">
        <v>5</v>
      </c>
      <c r="E68" s="18">
        <v>4</v>
      </c>
      <c r="F68" s="18">
        <v>4</v>
      </c>
      <c r="G68" s="18">
        <v>3</v>
      </c>
    </row>
    <row r="69" spans="1:7" ht="22.5" customHeight="1">
      <c r="A69" s="58"/>
      <c r="B69" s="22" t="s">
        <v>80</v>
      </c>
      <c r="C69" s="25" t="s">
        <v>31</v>
      </c>
      <c r="D69" s="18">
        <v>5</v>
      </c>
      <c r="E69" s="18">
        <v>2</v>
      </c>
      <c r="F69" s="18">
        <v>2</v>
      </c>
      <c r="G69" s="18">
        <v>1</v>
      </c>
    </row>
    <row r="70" spans="1:7" ht="22.5" customHeight="1">
      <c r="A70" s="58"/>
      <c r="B70" s="22" t="s">
        <v>81</v>
      </c>
      <c r="C70" s="25" t="s">
        <v>31</v>
      </c>
      <c r="D70" s="18">
        <v>5</v>
      </c>
      <c r="E70" s="18">
        <v>1</v>
      </c>
      <c r="F70" s="18">
        <v>1</v>
      </c>
      <c r="G70" s="18">
        <v>1</v>
      </c>
    </row>
    <row r="71" spans="1:7" ht="22.5" customHeight="1">
      <c r="A71" s="58"/>
      <c r="B71" s="22" t="s">
        <v>82</v>
      </c>
      <c r="C71" s="25" t="s">
        <v>31</v>
      </c>
      <c r="D71" s="18">
        <v>5</v>
      </c>
      <c r="E71" s="18">
        <v>0</v>
      </c>
      <c r="F71" s="18">
        <v>0</v>
      </c>
      <c r="G71" s="18">
        <v>0</v>
      </c>
    </row>
    <row r="72" spans="1:7" ht="22.5" customHeight="1">
      <c r="A72" s="58"/>
      <c r="B72" s="22" t="s">
        <v>83</v>
      </c>
      <c r="C72" s="25" t="s">
        <v>31</v>
      </c>
      <c r="D72" s="18">
        <v>5</v>
      </c>
      <c r="E72" s="18">
        <v>1</v>
      </c>
      <c r="F72" s="18">
        <v>1</v>
      </c>
      <c r="G72" s="18">
        <v>0</v>
      </c>
    </row>
    <row r="73" spans="1:7" ht="22.5" customHeight="1">
      <c r="A73" s="58"/>
      <c r="B73" s="22" t="s">
        <v>84</v>
      </c>
      <c r="C73" s="25" t="s">
        <v>31</v>
      </c>
      <c r="D73" s="18">
        <v>5</v>
      </c>
      <c r="E73" s="18">
        <v>2</v>
      </c>
      <c r="F73" s="18">
        <v>2</v>
      </c>
      <c r="G73" s="18">
        <v>2</v>
      </c>
    </row>
    <row r="74" spans="1:7" ht="22.5" customHeight="1">
      <c r="A74" s="58"/>
      <c r="B74" s="22" t="s">
        <v>85</v>
      </c>
      <c r="C74" s="25" t="s">
        <v>31</v>
      </c>
      <c r="D74" s="18">
        <v>15</v>
      </c>
      <c r="E74" s="18">
        <v>9</v>
      </c>
      <c r="F74" s="18">
        <v>6</v>
      </c>
      <c r="G74" s="18">
        <v>4</v>
      </c>
    </row>
    <row r="75" spans="1:7" ht="22.5" customHeight="1">
      <c r="A75" s="58"/>
      <c r="B75" s="22" t="s">
        <v>86</v>
      </c>
      <c r="C75" s="25" t="s">
        <v>31</v>
      </c>
      <c r="D75" s="18">
        <v>15</v>
      </c>
      <c r="E75" s="18">
        <v>10</v>
      </c>
      <c r="F75" s="18">
        <v>10</v>
      </c>
      <c r="G75" s="18">
        <v>7</v>
      </c>
    </row>
    <row r="76" spans="1:7" ht="22.5" customHeight="1">
      <c r="A76" s="58"/>
      <c r="B76" s="22" t="s">
        <v>87</v>
      </c>
      <c r="C76" s="25" t="s">
        <v>31</v>
      </c>
      <c r="D76" s="18">
        <v>15</v>
      </c>
      <c r="E76" s="18">
        <v>6</v>
      </c>
      <c r="F76" s="18">
        <v>6</v>
      </c>
      <c r="G76" s="18">
        <v>3</v>
      </c>
    </row>
    <row r="77" spans="1:7" ht="22.5" customHeight="1">
      <c r="A77" s="58"/>
      <c r="B77" s="22" t="s">
        <v>88</v>
      </c>
      <c r="C77" s="25" t="s">
        <v>31</v>
      </c>
      <c r="D77" s="18">
        <v>15</v>
      </c>
      <c r="E77" s="18">
        <v>9</v>
      </c>
      <c r="F77" s="18">
        <v>9</v>
      </c>
      <c r="G77" s="18">
        <v>6</v>
      </c>
    </row>
    <row r="78" spans="1:7" ht="22.5" customHeight="1">
      <c r="A78" s="58"/>
      <c r="B78" s="22" t="s">
        <v>89</v>
      </c>
      <c r="C78" s="25" t="s">
        <v>31</v>
      </c>
      <c r="D78" s="18">
        <v>15</v>
      </c>
      <c r="E78" s="18">
        <v>16</v>
      </c>
      <c r="F78" s="18">
        <v>13</v>
      </c>
      <c r="G78" s="18">
        <v>8</v>
      </c>
    </row>
    <row r="79" spans="1:7" ht="22.5" customHeight="1">
      <c r="A79" s="59"/>
      <c r="B79" s="22" t="s">
        <v>90</v>
      </c>
      <c r="C79" s="25" t="s">
        <v>31</v>
      </c>
      <c r="D79" s="18">
        <v>10</v>
      </c>
      <c r="E79" s="18">
        <v>11</v>
      </c>
      <c r="F79" s="18">
        <v>9</v>
      </c>
      <c r="G79" s="18">
        <v>6</v>
      </c>
    </row>
    <row r="80" spans="1:7" ht="22.5" customHeight="1">
      <c r="A80" s="56" t="s">
        <v>48</v>
      </c>
      <c r="B80" s="56"/>
      <c r="C80" s="56"/>
      <c r="D80" s="21">
        <f>SUM(D68:D79)</f>
        <v>115</v>
      </c>
      <c r="E80" s="45">
        <f t="shared" ref="E80:G80" si="9">SUM(E68:E79)</f>
        <v>71</v>
      </c>
      <c r="F80" s="21">
        <f t="shared" si="9"/>
        <v>63</v>
      </c>
      <c r="G80" s="21">
        <f t="shared" si="9"/>
        <v>41</v>
      </c>
    </row>
    <row r="81" spans="1:7" ht="22.5" customHeight="1">
      <c r="A81" s="57" t="s">
        <v>18</v>
      </c>
      <c r="B81" s="24" t="s">
        <v>91</v>
      </c>
      <c r="C81" s="25" t="s">
        <v>31</v>
      </c>
      <c r="D81" s="25">
        <v>5</v>
      </c>
      <c r="E81" s="18">
        <v>7</v>
      </c>
      <c r="F81" s="18">
        <v>7</v>
      </c>
      <c r="G81" s="18">
        <v>6</v>
      </c>
    </row>
    <row r="82" spans="1:7" ht="22.5" customHeight="1">
      <c r="A82" s="58"/>
      <c r="B82" s="24" t="s">
        <v>92</v>
      </c>
      <c r="C82" s="25" t="s">
        <v>31</v>
      </c>
      <c r="D82" s="25">
        <v>5</v>
      </c>
      <c r="E82" s="18">
        <v>0</v>
      </c>
      <c r="F82" s="18">
        <v>0</v>
      </c>
      <c r="G82" s="18">
        <v>0</v>
      </c>
    </row>
    <row r="83" spans="1:7" ht="22.5" customHeight="1">
      <c r="A83" s="59"/>
      <c r="B83" s="24" t="s">
        <v>93</v>
      </c>
      <c r="C83" s="25" t="s">
        <v>31</v>
      </c>
      <c r="D83" s="25">
        <v>5</v>
      </c>
      <c r="E83" s="18">
        <v>3</v>
      </c>
      <c r="F83" s="18">
        <v>3</v>
      </c>
      <c r="G83" s="18">
        <v>2</v>
      </c>
    </row>
    <row r="84" spans="1:7" ht="22.5" customHeight="1">
      <c r="A84" s="56" t="s">
        <v>94</v>
      </c>
      <c r="B84" s="56"/>
      <c r="C84" s="32"/>
      <c r="D84" s="21">
        <f>SUM(D81:D83)</f>
        <v>15</v>
      </c>
      <c r="E84" s="45">
        <f t="shared" ref="E84:G84" si="10">SUM(E81:E83)</f>
        <v>10</v>
      </c>
      <c r="F84" s="21">
        <f t="shared" si="10"/>
        <v>10</v>
      </c>
      <c r="G84" s="21">
        <f t="shared" si="10"/>
        <v>8</v>
      </c>
    </row>
    <row r="85" spans="1:7" ht="22.5" customHeight="1">
      <c r="A85" s="33" t="s">
        <v>16</v>
      </c>
      <c r="B85" s="24" t="s">
        <v>95</v>
      </c>
      <c r="C85" s="25" t="s">
        <v>30</v>
      </c>
      <c r="D85" s="25">
        <v>2</v>
      </c>
      <c r="E85" s="18">
        <v>4</v>
      </c>
      <c r="F85" s="18">
        <v>4</v>
      </c>
      <c r="G85" s="18">
        <v>4</v>
      </c>
    </row>
    <row r="86" spans="1:7" ht="22.5" customHeight="1">
      <c r="A86" s="56" t="s">
        <v>58</v>
      </c>
      <c r="B86" s="56"/>
      <c r="C86" s="32"/>
      <c r="D86" s="21">
        <f>SUM(D85)</f>
        <v>2</v>
      </c>
      <c r="E86" s="45">
        <f t="shared" ref="E86:G86" si="11">SUM(E85)</f>
        <v>4</v>
      </c>
      <c r="F86" s="21">
        <f t="shared" si="11"/>
        <v>4</v>
      </c>
      <c r="G86" s="21">
        <f t="shared" si="11"/>
        <v>4</v>
      </c>
    </row>
    <row r="87" spans="1:7" ht="22.5" customHeight="1">
      <c r="A87" s="57" t="s">
        <v>14</v>
      </c>
      <c r="B87" s="24" t="s">
        <v>96</v>
      </c>
      <c r="C87" s="25" t="s">
        <v>30</v>
      </c>
      <c r="D87" s="25">
        <v>6</v>
      </c>
      <c r="E87" s="18">
        <v>0</v>
      </c>
      <c r="F87" s="18">
        <v>0</v>
      </c>
      <c r="G87" s="18">
        <v>0</v>
      </c>
    </row>
    <row r="88" spans="1:7" ht="22.5" customHeight="1">
      <c r="A88" s="58"/>
      <c r="B88" s="34" t="s">
        <v>97</v>
      </c>
      <c r="C88" s="25" t="s">
        <v>31</v>
      </c>
      <c r="D88" s="25">
        <v>20</v>
      </c>
      <c r="E88" s="18">
        <v>0</v>
      </c>
      <c r="F88" s="18">
        <v>0</v>
      </c>
      <c r="G88" s="18">
        <v>0</v>
      </c>
    </row>
    <row r="89" spans="1:7" ht="22.5" customHeight="1">
      <c r="A89" s="58"/>
      <c r="B89" s="24" t="s">
        <v>98</v>
      </c>
      <c r="C89" s="25" t="s">
        <v>30</v>
      </c>
      <c r="D89" s="25">
        <v>3</v>
      </c>
      <c r="E89" s="18">
        <v>1</v>
      </c>
      <c r="F89" s="18">
        <v>0</v>
      </c>
      <c r="G89" s="18">
        <v>0</v>
      </c>
    </row>
    <row r="90" spans="1:7" ht="22.5" customHeight="1">
      <c r="A90" s="58"/>
      <c r="B90" s="24" t="s">
        <v>99</v>
      </c>
      <c r="C90" s="25" t="s">
        <v>30</v>
      </c>
      <c r="D90" s="25">
        <v>3</v>
      </c>
      <c r="E90" s="18">
        <v>3</v>
      </c>
      <c r="F90" s="18">
        <v>2</v>
      </c>
      <c r="G90" s="18">
        <v>2</v>
      </c>
    </row>
    <row r="91" spans="1:7" ht="22.5" customHeight="1">
      <c r="A91" s="58"/>
      <c r="B91" s="24" t="s">
        <v>100</v>
      </c>
      <c r="C91" s="25" t="s">
        <v>30</v>
      </c>
      <c r="D91" s="25">
        <v>2</v>
      </c>
      <c r="E91" s="18">
        <v>1</v>
      </c>
      <c r="F91" s="18">
        <v>1</v>
      </c>
      <c r="G91" s="18">
        <v>1</v>
      </c>
    </row>
    <row r="92" spans="1:7" ht="22.5" customHeight="1">
      <c r="A92" s="58"/>
      <c r="B92" s="24" t="s">
        <v>101</v>
      </c>
      <c r="C92" s="25" t="s">
        <v>30</v>
      </c>
      <c r="D92" s="25">
        <v>14</v>
      </c>
      <c r="E92" s="18">
        <v>3</v>
      </c>
      <c r="F92" s="18">
        <v>3</v>
      </c>
      <c r="G92" s="18">
        <v>3</v>
      </c>
    </row>
    <row r="93" spans="1:7" ht="22.5" customHeight="1">
      <c r="A93" s="59"/>
      <c r="B93" s="34" t="s">
        <v>102</v>
      </c>
      <c r="C93" s="25" t="s">
        <v>31</v>
      </c>
      <c r="D93" s="25">
        <v>19</v>
      </c>
      <c r="E93" s="18">
        <v>7</v>
      </c>
      <c r="F93" s="18">
        <v>6</v>
      </c>
      <c r="G93" s="18">
        <v>5</v>
      </c>
    </row>
    <row r="94" spans="1:7" ht="22.5" customHeight="1">
      <c r="A94" s="56" t="s">
        <v>55</v>
      </c>
      <c r="B94" s="56"/>
      <c r="C94" s="32"/>
      <c r="D94" s="21">
        <f>SUM(D87:D93)</f>
        <v>67</v>
      </c>
      <c r="E94" s="45">
        <f t="shared" ref="E94:G94" si="12">SUM(E87:E93)</f>
        <v>15</v>
      </c>
      <c r="F94" s="21">
        <f t="shared" si="12"/>
        <v>12</v>
      </c>
      <c r="G94" s="21">
        <f t="shared" si="12"/>
        <v>11</v>
      </c>
    </row>
    <row r="95" spans="1:7" ht="22.5" customHeight="1">
      <c r="A95" s="25" t="s">
        <v>116</v>
      </c>
      <c r="B95" s="24" t="s">
        <v>117</v>
      </c>
      <c r="C95" s="25" t="s">
        <v>31</v>
      </c>
      <c r="D95" s="25">
        <v>10</v>
      </c>
      <c r="E95" s="18">
        <v>0</v>
      </c>
      <c r="F95" s="18">
        <v>0</v>
      </c>
      <c r="G95" s="18">
        <v>0</v>
      </c>
    </row>
    <row r="96" spans="1:7" ht="22.5" customHeight="1">
      <c r="A96" s="56" t="s">
        <v>118</v>
      </c>
      <c r="B96" s="56"/>
      <c r="C96" s="32"/>
      <c r="D96" s="21">
        <f>SUM(D95:D95)</f>
        <v>10</v>
      </c>
      <c r="E96" s="45">
        <f t="shared" ref="E96:G96" si="13">SUM(E95:E95)</f>
        <v>0</v>
      </c>
      <c r="F96" s="21">
        <f t="shared" si="13"/>
        <v>0</v>
      </c>
      <c r="G96" s="21">
        <f t="shared" si="13"/>
        <v>0</v>
      </c>
    </row>
    <row r="97" spans="1:7" ht="22.5" customHeight="1">
      <c r="A97" s="57" t="s">
        <v>17</v>
      </c>
      <c r="B97" s="24" t="s">
        <v>103</v>
      </c>
      <c r="C97" s="25" t="s">
        <v>31</v>
      </c>
      <c r="D97" s="25">
        <v>15</v>
      </c>
      <c r="E97" s="47">
        <v>5</v>
      </c>
      <c r="F97" s="18">
        <v>5</v>
      </c>
      <c r="G97" s="18">
        <v>4</v>
      </c>
    </row>
    <row r="98" spans="1:7" ht="22.5" customHeight="1">
      <c r="A98" s="59"/>
      <c r="B98" s="24" t="s">
        <v>104</v>
      </c>
      <c r="C98" s="25" t="s">
        <v>31</v>
      </c>
      <c r="D98" s="25">
        <v>10</v>
      </c>
      <c r="E98" s="18">
        <v>27</v>
      </c>
      <c r="F98" s="18">
        <v>24</v>
      </c>
      <c r="G98" s="18">
        <v>22</v>
      </c>
    </row>
    <row r="99" spans="1:7" ht="22.5" customHeight="1">
      <c r="A99" s="56" t="s">
        <v>105</v>
      </c>
      <c r="B99" s="56"/>
      <c r="C99" s="32"/>
      <c r="D99" s="21">
        <f>SUM(D97:D98)</f>
        <v>25</v>
      </c>
      <c r="E99" s="45">
        <f t="shared" ref="E99:G99" si="14">SUM(E97:E98)</f>
        <v>32</v>
      </c>
      <c r="F99" s="21">
        <f t="shared" si="14"/>
        <v>29</v>
      </c>
      <c r="G99" s="21">
        <f t="shared" si="14"/>
        <v>26</v>
      </c>
    </row>
    <row r="100" spans="1:7" ht="22.5" customHeight="1">
      <c r="A100" s="60" t="s">
        <v>106</v>
      </c>
      <c r="B100" s="61"/>
      <c r="C100" s="62"/>
      <c r="D100" s="26">
        <f>SUM(D45,D67,D80,D84,D86,D94,D99)</f>
        <v>420</v>
      </c>
      <c r="E100" s="43">
        <f t="shared" ref="E100:G100" si="15">SUM(E45,E67,E80,E84,E86,E94,E99)</f>
        <v>327</v>
      </c>
      <c r="F100" s="26">
        <f t="shared" si="15"/>
        <v>232</v>
      </c>
      <c r="G100" s="26">
        <f t="shared" si="15"/>
        <v>185</v>
      </c>
    </row>
    <row r="101" spans="1:7" ht="22.5" customHeight="1">
      <c r="A101" s="60" t="s">
        <v>107</v>
      </c>
      <c r="B101" s="61"/>
      <c r="C101" s="62"/>
      <c r="D101" s="26">
        <f>SUM(D37+D100)</f>
        <v>562</v>
      </c>
      <c r="E101" s="43">
        <f>SUM(E37+E100)</f>
        <v>363</v>
      </c>
      <c r="F101" s="26">
        <f t="shared" ref="F101:G101" si="16">SUM(F37+F100)</f>
        <v>264</v>
      </c>
      <c r="G101" s="26">
        <f t="shared" si="16"/>
        <v>214</v>
      </c>
    </row>
    <row r="102" spans="1:7" ht="22.5" customHeight="1">
      <c r="A102" s="35"/>
      <c r="B102" s="35"/>
      <c r="C102" s="55"/>
      <c r="D102" s="55"/>
      <c r="E102" s="55"/>
      <c r="F102" s="55"/>
      <c r="G102" s="55"/>
    </row>
    <row r="103" spans="1:7" ht="22.5" customHeight="1"/>
  </sheetData>
  <mergeCells count="31">
    <mergeCell ref="A27:C27"/>
    <mergeCell ref="A1:G1"/>
    <mergeCell ref="A2:G2"/>
    <mergeCell ref="A4:A15"/>
    <mergeCell ref="A16:C16"/>
    <mergeCell ref="A17:A26"/>
    <mergeCell ref="A67:C67"/>
    <mergeCell ref="A28:A29"/>
    <mergeCell ref="A30:C30"/>
    <mergeCell ref="A31:A32"/>
    <mergeCell ref="A33:C33"/>
    <mergeCell ref="A34:A35"/>
    <mergeCell ref="A36:C36"/>
    <mergeCell ref="A37:C37"/>
    <mergeCell ref="A38:G38"/>
    <mergeCell ref="A40:A44"/>
    <mergeCell ref="A45:C45"/>
    <mergeCell ref="A46:A66"/>
    <mergeCell ref="C102:G102"/>
    <mergeCell ref="A96:B96"/>
    <mergeCell ref="A68:A79"/>
    <mergeCell ref="A80:C80"/>
    <mergeCell ref="A81:A83"/>
    <mergeCell ref="A84:B84"/>
    <mergeCell ref="A86:B86"/>
    <mergeCell ref="A87:A93"/>
    <mergeCell ref="A94:B94"/>
    <mergeCell ref="A97:A98"/>
    <mergeCell ref="A99:B99"/>
    <mergeCell ref="A100:C100"/>
    <mergeCell ref="A101:C101"/>
  </mergeCells>
  <pageMargins left="0.39370078740157483" right="0" top="0.35433070866141736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G101"/>
  <sheetViews>
    <sheetView zoomScale="80" zoomScaleNormal="80" zoomScaleSheetLayoutView="100" workbookViewId="0">
      <selection activeCell="K12" sqref="K12"/>
    </sheetView>
  </sheetViews>
  <sheetFormatPr defaultColWidth="9" defaultRowHeight="21"/>
  <cols>
    <col min="1" max="1" width="26.42578125" style="28" customWidth="1"/>
    <col min="2" max="2" width="79.5703125" style="28" customWidth="1"/>
    <col min="3" max="4" width="8.7109375" style="28" customWidth="1"/>
    <col min="5" max="5" width="8.7109375" style="36" customWidth="1"/>
    <col min="6" max="6" width="8.7109375" style="37" customWidth="1"/>
    <col min="7" max="7" width="11.140625" style="37" bestFit="1" customWidth="1"/>
    <col min="8" max="16384" width="9" style="28"/>
  </cols>
  <sheetData>
    <row r="1" spans="1:7" s="12" customFormat="1" ht="44.25" customHeight="1">
      <c r="A1" s="68" t="s">
        <v>22</v>
      </c>
      <c r="B1" s="68"/>
      <c r="C1" s="68"/>
      <c r="D1" s="68"/>
      <c r="E1" s="68"/>
      <c r="F1" s="68"/>
      <c r="G1" s="68"/>
    </row>
    <row r="2" spans="1:7" s="12" customFormat="1" ht="30" customHeight="1">
      <c r="A2" s="69" t="s">
        <v>23</v>
      </c>
      <c r="B2" s="69"/>
      <c r="C2" s="69"/>
      <c r="D2" s="69"/>
      <c r="E2" s="69"/>
      <c r="F2" s="69"/>
      <c r="G2" s="69"/>
    </row>
    <row r="3" spans="1:7" s="12" customFormat="1" ht="22.5" customHeight="1">
      <c r="A3" s="13" t="s">
        <v>4</v>
      </c>
      <c r="B3" s="14" t="s">
        <v>24</v>
      </c>
      <c r="C3" s="15" t="s">
        <v>25</v>
      </c>
      <c r="D3" s="15" t="s">
        <v>26</v>
      </c>
      <c r="E3" s="16" t="s">
        <v>27</v>
      </c>
      <c r="F3" s="15" t="s">
        <v>20</v>
      </c>
      <c r="G3" s="15" t="s">
        <v>19</v>
      </c>
    </row>
    <row r="4" spans="1:7" s="12" customFormat="1" ht="22.5" customHeight="1">
      <c r="A4" s="63" t="s">
        <v>28</v>
      </c>
      <c r="B4" s="17" t="s">
        <v>29</v>
      </c>
      <c r="C4" s="18" t="s">
        <v>30</v>
      </c>
      <c r="D4" s="19">
        <v>3</v>
      </c>
      <c r="E4" s="20">
        <v>1</v>
      </c>
      <c r="F4" s="18">
        <v>1</v>
      </c>
      <c r="G4" s="18">
        <v>1</v>
      </c>
    </row>
    <row r="5" spans="1:7" s="12" customFormat="1" ht="22.5" customHeight="1">
      <c r="A5" s="63"/>
      <c r="B5" s="17" t="s">
        <v>29</v>
      </c>
      <c r="C5" s="18" t="s">
        <v>31</v>
      </c>
      <c r="D5" s="19">
        <v>2</v>
      </c>
      <c r="E5" s="20">
        <v>0</v>
      </c>
      <c r="F5" s="18">
        <v>0</v>
      </c>
      <c r="G5" s="18">
        <v>0</v>
      </c>
    </row>
    <row r="6" spans="1:7" s="12" customFormat="1" ht="22.5" customHeight="1">
      <c r="A6" s="63"/>
      <c r="B6" s="17" t="s">
        <v>32</v>
      </c>
      <c r="C6" s="18" t="s">
        <v>30</v>
      </c>
      <c r="D6" s="19">
        <v>3</v>
      </c>
      <c r="E6" s="20">
        <v>4</v>
      </c>
      <c r="F6" s="18">
        <v>4</v>
      </c>
      <c r="G6" s="18">
        <v>4</v>
      </c>
    </row>
    <row r="7" spans="1:7" s="12" customFormat="1" ht="22.5" customHeight="1">
      <c r="A7" s="63"/>
      <c r="B7" s="17" t="s">
        <v>32</v>
      </c>
      <c r="C7" s="18" t="s">
        <v>31</v>
      </c>
      <c r="D7" s="19">
        <v>2</v>
      </c>
      <c r="E7" s="20">
        <v>0</v>
      </c>
      <c r="F7" s="18">
        <v>0</v>
      </c>
      <c r="G7" s="18">
        <v>0</v>
      </c>
    </row>
    <row r="8" spans="1:7" s="12" customFormat="1" ht="22.5" customHeight="1">
      <c r="A8" s="63"/>
      <c r="B8" s="17" t="s">
        <v>33</v>
      </c>
      <c r="C8" s="18" t="s">
        <v>30</v>
      </c>
      <c r="D8" s="19">
        <v>3</v>
      </c>
      <c r="E8" s="20">
        <v>0</v>
      </c>
      <c r="F8" s="18">
        <v>0</v>
      </c>
      <c r="G8" s="18">
        <v>0</v>
      </c>
    </row>
    <row r="9" spans="1:7" s="12" customFormat="1" ht="22.5" customHeight="1">
      <c r="A9" s="63"/>
      <c r="B9" s="17" t="s">
        <v>33</v>
      </c>
      <c r="C9" s="18" t="s">
        <v>31</v>
      </c>
      <c r="D9" s="19">
        <v>2</v>
      </c>
      <c r="E9" s="20">
        <v>0</v>
      </c>
      <c r="F9" s="18">
        <v>0</v>
      </c>
      <c r="G9" s="18">
        <v>0</v>
      </c>
    </row>
    <row r="10" spans="1:7" s="12" customFormat="1" ht="22.5" customHeight="1">
      <c r="A10" s="63"/>
      <c r="B10" s="17" t="s">
        <v>34</v>
      </c>
      <c r="C10" s="18" t="s">
        <v>30</v>
      </c>
      <c r="D10" s="19">
        <v>3</v>
      </c>
      <c r="E10" s="20">
        <v>1</v>
      </c>
      <c r="F10" s="18">
        <v>1</v>
      </c>
      <c r="G10" s="18">
        <v>1</v>
      </c>
    </row>
    <row r="11" spans="1:7" s="12" customFormat="1" ht="22.5" customHeight="1">
      <c r="A11" s="63"/>
      <c r="B11" s="17" t="s">
        <v>34</v>
      </c>
      <c r="C11" s="18" t="s">
        <v>31</v>
      </c>
      <c r="D11" s="19">
        <v>2</v>
      </c>
      <c r="E11" s="20">
        <v>0</v>
      </c>
      <c r="F11" s="18">
        <v>0</v>
      </c>
      <c r="G11" s="18">
        <v>0</v>
      </c>
    </row>
    <row r="12" spans="1:7" s="12" customFormat="1" ht="22.5" customHeight="1">
      <c r="A12" s="63"/>
      <c r="B12" s="17" t="s">
        <v>35</v>
      </c>
      <c r="C12" s="18" t="s">
        <v>30</v>
      </c>
      <c r="D12" s="19">
        <v>3</v>
      </c>
      <c r="E12" s="20">
        <v>3</v>
      </c>
      <c r="F12" s="18">
        <v>3</v>
      </c>
      <c r="G12" s="18">
        <v>2</v>
      </c>
    </row>
    <row r="13" spans="1:7" s="12" customFormat="1" ht="22.5" customHeight="1">
      <c r="A13" s="63"/>
      <c r="B13" s="17" t="s">
        <v>35</v>
      </c>
      <c r="C13" s="18" t="s">
        <v>31</v>
      </c>
      <c r="D13" s="19">
        <v>2</v>
      </c>
      <c r="E13" s="20">
        <v>1</v>
      </c>
      <c r="F13" s="18">
        <v>1</v>
      </c>
      <c r="G13" s="18">
        <v>1</v>
      </c>
    </row>
    <row r="14" spans="1:7" s="12" customFormat="1" ht="22.5" customHeight="1">
      <c r="A14" s="63"/>
      <c r="B14" s="17" t="s">
        <v>36</v>
      </c>
      <c r="C14" s="18" t="s">
        <v>30</v>
      </c>
      <c r="D14" s="19">
        <v>1</v>
      </c>
      <c r="E14" s="20">
        <v>0</v>
      </c>
      <c r="F14" s="18">
        <v>0</v>
      </c>
      <c r="G14" s="18">
        <v>0</v>
      </c>
    </row>
    <row r="15" spans="1:7" s="12" customFormat="1" ht="22.5" customHeight="1">
      <c r="A15" s="63"/>
      <c r="B15" s="17" t="s">
        <v>36</v>
      </c>
      <c r="C15" s="18" t="s">
        <v>31</v>
      </c>
      <c r="D15" s="19">
        <v>1</v>
      </c>
      <c r="E15" s="20">
        <v>0</v>
      </c>
      <c r="F15" s="18">
        <v>0</v>
      </c>
      <c r="G15" s="18">
        <v>0</v>
      </c>
    </row>
    <row r="16" spans="1:7" s="12" customFormat="1" ht="22.5" customHeight="1">
      <c r="A16" s="63" t="s">
        <v>37</v>
      </c>
      <c r="B16" s="64"/>
      <c r="C16" s="64"/>
      <c r="D16" s="21">
        <f>SUM(D4:D15)</f>
        <v>27</v>
      </c>
      <c r="E16" s="20">
        <f t="shared" ref="E16:G16" si="0">SUM(E4:E15)</f>
        <v>10</v>
      </c>
      <c r="F16" s="21">
        <f t="shared" si="0"/>
        <v>10</v>
      </c>
      <c r="G16" s="21">
        <f t="shared" si="0"/>
        <v>9</v>
      </c>
    </row>
    <row r="17" spans="1:7" s="12" customFormat="1" ht="22.5" customHeight="1">
      <c r="A17" s="63" t="s">
        <v>13</v>
      </c>
      <c r="B17" s="22" t="s">
        <v>38</v>
      </c>
      <c r="C17" s="23" t="s">
        <v>31</v>
      </c>
      <c r="D17" s="18">
        <v>5</v>
      </c>
      <c r="E17" s="20">
        <v>1</v>
      </c>
      <c r="F17" s="18">
        <v>1</v>
      </c>
      <c r="G17" s="18">
        <v>1</v>
      </c>
    </row>
    <row r="18" spans="1:7" s="12" customFormat="1" ht="22.5" customHeight="1">
      <c r="A18" s="63"/>
      <c r="B18" s="22" t="s">
        <v>39</v>
      </c>
      <c r="C18" s="23" t="s">
        <v>31</v>
      </c>
      <c r="D18" s="18">
        <v>5</v>
      </c>
      <c r="E18" s="20">
        <v>1</v>
      </c>
      <c r="F18" s="18">
        <v>1</v>
      </c>
      <c r="G18" s="18">
        <v>1</v>
      </c>
    </row>
    <row r="19" spans="1:7" s="12" customFormat="1" ht="22.5" customHeight="1">
      <c r="A19" s="63"/>
      <c r="B19" s="22" t="s">
        <v>40</v>
      </c>
      <c r="C19" s="23" t="s">
        <v>31</v>
      </c>
      <c r="D19" s="18">
        <v>5</v>
      </c>
      <c r="E19" s="20">
        <v>0</v>
      </c>
      <c r="F19" s="18">
        <v>0</v>
      </c>
      <c r="G19" s="18">
        <v>0</v>
      </c>
    </row>
    <row r="20" spans="1:7" s="12" customFormat="1" ht="22.5" customHeight="1">
      <c r="A20" s="63"/>
      <c r="B20" s="22" t="s">
        <v>41</v>
      </c>
      <c r="C20" s="23" t="s">
        <v>31</v>
      </c>
      <c r="D20" s="18">
        <v>5</v>
      </c>
      <c r="E20" s="20">
        <v>1</v>
      </c>
      <c r="F20" s="18">
        <v>1</v>
      </c>
      <c r="G20" s="18">
        <v>1</v>
      </c>
    </row>
    <row r="21" spans="1:7" s="12" customFormat="1" ht="22.5" customHeight="1">
      <c r="A21" s="63"/>
      <c r="B21" s="22" t="s">
        <v>42</v>
      </c>
      <c r="C21" s="23" t="s">
        <v>31</v>
      </c>
      <c r="D21" s="18">
        <v>5</v>
      </c>
      <c r="E21" s="20">
        <v>0</v>
      </c>
      <c r="F21" s="18">
        <v>0</v>
      </c>
      <c r="G21" s="18">
        <v>0</v>
      </c>
    </row>
    <row r="22" spans="1:7" s="12" customFormat="1" ht="22.5" customHeight="1">
      <c r="A22" s="63"/>
      <c r="B22" s="22" t="s">
        <v>43</v>
      </c>
      <c r="C22" s="23" t="s">
        <v>31</v>
      </c>
      <c r="D22" s="18">
        <v>5</v>
      </c>
      <c r="E22" s="20">
        <v>0</v>
      </c>
      <c r="F22" s="18">
        <v>0</v>
      </c>
      <c r="G22" s="18">
        <v>0</v>
      </c>
    </row>
    <row r="23" spans="1:7" s="12" customFormat="1" ht="22.5" customHeight="1">
      <c r="A23" s="63"/>
      <c r="B23" s="22" t="s">
        <v>44</v>
      </c>
      <c r="C23" s="23" t="s">
        <v>31</v>
      </c>
      <c r="D23" s="18">
        <v>5</v>
      </c>
      <c r="E23" s="20">
        <v>0</v>
      </c>
      <c r="F23" s="18">
        <v>0</v>
      </c>
      <c r="G23" s="18">
        <v>0</v>
      </c>
    </row>
    <row r="24" spans="1:7" s="12" customFormat="1" ht="22.5" customHeight="1">
      <c r="A24" s="63"/>
      <c r="B24" s="22" t="s">
        <v>45</v>
      </c>
      <c r="C24" s="23" t="s">
        <v>31</v>
      </c>
      <c r="D24" s="18">
        <v>5</v>
      </c>
      <c r="E24" s="20">
        <v>1</v>
      </c>
      <c r="F24" s="18">
        <v>1</v>
      </c>
      <c r="G24" s="18">
        <v>1</v>
      </c>
    </row>
    <row r="25" spans="1:7" s="12" customFormat="1" ht="22.5" customHeight="1">
      <c r="A25" s="63"/>
      <c r="B25" s="22" t="s">
        <v>46</v>
      </c>
      <c r="C25" s="23" t="s">
        <v>31</v>
      </c>
      <c r="D25" s="18">
        <v>5</v>
      </c>
      <c r="E25" s="20">
        <v>3</v>
      </c>
      <c r="F25" s="18">
        <v>2</v>
      </c>
      <c r="G25" s="18">
        <v>1</v>
      </c>
    </row>
    <row r="26" spans="1:7" s="12" customFormat="1" ht="22.5" customHeight="1">
      <c r="A26" s="63"/>
      <c r="B26" s="22" t="s">
        <v>47</v>
      </c>
      <c r="C26" s="23" t="s">
        <v>31</v>
      </c>
      <c r="D26" s="18">
        <v>5</v>
      </c>
      <c r="E26" s="20">
        <v>0</v>
      </c>
      <c r="F26" s="18">
        <v>0</v>
      </c>
      <c r="G26" s="18">
        <v>0</v>
      </c>
    </row>
    <row r="27" spans="1:7" s="12" customFormat="1" ht="22.5" customHeight="1">
      <c r="A27" s="63" t="s">
        <v>48</v>
      </c>
      <c r="B27" s="64"/>
      <c r="C27" s="64"/>
      <c r="D27" s="21">
        <f>SUM(D17:D26)</f>
        <v>50</v>
      </c>
      <c r="E27" s="20">
        <f t="shared" ref="E27:G27" si="1">SUM(E17:E26)</f>
        <v>7</v>
      </c>
      <c r="F27" s="21">
        <f t="shared" si="1"/>
        <v>6</v>
      </c>
      <c r="G27" s="21">
        <f t="shared" si="1"/>
        <v>5</v>
      </c>
    </row>
    <row r="28" spans="1:7" s="12" customFormat="1" ht="22.5" customHeight="1">
      <c r="A28" s="63" t="s">
        <v>49</v>
      </c>
      <c r="B28" s="17" t="s">
        <v>50</v>
      </c>
      <c r="C28" s="23" t="s">
        <v>30</v>
      </c>
      <c r="D28" s="18">
        <v>5</v>
      </c>
      <c r="E28" s="20">
        <v>1</v>
      </c>
      <c r="F28" s="18">
        <v>0</v>
      </c>
      <c r="G28" s="18">
        <v>0</v>
      </c>
    </row>
    <row r="29" spans="1:7" s="12" customFormat="1" ht="22.5" customHeight="1">
      <c r="A29" s="63"/>
      <c r="B29" s="17" t="s">
        <v>51</v>
      </c>
      <c r="C29" s="23" t="s">
        <v>31</v>
      </c>
      <c r="D29" s="18">
        <v>5</v>
      </c>
      <c r="E29" s="20">
        <v>7</v>
      </c>
      <c r="F29" s="18">
        <v>6</v>
      </c>
      <c r="G29" s="18">
        <v>5</v>
      </c>
    </row>
    <row r="30" spans="1:7" s="12" customFormat="1" ht="22.5" customHeight="1">
      <c r="A30" s="63" t="s">
        <v>52</v>
      </c>
      <c r="B30" s="64"/>
      <c r="C30" s="64"/>
      <c r="D30" s="21">
        <f>SUM(D28:D29)</f>
        <v>10</v>
      </c>
      <c r="E30" s="20">
        <f t="shared" ref="E30:G30" si="2">SUM(E28:E29)</f>
        <v>8</v>
      </c>
      <c r="F30" s="21">
        <f t="shared" si="2"/>
        <v>6</v>
      </c>
      <c r="G30" s="21">
        <f t="shared" si="2"/>
        <v>5</v>
      </c>
    </row>
    <row r="31" spans="1:7" s="12" customFormat="1" ht="22.5" customHeight="1">
      <c r="A31" s="63" t="s">
        <v>14</v>
      </c>
      <c r="B31" s="24" t="s">
        <v>53</v>
      </c>
      <c r="C31" s="23" t="s">
        <v>30</v>
      </c>
      <c r="D31" s="23">
        <v>2</v>
      </c>
      <c r="E31" s="20">
        <v>1</v>
      </c>
      <c r="F31" s="18">
        <v>1</v>
      </c>
      <c r="G31" s="18">
        <v>1</v>
      </c>
    </row>
    <row r="32" spans="1:7" s="12" customFormat="1" ht="22.5" customHeight="1">
      <c r="A32" s="63"/>
      <c r="B32" s="24" t="s">
        <v>54</v>
      </c>
      <c r="C32" s="23" t="s">
        <v>30</v>
      </c>
      <c r="D32" s="23">
        <v>3</v>
      </c>
      <c r="E32" s="20">
        <v>0</v>
      </c>
      <c r="F32" s="18">
        <v>0</v>
      </c>
      <c r="G32" s="18">
        <v>0</v>
      </c>
    </row>
    <row r="33" spans="1:7" s="12" customFormat="1" ht="22.5" customHeight="1">
      <c r="A33" s="63" t="s">
        <v>55</v>
      </c>
      <c r="B33" s="64"/>
      <c r="C33" s="64"/>
      <c r="D33" s="21">
        <f>SUM(D31:D32)</f>
        <v>5</v>
      </c>
      <c r="E33" s="20">
        <f t="shared" ref="E33:F33" si="3">SUM(E31:E32)</f>
        <v>1</v>
      </c>
      <c r="F33" s="21">
        <f t="shared" si="3"/>
        <v>1</v>
      </c>
      <c r="G33" s="21">
        <f>SUM(G31:G32)</f>
        <v>1</v>
      </c>
    </row>
    <row r="34" spans="1:7" s="12" customFormat="1" ht="22.5" customHeight="1">
      <c r="A34" s="65" t="s">
        <v>16</v>
      </c>
      <c r="B34" s="24" t="s">
        <v>56</v>
      </c>
      <c r="C34" s="23" t="s">
        <v>30</v>
      </c>
      <c r="D34" s="23">
        <v>1</v>
      </c>
      <c r="E34" s="20">
        <v>0</v>
      </c>
      <c r="F34" s="18">
        <v>0</v>
      </c>
      <c r="G34" s="18">
        <v>0</v>
      </c>
    </row>
    <row r="35" spans="1:7" s="12" customFormat="1" ht="22.5" customHeight="1">
      <c r="A35" s="65"/>
      <c r="B35" s="24" t="s">
        <v>57</v>
      </c>
      <c r="C35" s="23" t="s">
        <v>30</v>
      </c>
      <c r="D35" s="23">
        <v>1</v>
      </c>
      <c r="E35" s="20">
        <v>0</v>
      </c>
      <c r="F35" s="18">
        <v>0</v>
      </c>
      <c r="G35" s="18">
        <v>0</v>
      </c>
    </row>
    <row r="36" spans="1:7" s="12" customFormat="1" ht="22.5" customHeight="1">
      <c r="A36" s="63" t="s">
        <v>58</v>
      </c>
      <c r="B36" s="64"/>
      <c r="C36" s="64"/>
      <c r="D36" s="21">
        <f>SUM(D34:D35)</f>
        <v>2</v>
      </c>
      <c r="E36" s="20">
        <f t="shared" ref="E36:G36" si="4">SUM(E34:E35)</f>
        <v>0</v>
      </c>
      <c r="F36" s="21">
        <f t="shared" si="4"/>
        <v>0</v>
      </c>
      <c r="G36" s="21">
        <f t="shared" si="4"/>
        <v>0</v>
      </c>
    </row>
    <row r="37" spans="1:7" ht="22.5" customHeight="1">
      <c r="A37" s="66" t="s">
        <v>59</v>
      </c>
      <c r="B37" s="66"/>
      <c r="C37" s="66"/>
      <c r="D37" s="26">
        <f>SUM(D16,D27,D30,D33,D36)</f>
        <v>94</v>
      </c>
      <c r="E37" s="27">
        <f t="shared" ref="E37:G37" si="5">SUM(E16,E27,E30,E33,E36)</f>
        <v>26</v>
      </c>
      <c r="F37" s="26">
        <f t="shared" si="5"/>
        <v>23</v>
      </c>
      <c r="G37" s="26">
        <f t="shared" si="5"/>
        <v>20</v>
      </c>
    </row>
    <row r="38" spans="1:7" ht="30" customHeight="1">
      <c r="A38" s="67" t="s">
        <v>60</v>
      </c>
      <c r="B38" s="67"/>
      <c r="C38" s="67"/>
      <c r="D38" s="67"/>
      <c r="E38" s="67"/>
      <c r="F38" s="67"/>
      <c r="G38" s="67"/>
    </row>
    <row r="39" spans="1:7" ht="22.5" customHeight="1">
      <c r="A39" s="13" t="s">
        <v>4</v>
      </c>
      <c r="B39" s="14" t="s">
        <v>24</v>
      </c>
      <c r="C39" s="14" t="s">
        <v>25</v>
      </c>
      <c r="D39" s="14" t="s">
        <v>26</v>
      </c>
      <c r="E39" s="29" t="s">
        <v>27</v>
      </c>
      <c r="F39" s="30" t="s">
        <v>20</v>
      </c>
      <c r="G39" s="30" t="s">
        <v>19</v>
      </c>
    </row>
    <row r="40" spans="1:7" ht="22.5" customHeight="1">
      <c r="A40" s="57" t="s">
        <v>10</v>
      </c>
      <c r="B40" s="24" t="s">
        <v>61</v>
      </c>
      <c r="C40" s="23" t="s">
        <v>31</v>
      </c>
      <c r="D40" s="18">
        <v>2</v>
      </c>
      <c r="E40" s="20">
        <v>0</v>
      </c>
      <c r="F40" s="18">
        <v>0</v>
      </c>
      <c r="G40" s="18">
        <v>0</v>
      </c>
    </row>
    <row r="41" spans="1:7" ht="22.5" customHeight="1">
      <c r="A41" s="58"/>
      <c r="B41" s="24" t="s">
        <v>62</v>
      </c>
      <c r="C41" s="23" t="s">
        <v>31</v>
      </c>
      <c r="D41" s="18">
        <v>20</v>
      </c>
      <c r="E41" s="20">
        <v>12</v>
      </c>
      <c r="F41" s="18">
        <v>9</v>
      </c>
      <c r="G41" s="18">
        <v>8</v>
      </c>
    </row>
    <row r="42" spans="1:7" ht="22.5" customHeight="1">
      <c r="A42" s="58"/>
      <c r="B42" s="24" t="s">
        <v>63</v>
      </c>
      <c r="C42" s="23" t="s">
        <v>31</v>
      </c>
      <c r="D42" s="18">
        <v>25</v>
      </c>
      <c r="E42" s="20">
        <v>90</v>
      </c>
      <c r="F42" s="18">
        <v>25</v>
      </c>
      <c r="G42" s="18">
        <v>25</v>
      </c>
    </row>
    <row r="43" spans="1:7" ht="22.5" customHeight="1">
      <c r="A43" s="58"/>
      <c r="B43" s="24" t="s">
        <v>64</v>
      </c>
      <c r="C43" s="23" t="s">
        <v>31</v>
      </c>
      <c r="D43" s="18">
        <v>13</v>
      </c>
      <c r="E43" s="20">
        <v>5</v>
      </c>
      <c r="F43" s="18">
        <v>5</v>
      </c>
      <c r="G43" s="18">
        <v>4</v>
      </c>
    </row>
    <row r="44" spans="1:7" ht="22.5" customHeight="1">
      <c r="A44" s="59"/>
      <c r="B44" s="24" t="s">
        <v>65</v>
      </c>
      <c r="C44" s="23" t="s">
        <v>31</v>
      </c>
      <c r="D44" s="18">
        <v>10</v>
      </c>
      <c r="E44" s="20">
        <v>5</v>
      </c>
      <c r="F44" s="18">
        <v>5</v>
      </c>
      <c r="G44" s="18">
        <v>4</v>
      </c>
    </row>
    <row r="45" spans="1:7" ht="22.5" customHeight="1">
      <c r="A45" s="56" t="s">
        <v>52</v>
      </c>
      <c r="B45" s="56"/>
      <c r="C45" s="56"/>
      <c r="D45" s="21">
        <f>SUM(D40:D44)</f>
        <v>70</v>
      </c>
      <c r="E45" s="20">
        <f t="shared" ref="E45:G45" si="6">SUM(E40:E44)</f>
        <v>112</v>
      </c>
      <c r="F45" s="21">
        <f t="shared" si="6"/>
        <v>44</v>
      </c>
      <c r="G45" s="21">
        <f t="shared" si="6"/>
        <v>41</v>
      </c>
    </row>
    <row r="46" spans="1:7" ht="22.5" customHeight="1">
      <c r="A46" s="57" t="s">
        <v>66</v>
      </c>
      <c r="B46" s="22" t="s">
        <v>67</v>
      </c>
      <c r="C46" s="23" t="s">
        <v>30</v>
      </c>
      <c r="D46" s="18">
        <v>3</v>
      </c>
      <c r="E46" s="20">
        <v>1</v>
      </c>
      <c r="F46" s="18">
        <v>2</v>
      </c>
      <c r="G46" s="31">
        <v>2</v>
      </c>
    </row>
    <row r="47" spans="1:7" ht="22.5" customHeight="1">
      <c r="A47" s="58"/>
      <c r="B47" s="22" t="s">
        <v>68</v>
      </c>
      <c r="C47" s="23" t="s">
        <v>30</v>
      </c>
      <c r="D47" s="18">
        <v>5</v>
      </c>
      <c r="E47" s="20">
        <v>0</v>
      </c>
      <c r="F47" s="18">
        <v>0</v>
      </c>
      <c r="G47" s="18">
        <v>0</v>
      </c>
    </row>
    <row r="48" spans="1:7" ht="22.5" customHeight="1">
      <c r="A48" s="58"/>
      <c r="B48" s="22" t="s">
        <v>69</v>
      </c>
      <c r="C48" s="23" t="s">
        <v>30</v>
      </c>
      <c r="D48" s="18">
        <v>10</v>
      </c>
      <c r="E48" s="20">
        <v>4</v>
      </c>
      <c r="F48" s="18">
        <v>1</v>
      </c>
      <c r="G48" s="18">
        <v>0</v>
      </c>
    </row>
    <row r="49" spans="1:7" ht="22.5" customHeight="1">
      <c r="A49" s="58"/>
      <c r="B49" s="22" t="s">
        <v>69</v>
      </c>
      <c r="C49" s="23" t="s">
        <v>31</v>
      </c>
      <c r="D49" s="18">
        <v>5</v>
      </c>
      <c r="E49" s="20">
        <v>10</v>
      </c>
      <c r="F49" s="18">
        <v>9</v>
      </c>
      <c r="G49" s="18">
        <v>7</v>
      </c>
    </row>
    <row r="50" spans="1:7" ht="22.5" customHeight="1">
      <c r="A50" s="58"/>
      <c r="B50" s="22" t="s">
        <v>70</v>
      </c>
      <c r="C50" s="23" t="s">
        <v>30</v>
      </c>
      <c r="D50" s="18">
        <v>4</v>
      </c>
      <c r="E50" s="20">
        <v>5</v>
      </c>
      <c r="F50" s="18">
        <v>5</v>
      </c>
      <c r="G50" s="18">
        <v>4</v>
      </c>
    </row>
    <row r="51" spans="1:7" ht="22.5" customHeight="1">
      <c r="A51" s="58"/>
      <c r="B51" s="22" t="s">
        <v>71</v>
      </c>
      <c r="C51" s="23" t="s">
        <v>30</v>
      </c>
      <c r="D51" s="18">
        <v>4</v>
      </c>
      <c r="E51" s="20">
        <v>2</v>
      </c>
      <c r="F51" s="18">
        <v>2</v>
      </c>
      <c r="G51" s="18">
        <v>2</v>
      </c>
    </row>
    <row r="52" spans="1:7" ht="22.5" customHeight="1">
      <c r="A52" s="58"/>
      <c r="B52" s="22" t="s">
        <v>72</v>
      </c>
      <c r="C52" s="23" t="s">
        <v>30</v>
      </c>
      <c r="D52" s="18">
        <v>4</v>
      </c>
      <c r="E52" s="20">
        <v>1</v>
      </c>
      <c r="F52" s="18">
        <v>1</v>
      </c>
      <c r="G52" s="18">
        <v>1</v>
      </c>
    </row>
    <row r="53" spans="1:7" ht="22.5" customHeight="1">
      <c r="A53" s="58"/>
      <c r="B53" s="22" t="s">
        <v>70</v>
      </c>
      <c r="C53" s="23" t="s">
        <v>31</v>
      </c>
      <c r="D53" s="18">
        <v>4</v>
      </c>
      <c r="E53" s="20">
        <v>8</v>
      </c>
      <c r="F53" s="18">
        <v>6</v>
      </c>
      <c r="G53" s="18">
        <v>4</v>
      </c>
    </row>
    <row r="54" spans="1:7" ht="22.5" customHeight="1">
      <c r="A54" s="58"/>
      <c r="B54" s="22" t="s">
        <v>71</v>
      </c>
      <c r="C54" s="23" t="s">
        <v>31</v>
      </c>
      <c r="D54" s="18">
        <v>4</v>
      </c>
      <c r="E54" s="20">
        <v>3</v>
      </c>
      <c r="F54" s="18">
        <v>3</v>
      </c>
      <c r="G54" s="18">
        <v>3</v>
      </c>
    </row>
    <row r="55" spans="1:7" ht="22.5" customHeight="1">
      <c r="A55" s="58"/>
      <c r="B55" s="22" t="s">
        <v>72</v>
      </c>
      <c r="C55" s="23" t="s">
        <v>31</v>
      </c>
      <c r="D55" s="18">
        <v>4</v>
      </c>
      <c r="E55" s="20">
        <v>0</v>
      </c>
      <c r="F55" s="18">
        <v>0</v>
      </c>
      <c r="G55" s="18">
        <v>0</v>
      </c>
    </row>
    <row r="56" spans="1:7" ht="22.5" customHeight="1">
      <c r="A56" s="58"/>
      <c r="B56" s="22" t="s">
        <v>73</v>
      </c>
      <c r="C56" s="23" t="s">
        <v>30</v>
      </c>
      <c r="D56" s="18">
        <v>10</v>
      </c>
      <c r="E56" s="20">
        <v>4</v>
      </c>
      <c r="F56" s="18">
        <v>4</v>
      </c>
      <c r="G56" s="18">
        <v>3</v>
      </c>
    </row>
    <row r="57" spans="1:7" ht="22.5" customHeight="1">
      <c r="A57" s="58"/>
      <c r="B57" s="22" t="s">
        <v>73</v>
      </c>
      <c r="C57" s="23" t="s">
        <v>31</v>
      </c>
      <c r="D57" s="18">
        <v>5</v>
      </c>
      <c r="E57" s="20">
        <v>7</v>
      </c>
      <c r="F57" s="18">
        <v>6</v>
      </c>
      <c r="G57" s="18">
        <v>2</v>
      </c>
    </row>
    <row r="58" spans="1:7" ht="22.5" customHeight="1">
      <c r="A58" s="58"/>
      <c r="B58" s="22" t="s">
        <v>74</v>
      </c>
      <c r="C58" s="23" t="s">
        <v>30</v>
      </c>
      <c r="D58" s="18">
        <v>5</v>
      </c>
      <c r="E58" s="20">
        <v>2</v>
      </c>
      <c r="F58" s="18">
        <v>2</v>
      </c>
      <c r="G58" s="18">
        <v>1</v>
      </c>
    </row>
    <row r="59" spans="1:7" ht="22.5" customHeight="1">
      <c r="A59" s="58"/>
      <c r="B59" s="22" t="s">
        <v>75</v>
      </c>
      <c r="C59" s="23" t="s">
        <v>30</v>
      </c>
      <c r="D59" s="18">
        <v>5</v>
      </c>
      <c r="E59" s="20">
        <v>3</v>
      </c>
      <c r="F59" s="18">
        <v>3</v>
      </c>
      <c r="G59" s="18">
        <v>3</v>
      </c>
    </row>
    <row r="60" spans="1:7" ht="22.5" customHeight="1">
      <c r="A60" s="58"/>
      <c r="B60" s="22" t="s">
        <v>74</v>
      </c>
      <c r="C60" s="23" t="s">
        <v>31</v>
      </c>
      <c r="D60" s="18">
        <v>5</v>
      </c>
      <c r="E60" s="20">
        <v>5</v>
      </c>
      <c r="F60" s="18">
        <v>3</v>
      </c>
      <c r="G60" s="18">
        <v>2</v>
      </c>
    </row>
    <row r="61" spans="1:7" ht="22.5" customHeight="1">
      <c r="A61" s="58"/>
      <c r="B61" s="22" t="s">
        <v>75</v>
      </c>
      <c r="C61" s="23" t="s">
        <v>31</v>
      </c>
      <c r="D61" s="18">
        <v>5</v>
      </c>
      <c r="E61" s="20">
        <v>6</v>
      </c>
      <c r="F61" s="18">
        <v>4</v>
      </c>
      <c r="G61" s="18">
        <v>4</v>
      </c>
    </row>
    <row r="62" spans="1:7" ht="22.5" customHeight="1">
      <c r="A62" s="58"/>
      <c r="B62" s="22" t="s">
        <v>76</v>
      </c>
      <c r="C62" s="23" t="s">
        <v>30</v>
      </c>
      <c r="D62" s="23">
        <v>5</v>
      </c>
      <c r="E62" s="20">
        <v>9</v>
      </c>
      <c r="F62" s="18">
        <v>9</v>
      </c>
      <c r="G62" s="18">
        <v>7</v>
      </c>
    </row>
    <row r="63" spans="1:7" ht="22.5" customHeight="1">
      <c r="A63" s="58"/>
      <c r="B63" s="22" t="s">
        <v>76</v>
      </c>
      <c r="C63" s="23" t="s">
        <v>31</v>
      </c>
      <c r="D63" s="23">
        <v>2</v>
      </c>
      <c r="E63" s="20">
        <v>3</v>
      </c>
      <c r="F63" s="18">
        <v>4</v>
      </c>
      <c r="G63" s="18">
        <v>3</v>
      </c>
    </row>
    <row r="64" spans="1:7" ht="22.5" customHeight="1">
      <c r="A64" s="58"/>
      <c r="B64" s="22" t="s">
        <v>77</v>
      </c>
      <c r="C64" s="23" t="s">
        <v>30</v>
      </c>
      <c r="D64" s="18">
        <v>5</v>
      </c>
      <c r="E64" s="20">
        <v>0</v>
      </c>
      <c r="F64" s="18">
        <v>0</v>
      </c>
      <c r="G64" s="18">
        <v>0</v>
      </c>
    </row>
    <row r="65" spans="1:7" ht="22.5" customHeight="1">
      <c r="A65" s="58"/>
      <c r="B65" s="22" t="s">
        <v>77</v>
      </c>
      <c r="C65" s="23" t="s">
        <v>31</v>
      </c>
      <c r="D65" s="23">
        <v>2</v>
      </c>
      <c r="E65" s="20">
        <v>1</v>
      </c>
      <c r="F65" s="18">
        <v>0</v>
      </c>
      <c r="G65" s="18">
        <v>0</v>
      </c>
    </row>
    <row r="66" spans="1:7" ht="22.5" customHeight="1">
      <c r="A66" s="59"/>
      <c r="B66" s="22" t="s">
        <v>78</v>
      </c>
      <c r="C66" s="23" t="s">
        <v>30</v>
      </c>
      <c r="D66" s="23">
        <v>5</v>
      </c>
      <c r="E66" s="20">
        <v>1</v>
      </c>
      <c r="F66" s="18">
        <v>1</v>
      </c>
      <c r="G66" s="18">
        <v>1</v>
      </c>
    </row>
    <row r="67" spans="1:7" ht="22.5" customHeight="1">
      <c r="A67" s="56" t="s">
        <v>37</v>
      </c>
      <c r="B67" s="56"/>
      <c r="C67" s="56"/>
      <c r="D67" s="21">
        <f>SUM(D46:D66)</f>
        <v>101</v>
      </c>
      <c r="E67" s="20">
        <f t="shared" ref="E67" si="7">SUM(E46:E66)</f>
        <v>75</v>
      </c>
      <c r="F67" s="21">
        <f>SUM(F46:F66)</f>
        <v>65</v>
      </c>
      <c r="G67" s="21">
        <f t="shared" ref="G67" si="8">SUM(G46:G66)</f>
        <v>49</v>
      </c>
    </row>
    <row r="68" spans="1:7" ht="22.5" customHeight="1">
      <c r="A68" s="57" t="s">
        <v>13</v>
      </c>
      <c r="B68" s="22" t="s">
        <v>79</v>
      </c>
      <c r="C68" s="23" t="s">
        <v>31</v>
      </c>
      <c r="D68" s="18">
        <v>5</v>
      </c>
      <c r="E68" s="20">
        <v>4</v>
      </c>
      <c r="F68" s="18">
        <v>4</v>
      </c>
      <c r="G68" s="18">
        <v>3</v>
      </c>
    </row>
    <row r="69" spans="1:7" ht="22.5" customHeight="1">
      <c r="A69" s="58"/>
      <c r="B69" s="22" t="s">
        <v>80</v>
      </c>
      <c r="C69" s="23" t="s">
        <v>31</v>
      </c>
      <c r="D69" s="18">
        <v>5</v>
      </c>
      <c r="E69" s="20">
        <v>2</v>
      </c>
      <c r="F69" s="18">
        <v>2</v>
      </c>
      <c r="G69" s="18">
        <v>1</v>
      </c>
    </row>
    <row r="70" spans="1:7" ht="22.5" customHeight="1">
      <c r="A70" s="58"/>
      <c r="B70" s="22" t="s">
        <v>81</v>
      </c>
      <c r="C70" s="23" t="s">
        <v>31</v>
      </c>
      <c r="D70" s="18">
        <v>5</v>
      </c>
      <c r="E70" s="20">
        <v>1</v>
      </c>
      <c r="F70" s="18">
        <v>1</v>
      </c>
      <c r="G70" s="18">
        <v>1</v>
      </c>
    </row>
    <row r="71" spans="1:7" ht="22.5" customHeight="1">
      <c r="A71" s="58"/>
      <c r="B71" s="22" t="s">
        <v>82</v>
      </c>
      <c r="C71" s="23" t="s">
        <v>31</v>
      </c>
      <c r="D71" s="18">
        <v>5</v>
      </c>
      <c r="E71" s="20">
        <v>0</v>
      </c>
      <c r="F71" s="18">
        <v>0</v>
      </c>
      <c r="G71" s="18">
        <v>0</v>
      </c>
    </row>
    <row r="72" spans="1:7" ht="22.5" customHeight="1">
      <c r="A72" s="58"/>
      <c r="B72" s="22" t="s">
        <v>83</v>
      </c>
      <c r="C72" s="23" t="s">
        <v>31</v>
      </c>
      <c r="D72" s="18">
        <v>5</v>
      </c>
      <c r="E72" s="20">
        <v>1</v>
      </c>
      <c r="F72" s="18">
        <v>1</v>
      </c>
      <c r="G72" s="18">
        <v>0</v>
      </c>
    </row>
    <row r="73" spans="1:7" ht="22.5" customHeight="1">
      <c r="A73" s="58"/>
      <c r="B73" s="22" t="s">
        <v>84</v>
      </c>
      <c r="C73" s="23" t="s">
        <v>31</v>
      </c>
      <c r="D73" s="18">
        <v>5</v>
      </c>
      <c r="E73" s="20">
        <v>2</v>
      </c>
      <c r="F73" s="18">
        <v>2</v>
      </c>
      <c r="G73" s="18">
        <v>2</v>
      </c>
    </row>
    <row r="74" spans="1:7" ht="22.5" customHeight="1">
      <c r="A74" s="58"/>
      <c r="B74" s="22" t="s">
        <v>85</v>
      </c>
      <c r="C74" s="23" t="s">
        <v>31</v>
      </c>
      <c r="D74" s="18">
        <v>15</v>
      </c>
      <c r="E74" s="20">
        <v>9</v>
      </c>
      <c r="F74" s="18">
        <v>6</v>
      </c>
      <c r="G74" s="18">
        <v>4</v>
      </c>
    </row>
    <row r="75" spans="1:7" ht="22.5" customHeight="1">
      <c r="A75" s="58"/>
      <c r="B75" s="22" t="s">
        <v>86</v>
      </c>
      <c r="C75" s="23" t="s">
        <v>31</v>
      </c>
      <c r="D75" s="18">
        <v>15</v>
      </c>
      <c r="E75" s="20">
        <v>10</v>
      </c>
      <c r="F75" s="18">
        <v>10</v>
      </c>
      <c r="G75" s="18">
        <v>7</v>
      </c>
    </row>
    <row r="76" spans="1:7" ht="22.5" customHeight="1">
      <c r="A76" s="58"/>
      <c r="B76" s="22" t="s">
        <v>87</v>
      </c>
      <c r="C76" s="23" t="s">
        <v>31</v>
      </c>
      <c r="D76" s="18">
        <v>15</v>
      </c>
      <c r="E76" s="20">
        <v>6</v>
      </c>
      <c r="F76" s="18">
        <v>6</v>
      </c>
      <c r="G76" s="18">
        <v>3</v>
      </c>
    </row>
    <row r="77" spans="1:7" ht="22.5" customHeight="1">
      <c r="A77" s="58"/>
      <c r="B77" s="22" t="s">
        <v>88</v>
      </c>
      <c r="C77" s="23" t="s">
        <v>31</v>
      </c>
      <c r="D77" s="18">
        <v>15</v>
      </c>
      <c r="E77" s="20">
        <v>9</v>
      </c>
      <c r="F77" s="18">
        <v>9</v>
      </c>
      <c r="G77" s="18">
        <v>6</v>
      </c>
    </row>
    <row r="78" spans="1:7" ht="22.5" customHeight="1">
      <c r="A78" s="58"/>
      <c r="B78" s="22" t="s">
        <v>89</v>
      </c>
      <c r="C78" s="23" t="s">
        <v>31</v>
      </c>
      <c r="D78" s="18">
        <v>15</v>
      </c>
      <c r="E78" s="20">
        <v>16</v>
      </c>
      <c r="F78" s="18">
        <v>13</v>
      </c>
      <c r="G78" s="18">
        <v>8</v>
      </c>
    </row>
    <row r="79" spans="1:7" ht="22.5" customHeight="1">
      <c r="A79" s="59"/>
      <c r="B79" s="22" t="s">
        <v>90</v>
      </c>
      <c r="C79" s="23" t="s">
        <v>31</v>
      </c>
      <c r="D79" s="18">
        <v>10</v>
      </c>
      <c r="E79" s="20">
        <v>11</v>
      </c>
      <c r="F79" s="18">
        <v>9</v>
      </c>
      <c r="G79" s="18">
        <v>6</v>
      </c>
    </row>
    <row r="80" spans="1:7" ht="22.5" customHeight="1">
      <c r="A80" s="56" t="s">
        <v>48</v>
      </c>
      <c r="B80" s="56"/>
      <c r="C80" s="56"/>
      <c r="D80" s="21">
        <f>SUM(D68:D79)</f>
        <v>115</v>
      </c>
      <c r="E80" s="20">
        <f t="shared" ref="E80:G80" si="9">SUM(E68:E79)</f>
        <v>71</v>
      </c>
      <c r="F80" s="21">
        <f t="shared" si="9"/>
        <v>63</v>
      </c>
      <c r="G80" s="21">
        <f t="shared" si="9"/>
        <v>41</v>
      </c>
    </row>
    <row r="81" spans="1:7" ht="22.5" customHeight="1">
      <c r="A81" s="57" t="s">
        <v>18</v>
      </c>
      <c r="B81" s="24" t="s">
        <v>91</v>
      </c>
      <c r="C81" s="23" t="s">
        <v>31</v>
      </c>
      <c r="D81" s="23">
        <v>5</v>
      </c>
      <c r="E81" s="20">
        <v>7</v>
      </c>
      <c r="F81" s="18">
        <v>7</v>
      </c>
      <c r="G81" s="18">
        <v>6</v>
      </c>
    </row>
    <row r="82" spans="1:7" ht="22.5" customHeight="1">
      <c r="A82" s="58"/>
      <c r="B82" s="24" t="s">
        <v>92</v>
      </c>
      <c r="C82" s="23" t="s">
        <v>31</v>
      </c>
      <c r="D82" s="23">
        <v>5</v>
      </c>
      <c r="E82" s="20">
        <v>0</v>
      </c>
      <c r="F82" s="18">
        <v>0</v>
      </c>
      <c r="G82" s="18">
        <v>0</v>
      </c>
    </row>
    <row r="83" spans="1:7" ht="22.5" customHeight="1">
      <c r="A83" s="59"/>
      <c r="B83" s="24" t="s">
        <v>93</v>
      </c>
      <c r="C83" s="23" t="s">
        <v>31</v>
      </c>
      <c r="D83" s="23">
        <v>5</v>
      </c>
      <c r="E83" s="20">
        <v>3</v>
      </c>
      <c r="F83" s="18">
        <v>3</v>
      </c>
      <c r="G83" s="18">
        <v>2</v>
      </c>
    </row>
    <row r="84" spans="1:7" ht="22.5" customHeight="1">
      <c r="A84" s="56" t="s">
        <v>94</v>
      </c>
      <c r="B84" s="56"/>
      <c r="C84" s="32"/>
      <c r="D84" s="21">
        <f>SUM(D81:D83)</f>
        <v>15</v>
      </c>
      <c r="E84" s="20">
        <f t="shared" ref="E84:G84" si="10">SUM(E81:E83)</f>
        <v>10</v>
      </c>
      <c r="F84" s="21">
        <f t="shared" si="10"/>
        <v>10</v>
      </c>
      <c r="G84" s="21">
        <f t="shared" si="10"/>
        <v>8</v>
      </c>
    </row>
    <row r="85" spans="1:7" ht="22.5" customHeight="1">
      <c r="A85" s="33" t="s">
        <v>16</v>
      </c>
      <c r="B85" s="24" t="s">
        <v>95</v>
      </c>
      <c r="C85" s="23" t="s">
        <v>30</v>
      </c>
      <c r="D85" s="23">
        <v>5</v>
      </c>
      <c r="E85" s="20">
        <v>2</v>
      </c>
      <c r="F85" s="18">
        <v>2</v>
      </c>
      <c r="G85" s="18">
        <v>2</v>
      </c>
    </row>
    <row r="86" spans="1:7" ht="22.5" customHeight="1">
      <c r="A86" s="56" t="s">
        <v>58</v>
      </c>
      <c r="B86" s="56"/>
      <c r="C86" s="32"/>
      <c r="D86" s="21">
        <f>SUM(D85)</f>
        <v>5</v>
      </c>
      <c r="E86" s="20">
        <f t="shared" ref="E86:G86" si="11">SUM(E85)</f>
        <v>2</v>
      </c>
      <c r="F86" s="21">
        <f t="shared" si="11"/>
        <v>2</v>
      </c>
      <c r="G86" s="21">
        <f t="shared" si="11"/>
        <v>2</v>
      </c>
    </row>
    <row r="87" spans="1:7" ht="22.5" customHeight="1">
      <c r="A87" s="57" t="s">
        <v>14</v>
      </c>
      <c r="B87" s="24" t="s">
        <v>96</v>
      </c>
      <c r="C87" s="23" t="s">
        <v>30</v>
      </c>
      <c r="D87" s="23">
        <v>3</v>
      </c>
      <c r="E87" s="20">
        <v>0</v>
      </c>
      <c r="F87" s="18">
        <v>0</v>
      </c>
      <c r="G87" s="18">
        <v>0</v>
      </c>
    </row>
    <row r="88" spans="1:7" ht="22.5" customHeight="1">
      <c r="A88" s="58"/>
      <c r="B88" s="34" t="s">
        <v>97</v>
      </c>
      <c r="C88" s="23" t="s">
        <v>31</v>
      </c>
      <c r="D88" s="23">
        <v>5</v>
      </c>
      <c r="E88" s="20">
        <v>0</v>
      </c>
      <c r="F88" s="18">
        <v>0</v>
      </c>
      <c r="G88" s="18">
        <v>0</v>
      </c>
    </row>
    <row r="89" spans="1:7" ht="22.5" customHeight="1">
      <c r="A89" s="58"/>
      <c r="B89" s="24" t="s">
        <v>98</v>
      </c>
      <c r="C89" s="23" t="s">
        <v>30</v>
      </c>
      <c r="D89" s="23">
        <v>3</v>
      </c>
      <c r="E89" s="20">
        <v>1</v>
      </c>
      <c r="F89" s="18">
        <v>0</v>
      </c>
      <c r="G89" s="18">
        <v>0</v>
      </c>
    </row>
    <row r="90" spans="1:7" ht="22.5" customHeight="1">
      <c r="A90" s="58"/>
      <c r="B90" s="24" t="s">
        <v>99</v>
      </c>
      <c r="C90" s="23" t="s">
        <v>30</v>
      </c>
      <c r="D90" s="23">
        <v>3</v>
      </c>
      <c r="E90" s="20">
        <v>3</v>
      </c>
      <c r="F90" s="18">
        <v>2</v>
      </c>
      <c r="G90" s="18">
        <v>2</v>
      </c>
    </row>
    <row r="91" spans="1:7" ht="22.5" customHeight="1">
      <c r="A91" s="58"/>
      <c r="B91" s="24" t="s">
        <v>100</v>
      </c>
      <c r="C91" s="23" t="s">
        <v>30</v>
      </c>
      <c r="D91" s="23">
        <v>2</v>
      </c>
      <c r="E91" s="20">
        <v>1</v>
      </c>
      <c r="F91" s="18">
        <v>1</v>
      </c>
      <c r="G91" s="18">
        <v>1</v>
      </c>
    </row>
    <row r="92" spans="1:7" ht="22.5" customHeight="1">
      <c r="A92" s="58"/>
      <c r="B92" s="24" t="s">
        <v>101</v>
      </c>
      <c r="C92" s="23" t="s">
        <v>30</v>
      </c>
      <c r="D92" s="23">
        <v>8</v>
      </c>
      <c r="E92" s="20">
        <v>3</v>
      </c>
      <c r="F92" s="18">
        <v>3</v>
      </c>
      <c r="G92" s="18">
        <v>3</v>
      </c>
    </row>
    <row r="93" spans="1:7" ht="22.5" customHeight="1">
      <c r="A93" s="59"/>
      <c r="B93" s="34" t="s">
        <v>102</v>
      </c>
      <c r="C93" s="23" t="s">
        <v>31</v>
      </c>
      <c r="D93" s="23">
        <v>4</v>
      </c>
      <c r="E93" s="20">
        <v>7</v>
      </c>
      <c r="F93" s="18">
        <v>6</v>
      </c>
      <c r="G93" s="18">
        <v>5</v>
      </c>
    </row>
    <row r="94" spans="1:7" ht="22.5" customHeight="1">
      <c r="A94" s="56" t="s">
        <v>55</v>
      </c>
      <c r="B94" s="56"/>
      <c r="C94" s="32"/>
      <c r="D94" s="21">
        <f>SUM(D87:D93)</f>
        <v>28</v>
      </c>
      <c r="E94" s="20">
        <f t="shared" ref="E94:G94" si="12">SUM(E87:E93)</f>
        <v>15</v>
      </c>
      <c r="F94" s="21">
        <f t="shared" si="12"/>
        <v>12</v>
      </c>
      <c r="G94" s="21">
        <f t="shared" si="12"/>
        <v>11</v>
      </c>
    </row>
    <row r="95" spans="1:7" ht="22.5" customHeight="1">
      <c r="A95" s="57" t="s">
        <v>17</v>
      </c>
      <c r="B95" s="24" t="s">
        <v>103</v>
      </c>
      <c r="C95" s="23" t="s">
        <v>31</v>
      </c>
      <c r="D95" s="23">
        <v>15</v>
      </c>
      <c r="E95" s="20">
        <v>3</v>
      </c>
      <c r="F95" s="18">
        <v>5</v>
      </c>
      <c r="G95" s="18">
        <v>4</v>
      </c>
    </row>
    <row r="96" spans="1:7" ht="22.5" customHeight="1">
      <c r="A96" s="59"/>
      <c r="B96" s="24" t="s">
        <v>104</v>
      </c>
      <c r="C96" s="23" t="s">
        <v>31</v>
      </c>
      <c r="D96" s="23">
        <v>10</v>
      </c>
      <c r="E96" s="20">
        <v>27</v>
      </c>
      <c r="F96" s="18">
        <v>24</v>
      </c>
      <c r="G96" s="18">
        <v>22</v>
      </c>
    </row>
    <row r="97" spans="1:7" ht="22.5" customHeight="1">
      <c r="A97" s="56" t="s">
        <v>105</v>
      </c>
      <c r="B97" s="56"/>
      <c r="C97" s="32"/>
      <c r="D97" s="21">
        <f>SUM(D95:D96)</f>
        <v>25</v>
      </c>
      <c r="E97" s="20">
        <f t="shared" ref="E97:G97" si="13">SUM(E95:E96)</f>
        <v>30</v>
      </c>
      <c r="F97" s="21">
        <f t="shared" si="13"/>
        <v>29</v>
      </c>
      <c r="G97" s="21">
        <f t="shared" si="13"/>
        <v>26</v>
      </c>
    </row>
    <row r="98" spans="1:7" ht="22.5" customHeight="1">
      <c r="A98" s="60" t="s">
        <v>106</v>
      </c>
      <c r="B98" s="61"/>
      <c r="C98" s="62"/>
      <c r="D98" s="26">
        <f>SUM(D45,D67,D80,D84,D86,D94,D97)</f>
        <v>359</v>
      </c>
      <c r="E98" s="27">
        <f t="shared" ref="E98:G98" si="14">SUM(E45,E67,E80,E84,E86,E94,E97)</f>
        <v>315</v>
      </c>
      <c r="F98" s="26">
        <f t="shared" si="14"/>
        <v>225</v>
      </c>
      <c r="G98" s="26">
        <f t="shared" si="14"/>
        <v>178</v>
      </c>
    </row>
    <row r="99" spans="1:7" ht="22.5" customHeight="1">
      <c r="A99" s="60" t="s">
        <v>107</v>
      </c>
      <c r="B99" s="61"/>
      <c r="C99" s="62"/>
      <c r="D99" s="26">
        <f>SUM(D37+D98)</f>
        <v>453</v>
      </c>
      <c r="E99" s="27">
        <f t="shared" ref="E99:G99" si="15">SUM(E37+E98)</f>
        <v>341</v>
      </c>
      <c r="F99" s="26">
        <f t="shared" si="15"/>
        <v>248</v>
      </c>
      <c r="G99" s="26">
        <f t="shared" si="15"/>
        <v>198</v>
      </c>
    </row>
    <row r="100" spans="1:7" ht="22.5" customHeight="1">
      <c r="A100" s="35"/>
      <c r="B100" s="35"/>
      <c r="C100" s="55"/>
      <c r="D100" s="55"/>
      <c r="E100" s="55"/>
      <c r="F100" s="55"/>
      <c r="G100" s="55"/>
    </row>
    <row r="101" spans="1:7" ht="22.5" customHeight="1"/>
  </sheetData>
  <mergeCells count="30">
    <mergeCell ref="C100:G100"/>
    <mergeCell ref="A68:A79"/>
    <mergeCell ref="A80:C80"/>
    <mergeCell ref="A81:A83"/>
    <mergeCell ref="A84:B84"/>
    <mergeCell ref="A86:B86"/>
    <mergeCell ref="A87:A93"/>
    <mergeCell ref="A94:B94"/>
    <mergeCell ref="A95:A96"/>
    <mergeCell ref="A97:B97"/>
    <mergeCell ref="A98:C98"/>
    <mergeCell ref="A99:C99"/>
    <mergeCell ref="A67:C67"/>
    <mergeCell ref="A28:A29"/>
    <mergeCell ref="A30:C30"/>
    <mergeCell ref="A31:A32"/>
    <mergeCell ref="A33:C33"/>
    <mergeCell ref="A34:A35"/>
    <mergeCell ref="A36:C36"/>
    <mergeCell ref="A37:C37"/>
    <mergeCell ref="A38:G38"/>
    <mergeCell ref="A40:A44"/>
    <mergeCell ref="A45:C45"/>
    <mergeCell ref="A46:A66"/>
    <mergeCell ref="A27:C27"/>
    <mergeCell ref="A1:G1"/>
    <mergeCell ref="A2:G2"/>
    <mergeCell ref="A4:A15"/>
    <mergeCell ref="A16:C16"/>
    <mergeCell ref="A17:A26"/>
  </mergeCells>
  <pageMargins left="0.39370078740157483" right="0" top="0.35433070866141736" bottom="0.74803149606299213" header="0.31496062992125984" footer="0.31496062992125984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5"/>
  <sheetViews>
    <sheetView zoomScale="80" zoomScaleNormal="80" zoomScaleSheetLayoutView="120" workbookViewId="0">
      <selection activeCell="K9" sqref="K9"/>
    </sheetView>
  </sheetViews>
  <sheetFormatPr defaultColWidth="9" defaultRowHeight="24.75"/>
  <cols>
    <col min="1" max="1" width="26.42578125" style="35" customWidth="1"/>
    <col min="2" max="2" width="59.5703125" style="35" bestFit="1" customWidth="1"/>
    <col min="3" max="4" width="10.140625" style="35" customWidth="1"/>
    <col min="5" max="5" width="10.140625" style="42" customWidth="1"/>
    <col min="6" max="7" width="10.140625" style="35" customWidth="1"/>
    <col min="8" max="16384" width="9" style="35"/>
  </cols>
  <sheetData>
    <row r="1" spans="1:7" ht="54" customHeight="1">
      <c r="A1" s="70" t="s">
        <v>108</v>
      </c>
      <c r="B1" s="71"/>
      <c r="C1" s="71"/>
      <c r="D1" s="71"/>
      <c r="E1" s="71"/>
      <c r="F1" s="71"/>
      <c r="G1" s="71"/>
    </row>
    <row r="2" spans="1:7" s="12" customFormat="1" ht="23.25">
      <c r="A2" s="72" t="s">
        <v>109</v>
      </c>
      <c r="B2" s="72"/>
      <c r="C2" s="72"/>
      <c r="D2" s="72"/>
      <c r="E2" s="72"/>
      <c r="F2" s="72"/>
      <c r="G2" s="72"/>
    </row>
    <row r="3" spans="1:7" s="12" customFormat="1" ht="21">
      <c r="A3" s="14" t="s">
        <v>4</v>
      </c>
      <c r="B3" s="14" t="s">
        <v>24</v>
      </c>
      <c r="C3" s="14" t="s">
        <v>25</v>
      </c>
      <c r="D3" s="14" t="s">
        <v>26</v>
      </c>
      <c r="E3" s="14" t="s">
        <v>110</v>
      </c>
      <c r="F3" s="14" t="s">
        <v>111</v>
      </c>
      <c r="G3" s="14" t="s">
        <v>112</v>
      </c>
    </row>
    <row r="4" spans="1:7" s="12" customFormat="1" ht="24.75" customHeight="1">
      <c r="A4" s="63" t="s">
        <v>28</v>
      </c>
      <c r="B4" s="17" t="s">
        <v>29</v>
      </c>
      <c r="C4" s="18" t="s">
        <v>30</v>
      </c>
      <c r="D4" s="19">
        <v>3</v>
      </c>
      <c r="E4" s="18">
        <v>0</v>
      </c>
      <c r="F4" s="38">
        <v>0</v>
      </c>
      <c r="G4" s="38">
        <v>0</v>
      </c>
    </row>
    <row r="5" spans="1:7" s="12" customFormat="1" ht="24.75" customHeight="1">
      <c r="A5" s="63"/>
      <c r="B5" s="17" t="s">
        <v>29</v>
      </c>
      <c r="C5" s="18" t="s">
        <v>31</v>
      </c>
      <c r="D5" s="19">
        <v>2</v>
      </c>
      <c r="E5" s="18">
        <v>0</v>
      </c>
      <c r="F5" s="38">
        <v>0</v>
      </c>
      <c r="G5" s="38">
        <v>0</v>
      </c>
    </row>
    <row r="6" spans="1:7" s="12" customFormat="1" ht="24.75" customHeight="1">
      <c r="A6" s="63"/>
      <c r="B6" s="17" t="s">
        <v>32</v>
      </c>
      <c r="C6" s="18" t="s">
        <v>30</v>
      </c>
      <c r="D6" s="19">
        <v>3</v>
      </c>
      <c r="E6" s="18">
        <v>0</v>
      </c>
      <c r="F6" s="38">
        <v>0</v>
      </c>
      <c r="G6" s="38">
        <v>0</v>
      </c>
    </row>
    <row r="7" spans="1:7" s="12" customFormat="1" ht="24.75" customHeight="1">
      <c r="A7" s="63"/>
      <c r="B7" s="17" t="s">
        <v>32</v>
      </c>
      <c r="C7" s="18" t="s">
        <v>31</v>
      </c>
      <c r="D7" s="19">
        <v>2</v>
      </c>
      <c r="E7" s="18">
        <v>1</v>
      </c>
      <c r="F7" s="38">
        <v>1</v>
      </c>
      <c r="G7" s="38">
        <v>1</v>
      </c>
    </row>
    <row r="8" spans="1:7" s="12" customFormat="1" ht="24.75" customHeight="1">
      <c r="A8" s="63"/>
      <c r="B8" s="17" t="s">
        <v>33</v>
      </c>
      <c r="C8" s="18" t="s">
        <v>30</v>
      </c>
      <c r="D8" s="19">
        <v>2</v>
      </c>
      <c r="E8" s="18">
        <v>0</v>
      </c>
      <c r="F8" s="38">
        <v>0</v>
      </c>
      <c r="G8" s="38">
        <v>0</v>
      </c>
    </row>
    <row r="9" spans="1:7" s="12" customFormat="1" ht="24.75" customHeight="1">
      <c r="A9" s="63"/>
      <c r="B9" s="17" t="s">
        <v>33</v>
      </c>
      <c r="C9" s="18" t="s">
        <v>31</v>
      </c>
      <c r="D9" s="19">
        <v>3</v>
      </c>
      <c r="E9" s="18">
        <v>0</v>
      </c>
      <c r="F9" s="38">
        <v>0</v>
      </c>
      <c r="G9" s="38">
        <v>0</v>
      </c>
    </row>
    <row r="10" spans="1:7" s="12" customFormat="1" ht="24.75" customHeight="1">
      <c r="A10" s="63"/>
      <c r="B10" s="17" t="s">
        <v>34</v>
      </c>
      <c r="C10" s="18" t="s">
        <v>30</v>
      </c>
      <c r="D10" s="19">
        <v>3</v>
      </c>
      <c r="E10" s="18">
        <v>2</v>
      </c>
      <c r="F10" s="38">
        <v>3</v>
      </c>
      <c r="G10" s="38">
        <v>3</v>
      </c>
    </row>
    <row r="11" spans="1:7" s="12" customFormat="1" ht="24.75" customHeight="1">
      <c r="A11" s="63"/>
      <c r="B11" s="17" t="s">
        <v>34</v>
      </c>
      <c r="C11" s="18" t="s">
        <v>31</v>
      </c>
      <c r="D11" s="19">
        <v>3</v>
      </c>
      <c r="E11" s="18">
        <v>1</v>
      </c>
      <c r="F11" s="38">
        <v>0</v>
      </c>
      <c r="G11" s="38">
        <v>0</v>
      </c>
    </row>
    <row r="12" spans="1:7" s="12" customFormat="1" ht="24.75" customHeight="1">
      <c r="A12" s="63"/>
      <c r="B12" s="17" t="s">
        <v>35</v>
      </c>
      <c r="C12" s="18" t="s">
        <v>30</v>
      </c>
      <c r="D12" s="19">
        <v>3</v>
      </c>
      <c r="E12" s="18">
        <v>0</v>
      </c>
      <c r="F12" s="38">
        <v>0</v>
      </c>
      <c r="G12" s="38">
        <v>0</v>
      </c>
    </row>
    <row r="13" spans="1:7" s="12" customFormat="1" ht="24.75" customHeight="1">
      <c r="A13" s="63"/>
      <c r="B13" s="17" t="s">
        <v>35</v>
      </c>
      <c r="C13" s="18" t="s">
        <v>31</v>
      </c>
      <c r="D13" s="19">
        <v>2</v>
      </c>
      <c r="E13" s="18">
        <v>1</v>
      </c>
      <c r="F13" s="38">
        <v>1</v>
      </c>
      <c r="G13" s="38">
        <v>1</v>
      </c>
    </row>
    <row r="14" spans="1:7" s="12" customFormat="1" ht="24.75" customHeight="1">
      <c r="A14" s="63"/>
      <c r="B14" s="17" t="s">
        <v>36</v>
      </c>
      <c r="C14" s="18" t="s">
        <v>30</v>
      </c>
      <c r="D14" s="19">
        <v>1</v>
      </c>
      <c r="E14" s="18">
        <v>0</v>
      </c>
      <c r="F14" s="38">
        <v>0</v>
      </c>
      <c r="G14" s="38">
        <v>0</v>
      </c>
    </row>
    <row r="15" spans="1:7" s="12" customFormat="1" ht="24.75" customHeight="1">
      <c r="A15" s="63"/>
      <c r="B15" s="17" t="s">
        <v>36</v>
      </c>
      <c r="C15" s="18" t="s">
        <v>31</v>
      </c>
      <c r="D15" s="19">
        <v>1</v>
      </c>
      <c r="E15" s="18">
        <v>0</v>
      </c>
      <c r="F15" s="38">
        <v>0</v>
      </c>
      <c r="G15" s="38">
        <v>0</v>
      </c>
    </row>
    <row r="16" spans="1:7" s="12" customFormat="1" ht="24.75" customHeight="1">
      <c r="A16" s="64" t="s">
        <v>37</v>
      </c>
      <c r="B16" s="64"/>
      <c r="C16" s="64"/>
      <c r="D16" s="21">
        <f>SUM(D4:D15)</f>
        <v>28</v>
      </c>
      <c r="E16" s="21">
        <f t="shared" ref="E16:G16" si="0">SUM(E4:E15)</f>
        <v>5</v>
      </c>
      <c r="F16" s="21">
        <f t="shared" si="0"/>
        <v>5</v>
      </c>
      <c r="G16" s="21">
        <f t="shared" si="0"/>
        <v>5</v>
      </c>
    </row>
    <row r="17" spans="1:7" s="12" customFormat="1" ht="24.75" customHeight="1">
      <c r="A17" s="63" t="s">
        <v>13</v>
      </c>
      <c r="B17" s="22" t="s">
        <v>38</v>
      </c>
      <c r="C17" s="23" t="s">
        <v>31</v>
      </c>
      <c r="D17" s="18">
        <v>5</v>
      </c>
      <c r="E17" s="18">
        <v>0</v>
      </c>
      <c r="F17" s="38">
        <v>0</v>
      </c>
      <c r="G17" s="38">
        <v>0</v>
      </c>
    </row>
    <row r="18" spans="1:7" s="12" customFormat="1" ht="24.75" customHeight="1">
      <c r="A18" s="63"/>
      <c r="B18" s="22" t="s">
        <v>39</v>
      </c>
      <c r="C18" s="23" t="s">
        <v>31</v>
      </c>
      <c r="D18" s="18">
        <v>5</v>
      </c>
      <c r="E18" s="18">
        <v>0</v>
      </c>
      <c r="F18" s="38">
        <v>0</v>
      </c>
      <c r="G18" s="38">
        <v>0</v>
      </c>
    </row>
    <row r="19" spans="1:7" s="12" customFormat="1" ht="24.75" customHeight="1">
      <c r="A19" s="63"/>
      <c r="B19" s="22" t="s">
        <v>40</v>
      </c>
      <c r="C19" s="23" t="s">
        <v>31</v>
      </c>
      <c r="D19" s="18">
        <v>5</v>
      </c>
      <c r="E19" s="18">
        <v>0</v>
      </c>
      <c r="F19" s="38">
        <v>0</v>
      </c>
      <c r="G19" s="38">
        <v>0</v>
      </c>
    </row>
    <row r="20" spans="1:7" s="12" customFormat="1" ht="24.75" customHeight="1">
      <c r="A20" s="63"/>
      <c r="B20" s="22" t="s">
        <v>41</v>
      </c>
      <c r="C20" s="23" t="s">
        <v>31</v>
      </c>
      <c r="D20" s="18">
        <v>5</v>
      </c>
      <c r="E20" s="18">
        <v>3</v>
      </c>
      <c r="F20" s="38">
        <v>3</v>
      </c>
      <c r="G20" s="38">
        <v>3</v>
      </c>
    </row>
    <row r="21" spans="1:7" s="12" customFormat="1" ht="24.75" customHeight="1">
      <c r="A21" s="63"/>
      <c r="B21" s="22" t="s">
        <v>42</v>
      </c>
      <c r="C21" s="23" t="s">
        <v>31</v>
      </c>
      <c r="D21" s="18">
        <v>5</v>
      </c>
      <c r="E21" s="18">
        <v>0</v>
      </c>
      <c r="F21" s="38">
        <v>0</v>
      </c>
      <c r="G21" s="38">
        <v>0</v>
      </c>
    </row>
    <row r="22" spans="1:7" s="12" customFormat="1" ht="24.75" customHeight="1">
      <c r="A22" s="64" t="s">
        <v>48</v>
      </c>
      <c r="B22" s="64"/>
      <c r="C22" s="64"/>
      <c r="D22" s="21">
        <f>SUM(D17:D21)</f>
        <v>25</v>
      </c>
      <c r="E22" s="21">
        <f t="shared" ref="E22:G22" si="1">SUM(E17:E21)</f>
        <v>3</v>
      </c>
      <c r="F22" s="21">
        <f t="shared" si="1"/>
        <v>3</v>
      </c>
      <c r="G22" s="21">
        <f t="shared" si="1"/>
        <v>3</v>
      </c>
    </row>
    <row r="23" spans="1:7" s="12" customFormat="1" ht="24.75" customHeight="1">
      <c r="A23" s="63" t="s">
        <v>113</v>
      </c>
      <c r="B23" s="24" t="s">
        <v>53</v>
      </c>
      <c r="C23" s="23" t="s">
        <v>30</v>
      </c>
      <c r="D23" s="23">
        <v>2</v>
      </c>
      <c r="E23" s="18">
        <v>1</v>
      </c>
      <c r="F23" s="38">
        <v>1</v>
      </c>
      <c r="G23" s="38">
        <v>1</v>
      </c>
    </row>
    <row r="24" spans="1:7" s="12" customFormat="1" ht="24.75" customHeight="1">
      <c r="A24" s="63"/>
      <c r="B24" s="24" t="s">
        <v>54</v>
      </c>
      <c r="C24" s="23" t="s">
        <v>30</v>
      </c>
      <c r="D24" s="23">
        <v>3</v>
      </c>
      <c r="E24" s="18">
        <v>0</v>
      </c>
      <c r="F24" s="38">
        <v>0</v>
      </c>
      <c r="G24" s="38">
        <v>0</v>
      </c>
    </row>
    <row r="25" spans="1:7" s="12" customFormat="1" ht="24.75" customHeight="1">
      <c r="A25" s="64" t="s">
        <v>55</v>
      </c>
      <c r="B25" s="64"/>
      <c r="C25" s="64"/>
      <c r="D25" s="21">
        <f>SUM(D23:D24)</f>
        <v>5</v>
      </c>
      <c r="E25" s="21">
        <f t="shared" ref="E25:G25" si="2">SUM(E23:E24)</f>
        <v>1</v>
      </c>
      <c r="F25" s="21">
        <f t="shared" si="2"/>
        <v>1</v>
      </c>
      <c r="G25" s="21">
        <f t="shared" si="2"/>
        <v>1</v>
      </c>
    </row>
    <row r="26" spans="1:7" s="12" customFormat="1" ht="24.75" customHeight="1">
      <c r="A26" s="73" t="s">
        <v>59</v>
      </c>
      <c r="B26" s="73"/>
      <c r="C26" s="73"/>
      <c r="D26" s="39">
        <f>SUM(D16,D22,D25)</f>
        <v>58</v>
      </c>
      <c r="E26" s="39">
        <f t="shared" ref="E26:G26" si="3">SUM(E16,E22,E25)</f>
        <v>9</v>
      </c>
      <c r="F26" s="39">
        <f t="shared" si="3"/>
        <v>9</v>
      </c>
      <c r="G26" s="39">
        <f t="shared" si="3"/>
        <v>9</v>
      </c>
    </row>
    <row r="27" spans="1:7" s="40" customFormat="1">
      <c r="A27" s="72" t="s">
        <v>114</v>
      </c>
      <c r="B27" s="72"/>
      <c r="C27" s="72"/>
      <c r="D27" s="72"/>
      <c r="E27" s="72"/>
      <c r="F27" s="72"/>
      <c r="G27" s="72"/>
    </row>
    <row r="28" spans="1:7" s="40" customFormat="1">
      <c r="A28" s="14" t="s">
        <v>4</v>
      </c>
      <c r="B28" s="14" t="s">
        <v>24</v>
      </c>
      <c r="C28" s="14" t="s">
        <v>25</v>
      </c>
      <c r="D28" s="14" t="s">
        <v>26</v>
      </c>
      <c r="E28" s="14" t="s">
        <v>110</v>
      </c>
      <c r="F28" s="14" t="s">
        <v>111</v>
      </c>
      <c r="G28" s="14" t="s">
        <v>112</v>
      </c>
    </row>
    <row r="29" spans="1:7" ht="24.75" customHeight="1">
      <c r="A29" s="23" t="s">
        <v>10</v>
      </c>
      <c r="B29" s="24" t="s">
        <v>62</v>
      </c>
      <c r="C29" s="23" t="s">
        <v>31</v>
      </c>
      <c r="D29" s="18">
        <v>10</v>
      </c>
      <c r="E29" s="18">
        <v>1</v>
      </c>
      <c r="F29" s="18">
        <v>0</v>
      </c>
      <c r="G29" s="18">
        <v>0</v>
      </c>
    </row>
    <row r="30" spans="1:7" ht="24.75" customHeight="1">
      <c r="A30" s="56" t="s">
        <v>52</v>
      </c>
      <c r="B30" s="56"/>
      <c r="C30" s="56"/>
      <c r="D30" s="21">
        <f>SUM(D29:D29)</f>
        <v>10</v>
      </c>
      <c r="E30" s="21">
        <f t="shared" ref="E30:F30" si="4">SUM(E29:E29)</f>
        <v>1</v>
      </c>
      <c r="F30" s="21">
        <f t="shared" si="4"/>
        <v>0</v>
      </c>
      <c r="G30" s="21">
        <f>SUM(G29:G29)</f>
        <v>0</v>
      </c>
    </row>
    <row r="31" spans="1:7" ht="24.75" customHeight="1">
      <c r="A31" s="65" t="s">
        <v>12</v>
      </c>
      <c r="B31" s="22" t="s">
        <v>67</v>
      </c>
      <c r="C31" s="23" t="s">
        <v>30</v>
      </c>
      <c r="D31" s="18">
        <v>2</v>
      </c>
      <c r="E31" s="18">
        <v>1</v>
      </c>
      <c r="F31" s="18">
        <v>1</v>
      </c>
      <c r="G31" s="18">
        <v>1</v>
      </c>
    </row>
    <row r="32" spans="1:7" ht="24.75" customHeight="1">
      <c r="A32" s="65"/>
      <c r="B32" s="22" t="s">
        <v>77</v>
      </c>
      <c r="C32" s="23" t="s">
        <v>30</v>
      </c>
      <c r="D32" s="18">
        <v>2</v>
      </c>
      <c r="E32" s="18">
        <v>0</v>
      </c>
      <c r="F32" s="18">
        <v>0</v>
      </c>
      <c r="G32" s="18">
        <v>0</v>
      </c>
    </row>
    <row r="33" spans="1:7" ht="24.75" customHeight="1">
      <c r="A33" s="65"/>
      <c r="B33" s="22" t="s">
        <v>68</v>
      </c>
      <c r="C33" s="23" t="s">
        <v>30</v>
      </c>
      <c r="D33" s="18">
        <v>3</v>
      </c>
      <c r="E33" s="18">
        <v>0</v>
      </c>
      <c r="F33" s="18">
        <v>1</v>
      </c>
      <c r="G33" s="18">
        <v>1</v>
      </c>
    </row>
    <row r="34" spans="1:7" ht="24.75" customHeight="1">
      <c r="A34" s="65"/>
      <c r="B34" s="22" t="s">
        <v>115</v>
      </c>
      <c r="C34" s="23" t="s">
        <v>30</v>
      </c>
      <c r="D34" s="23">
        <v>3</v>
      </c>
      <c r="E34" s="18">
        <v>2</v>
      </c>
      <c r="F34" s="18">
        <v>1</v>
      </c>
      <c r="G34" s="18">
        <v>1</v>
      </c>
    </row>
    <row r="35" spans="1:7" ht="24.75" customHeight="1">
      <c r="A35" s="65"/>
      <c r="B35" s="22" t="s">
        <v>69</v>
      </c>
      <c r="C35" s="23" t="s">
        <v>30</v>
      </c>
      <c r="D35" s="18">
        <v>2</v>
      </c>
      <c r="E35" s="18">
        <v>0</v>
      </c>
      <c r="F35" s="18">
        <v>0</v>
      </c>
      <c r="G35" s="18">
        <v>1</v>
      </c>
    </row>
    <row r="36" spans="1:7" ht="24.75" customHeight="1">
      <c r="A36" s="65"/>
      <c r="B36" s="22" t="s">
        <v>69</v>
      </c>
      <c r="C36" s="23" t="s">
        <v>31</v>
      </c>
      <c r="D36" s="18">
        <v>3</v>
      </c>
      <c r="E36" s="18">
        <v>2</v>
      </c>
      <c r="F36" s="18">
        <v>2</v>
      </c>
      <c r="G36" s="18">
        <v>1</v>
      </c>
    </row>
    <row r="37" spans="1:7" ht="24.75" customHeight="1">
      <c r="A37" s="56" t="s">
        <v>37</v>
      </c>
      <c r="B37" s="56"/>
      <c r="C37" s="56"/>
      <c r="D37" s="21">
        <f>SUM(D31:D36)</f>
        <v>15</v>
      </c>
      <c r="E37" s="21">
        <f t="shared" ref="E37:G37" si="5">SUM(E31:E36)</f>
        <v>5</v>
      </c>
      <c r="F37" s="21">
        <f t="shared" si="5"/>
        <v>5</v>
      </c>
      <c r="G37" s="21">
        <f t="shared" si="5"/>
        <v>5</v>
      </c>
    </row>
    <row r="38" spans="1:7" ht="24.75" customHeight="1">
      <c r="A38" s="65" t="s">
        <v>14</v>
      </c>
      <c r="B38" s="24" t="s">
        <v>96</v>
      </c>
      <c r="C38" s="23" t="s">
        <v>30</v>
      </c>
      <c r="D38" s="23">
        <v>3</v>
      </c>
      <c r="E38" s="18">
        <v>0</v>
      </c>
      <c r="F38" s="18">
        <v>0</v>
      </c>
      <c r="G38" s="18">
        <v>0</v>
      </c>
    </row>
    <row r="39" spans="1:7" ht="24.75" customHeight="1">
      <c r="A39" s="65"/>
      <c r="B39" s="24" t="s">
        <v>101</v>
      </c>
      <c r="C39" s="23" t="s">
        <v>30</v>
      </c>
      <c r="D39" s="23">
        <v>6</v>
      </c>
      <c r="E39" s="18">
        <v>0</v>
      </c>
      <c r="F39" s="18">
        <v>0</v>
      </c>
      <c r="G39" s="18">
        <v>0</v>
      </c>
    </row>
    <row r="40" spans="1:7" ht="24.75" customHeight="1">
      <c r="A40" s="65"/>
      <c r="B40" s="34" t="s">
        <v>97</v>
      </c>
      <c r="C40" s="23" t="s">
        <v>31</v>
      </c>
      <c r="D40" s="23">
        <v>5</v>
      </c>
      <c r="E40" s="18">
        <v>0</v>
      </c>
      <c r="F40" s="18">
        <v>0</v>
      </c>
      <c r="G40" s="18">
        <v>0</v>
      </c>
    </row>
    <row r="41" spans="1:7" ht="24.75" customHeight="1">
      <c r="A41" s="65"/>
      <c r="B41" s="34" t="s">
        <v>102</v>
      </c>
      <c r="C41" s="23" t="s">
        <v>31</v>
      </c>
      <c r="D41" s="23">
        <v>15</v>
      </c>
      <c r="E41" s="18">
        <v>0</v>
      </c>
      <c r="F41" s="18">
        <v>0</v>
      </c>
      <c r="G41" s="18">
        <v>0</v>
      </c>
    </row>
    <row r="42" spans="1:7" ht="24.75" customHeight="1">
      <c r="A42" s="56" t="s">
        <v>55</v>
      </c>
      <c r="B42" s="56"/>
      <c r="C42" s="32"/>
      <c r="D42" s="21">
        <f>SUM(D38:D41)</f>
        <v>29</v>
      </c>
      <c r="E42" s="21">
        <f t="shared" ref="E42:G42" si="6">SUM(E38:E41)</f>
        <v>0</v>
      </c>
      <c r="F42" s="21">
        <f t="shared" si="6"/>
        <v>0</v>
      </c>
      <c r="G42" s="21">
        <f t="shared" si="6"/>
        <v>0</v>
      </c>
    </row>
    <row r="43" spans="1:7" ht="24.75" customHeight="1">
      <c r="A43" s="23" t="s">
        <v>116</v>
      </c>
      <c r="B43" s="24" t="s">
        <v>117</v>
      </c>
      <c r="C43" s="23" t="s">
        <v>31</v>
      </c>
      <c r="D43" s="23">
        <v>10</v>
      </c>
      <c r="E43" s="18">
        <v>0</v>
      </c>
      <c r="F43" s="18">
        <v>0</v>
      </c>
      <c r="G43" s="18">
        <v>0</v>
      </c>
    </row>
    <row r="44" spans="1:7" ht="24.75" customHeight="1">
      <c r="A44" s="56" t="s">
        <v>118</v>
      </c>
      <c r="B44" s="56"/>
      <c r="C44" s="32"/>
      <c r="D44" s="21">
        <f>SUM(D43:D43)</f>
        <v>10</v>
      </c>
      <c r="E44" s="21">
        <f t="shared" ref="E44:G44" si="7">SUM(E43:E43)</f>
        <v>0</v>
      </c>
      <c r="F44" s="21">
        <f t="shared" si="7"/>
        <v>0</v>
      </c>
      <c r="G44" s="21">
        <f t="shared" si="7"/>
        <v>0</v>
      </c>
    </row>
    <row r="45" spans="1:7" ht="24.75" customHeight="1">
      <c r="A45" s="23" t="s">
        <v>119</v>
      </c>
      <c r="B45" s="24" t="s">
        <v>95</v>
      </c>
      <c r="C45" s="23" t="s">
        <v>30</v>
      </c>
      <c r="D45" s="23">
        <v>2</v>
      </c>
      <c r="E45" s="18">
        <v>2</v>
      </c>
      <c r="F45" s="18">
        <v>2</v>
      </c>
      <c r="G45" s="18">
        <v>2</v>
      </c>
    </row>
    <row r="46" spans="1:7" ht="24.75" customHeight="1">
      <c r="A46" s="56" t="s">
        <v>118</v>
      </c>
      <c r="B46" s="56"/>
      <c r="C46" s="32"/>
      <c r="D46" s="21">
        <f>SUM(D45:D45)</f>
        <v>2</v>
      </c>
      <c r="E46" s="21">
        <f t="shared" ref="E46:G46" si="8">SUM(E45:E45)</f>
        <v>2</v>
      </c>
      <c r="F46" s="21">
        <f t="shared" si="8"/>
        <v>2</v>
      </c>
      <c r="G46" s="21">
        <f t="shared" si="8"/>
        <v>2</v>
      </c>
    </row>
    <row r="47" spans="1:7" ht="24.75" customHeight="1">
      <c r="A47" s="73" t="s">
        <v>106</v>
      </c>
      <c r="B47" s="73"/>
      <c r="C47" s="73"/>
      <c r="D47" s="39">
        <f>SUM(D37,D42,D44,D46)</f>
        <v>56</v>
      </c>
      <c r="E47" s="39">
        <f t="shared" ref="E47:G47" si="9">SUM(E37,E42,E44,E46)</f>
        <v>7</v>
      </c>
      <c r="F47" s="39">
        <f t="shared" si="9"/>
        <v>7</v>
      </c>
      <c r="G47" s="39">
        <f t="shared" si="9"/>
        <v>7</v>
      </c>
    </row>
    <row r="48" spans="1:7" ht="24.75" customHeight="1">
      <c r="A48" s="74" t="s">
        <v>107</v>
      </c>
      <c r="B48" s="74"/>
      <c r="C48" s="74"/>
      <c r="D48" s="41">
        <f>SUM(D26,D47)</f>
        <v>114</v>
      </c>
      <c r="E48" s="41">
        <f t="shared" ref="E48:G48" si="10">SUM(E26,E47)</f>
        <v>16</v>
      </c>
      <c r="F48" s="41">
        <f t="shared" si="10"/>
        <v>16</v>
      </c>
      <c r="G48" s="41">
        <f t="shared" si="10"/>
        <v>16</v>
      </c>
    </row>
    <row r="49" spans="1:7" ht="9.75" customHeight="1"/>
    <row r="50" spans="1:7" s="12" customFormat="1" ht="23.25">
      <c r="A50" s="72" t="s">
        <v>120</v>
      </c>
      <c r="B50" s="72"/>
      <c r="C50" s="72"/>
      <c r="D50" s="72"/>
      <c r="E50" s="72"/>
      <c r="F50" s="72"/>
      <c r="G50" s="72"/>
    </row>
    <row r="51" spans="1:7" s="12" customFormat="1" ht="21">
      <c r="A51" s="14" t="s">
        <v>4</v>
      </c>
      <c r="B51" s="14" t="s">
        <v>121</v>
      </c>
      <c r="C51" s="14" t="s">
        <v>25</v>
      </c>
      <c r="D51" s="14" t="s">
        <v>26</v>
      </c>
      <c r="E51" s="14" t="s">
        <v>110</v>
      </c>
      <c r="F51" s="14" t="s">
        <v>111</v>
      </c>
      <c r="G51" s="14" t="s">
        <v>112</v>
      </c>
    </row>
    <row r="52" spans="1:7" s="12" customFormat="1" ht="21">
      <c r="A52" s="23" t="s">
        <v>10</v>
      </c>
      <c r="B52" s="17" t="s">
        <v>122</v>
      </c>
      <c r="C52" s="23" t="s">
        <v>31</v>
      </c>
      <c r="D52" s="19">
        <v>180</v>
      </c>
      <c r="E52" s="18">
        <v>601</v>
      </c>
      <c r="F52" s="38">
        <v>210</v>
      </c>
      <c r="G52" s="38">
        <v>180</v>
      </c>
    </row>
    <row r="53" spans="1:7" ht="22.5" customHeight="1"/>
    <row r="54" spans="1:7" ht="22.5" customHeight="1"/>
    <row r="55" spans="1:7" ht="22.5" customHeight="1"/>
  </sheetData>
  <mergeCells count="20">
    <mergeCell ref="A48:C48"/>
    <mergeCell ref="A50:G50"/>
    <mergeCell ref="A37:C37"/>
    <mergeCell ref="A38:A41"/>
    <mergeCell ref="A42:B42"/>
    <mergeCell ref="A44:B44"/>
    <mergeCell ref="A46:B46"/>
    <mergeCell ref="A47:C47"/>
    <mergeCell ref="A31:A36"/>
    <mergeCell ref="A1:G1"/>
    <mergeCell ref="A2:G2"/>
    <mergeCell ref="A4:A15"/>
    <mergeCell ref="A16:C16"/>
    <mergeCell ref="A17:A21"/>
    <mergeCell ref="A22:C22"/>
    <mergeCell ref="A23:A24"/>
    <mergeCell ref="A25:C25"/>
    <mergeCell ref="A26:C26"/>
    <mergeCell ref="A27:G27"/>
    <mergeCell ref="A30:C30"/>
  </mergeCells>
  <printOptions horizontalCentered="1"/>
  <pageMargins left="0" right="0" top="0.31496062992125984" bottom="0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All Doctor&amp;Master ย่อ</vt:lpstr>
      <vt:lpstr>แยกสาขา63 (รวม)</vt:lpstr>
      <vt:lpstr>แยกสาขา1-63</vt:lpstr>
      <vt:lpstr>แยกสาขา2-63</vt:lpstr>
      <vt:lpstr>Sheet3</vt:lpstr>
      <vt:lpstr>'แยกสาขา1-63'!Print_Titles</vt:lpstr>
      <vt:lpstr>'แยกสาขา2-63'!Print_Titles</vt:lpstr>
      <vt:lpstr>'แยกสาขา63 (รวม)'!Print_Titles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weeranuch</cp:lastModifiedBy>
  <cp:lastPrinted>2021-01-06T07:31:58Z</cp:lastPrinted>
  <dcterms:created xsi:type="dcterms:W3CDTF">2021-01-04T08:27:00Z</dcterms:created>
  <dcterms:modified xsi:type="dcterms:W3CDTF">2021-02-08T06:24:04Z</dcterms:modified>
</cp:coreProperties>
</file>