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oogleDrive\งานประกันคุณภาพ\งานประกัน\ประกันหลักสูตร\2564\ฐานข้อมูล 2564\"/>
    </mc:Choice>
  </mc:AlternateContent>
  <bookViews>
    <workbookView xWindow="0" yWindow="0" windowWidth="28800" windowHeight="12300"/>
  </bookViews>
  <sheets>
    <sheet name="จำนวนผู้สำเร็จ 2563" sheetId="4" r:id="rId1"/>
    <sheet name="กราฟ" sheetId="5" state="hidden" r:id="rId2"/>
  </sheets>
  <definedNames>
    <definedName name="_xlnm.Print_Titles" localSheetId="0">'จำนวนผู้สำเร็จ 2563'!$3:$5</definedName>
  </definedNames>
  <calcPr calcId="162913"/>
</workbook>
</file>

<file path=xl/calcChain.xml><?xml version="1.0" encoding="utf-8"?>
<calcChain xmlns="http://schemas.openxmlformats.org/spreadsheetml/2006/main">
  <c r="P281" i="4" l="1"/>
  <c r="X280" i="4" l="1"/>
  <c r="W280" i="4"/>
  <c r="V280" i="4"/>
  <c r="X270" i="4"/>
  <c r="W270" i="4"/>
  <c r="V270" i="4"/>
  <c r="X269" i="4"/>
  <c r="W269" i="4"/>
  <c r="V269" i="4"/>
  <c r="X262" i="4"/>
  <c r="X263" i="4" s="1"/>
  <c r="X264" i="4" s="1"/>
  <c r="W262" i="4"/>
  <c r="W263" i="4" s="1"/>
  <c r="W264" i="4" s="1"/>
  <c r="V262" i="4"/>
  <c r="V263" i="4" s="1"/>
  <c r="V264" i="4" s="1"/>
  <c r="X257" i="4"/>
  <c r="W257" i="4"/>
  <c r="V257" i="4"/>
  <c r="X256" i="4"/>
  <c r="W256" i="4"/>
  <c r="V256" i="4"/>
  <c r="X255" i="4"/>
  <c r="W255" i="4"/>
  <c r="V255" i="4"/>
  <c r="X254" i="4"/>
  <c r="W254" i="4"/>
  <c r="V254" i="4"/>
  <c r="X253" i="4"/>
  <c r="W253" i="4"/>
  <c r="V253" i="4"/>
  <c r="X252" i="4"/>
  <c r="W252" i="4"/>
  <c r="V252" i="4"/>
  <c r="X251" i="4"/>
  <c r="W251" i="4"/>
  <c r="V251" i="4"/>
  <c r="X244" i="4"/>
  <c r="W244" i="4"/>
  <c r="V244" i="4"/>
  <c r="X243" i="4"/>
  <c r="W243" i="4"/>
  <c r="V243" i="4"/>
  <c r="X242" i="4"/>
  <c r="W242" i="4"/>
  <c r="V242" i="4"/>
  <c r="X241" i="4"/>
  <c r="W241" i="4"/>
  <c r="V241" i="4"/>
  <c r="X236" i="4"/>
  <c r="W236" i="4"/>
  <c r="V236" i="4"/>
  <c r="X235" i="4"/>
  <c r="W235" i="4"/>
  <c r="V235" i="4"/>
  <c r="X234" i="4"/>
  <c r="W234" i="4"/>
  <c r="V234" i="4"/>
  <c r="X231" i="4"/>
  <c r="W231" i="4"/>
  <c r="V231" i="4"/>
  <c r="X230" i="4"/>
  <c r="W230" i="4"/>
  <c r="V230" i="4"/>
  <c r="X229" i="4"/>
  <c r="W229" i="4"/>
  <c r="V229" i="4"/>
  <c r="X228" i="4"/>
  <c r="W228" i="4"/>
  <c r="V228" i="4"/>
  <c r="X227" i="4"/>
  <c r="W227" i="4"/>
  <c r="V227" i="4"/>
  <c r="X226" i="4"/>
  <c r="W226" i="4"/>
  <c r="V226" i="4"/>
  <c r="X219" i="4"/>
  <c r="W219" i="4"/>
  <c r="V219" i="4"/>
  <c r="X218" i="4"/>
  <c r="W218" i="4"/>
  <c r="V218" i="4"/>
  <c r="X217" i="4"/>
  <c r="W217" i="4"/>
  <c r="V217" i="4"/>
  <c r="X214" i="4"/>
  <c r="W214" i="4"/>
  <c r="V214" i="4"/>
  <c r="X213" i="4"/>
  <c r="W213" i="4"/>
  <c r="V213" i="4"/>
  <c r="X212" i="4"/>
  <c r="W212" i="4"/>
  <c r="V212" i="4"/>
  <c r="X211" i="4"/>
  <c r="W211" i="4"/>
  <c r="V211" i="4"/>
  <c r="X210" i="4"/>
  <c r="W210" i="4"/>
  <c r="V210" i="4"/>
  <c r="X209" i="4"/>
  <c r="W209" i="4"/>
  <c r="V209" i="4"/>
  <c r="X208" i="4"/>
  <c r="W208" i="4"/>
  <c r="V208" i="4"/>
  <c r="X207" i="4"/>
  <c r="W207" i="4"/>
  <c r="V207" i="4"/>
  <c r="X206" i="4"/>
  <c r="W206" i="4"/>
  <c r="V206" i="4"/>
  <c r="X199" i="4"/>
  <c r="X200" i="4" s="1"/>
  <c r="W199" i="4"/>
  <c r="W200" i="4" s="1"/>
  <c r="V199" i="4"/>
  <c r="V200" i="4" s="1"/>
  <c r="X196" i="4"/>
  <c r="W196" i="4"/>
  <c r="V196" i="4"/>
  <c r="X195" i="4"/>
  <c r="W195" i="4"/>
  <c r="V195" i="4"/>
  <c r="X194" i="4"/>
  <c r="W194" i="4"/>
  <c r="V194" i="4"/>
  <c r="X191" i="4"/>
  <c r="W191" i="4"/>
  <c r="V191" i="4"/>
  <c r="X190" i="4"/>
  <c r="W190" i="4"/>
  <c r="V190" i="4"/>
  <c r="X189" i="4"/>
  <c r="W189" i="4"/>
  <c r="V189" i="4"/>
  <c r="X188" i="4"/>
  <c r="W188" i="4"/>
  <c r="V188" i="4"/>
  <c r="X181" i="4"/>
  <c r="X182" i="4" s="1"/>
  <c r="W181" i="4"/>
  <c r="W182" i="4" s="1"/>
  <c r="V181" i="4"/>
  <c r="V182" i="4" s="1"/>
  <c r="X178" i="4"/>
  <c r="W178" i="4"/>
  <c r="V178" i="4"/>
  <c r="X177" i="4"/>
  <c r="W177" i="4"/>
  <c r="V177" i="4"/>
  <c r="X172" i="4"/>
  <c r="X173" i="4" s="1"/>
  <c r="W172" i="4"/>
  <c r="W173" i="4" s="1"/>
  <c r="V172" i="4"/>
  <c r="V173" i="4" s="1"/>
  <c r="X169" i="4"/>
  <c r="W169" i="4"/>
  <c r="V169" i="4"/>
  <c r="X168" i="4"/>
  <c r="W168" i="4"/>
  <c r="V168" i="4"/>
  <c r="X167" i="4"/>
  <c r="W167" i="4"/>
  <c r="V167" i="4"/>
  <c r="X166" i="4"/>
  <c r="W166" i="4"/>
  <c r="V166" i="4"/>
  <c r="X165" i="4"/>
  <c r="W165" i="4"/>
  <c r="V165" i="4"/>
  <c r="X164" i="4"/>
  <c r="W164" i="4"/>
  <c r="V164" i="4"/>
  <c r="X161" i="4"/>
  <c r="W161" i="4"/>
  <c r="V161" i="4"/>
  <c r="X160" i="4"/>
  <c r="W160" i="4"/>
  <c r="V160" i="4"/>
  <c r="X159" i="4"/>
  <c r="W159" i="4"/>
  <c r="V159" i="4"/>
  <c r="X156" i="4"/>
  <c r="W156" i="4"/>
  <c r="V156" i="4"/>
  <c r="X155" i="4"/>
  <c r="W155" i="4"/>
  <c r="V155" i="4"/>
  <c r="X152" i="4"/>
  <c r="X153" i="4" s="1"/>
  <c r="W152" i="4"/>
  <c r="W153" i="4" s="1"/>
  <c r="V152" i="4"/>
  <c r="V153" i="4" s="1"/>
  <c r="X149" i="4"/>
  <c r="W149" i="4"/>
  <c r="V149" i="4"/>
  <c r="X148" i="4"/>
  <c r="W148" i="4"/>
  <c r="V148" i="4"/>
  <c r="X147" i="4"/>
  <c r="W147" i="4"/>
  <c r="V147" i="4"/>
  <c r="X146" i="4"/>
  <c r="W146" i="4"/>
  <c r="V146" i="4"/>
  <c r="X145" i="4"/>
  <c r="W145" i="4"/>
  <c r="V145" i="4"/>
  <c r="X144" i="4"/>
  <c r="W144" i="4"/>
  <c r="V144" i="4"/>
  <c r="X143" i="4"/>
  <c r="W143" i="4"/>
  <c r="V143" i="4"/>
  <c r="X142" i="4"/>
  <c r="W142" i="4"/>
  <c r="V142" i="4"/>
  <c r="X135" i="4"/>
  <c r="W135" i="4"/>
  <c r="V135" i="4"/>
  <c r="X134" i="4"/>
  <c r="W134" i="4"/>
  <c r="V134" i="4"/>
  <c r="X133" i="4"/>
  <c r="W133" i="4"/>
  <c r="V133" i="4"/>
  <c r="X132" i="4"/>
  <c r="W132" i="4"/>
  <c r="V132" i="4"/>
  <c r="X131" i="4"/>
  <c r="W131" i="4"/>
  <c r="V131" i="4"/>
  <c r="X130" i="4"/>
  <c r="W130" i="4"/>
  <c r="V130" i="4"/>
  <c r="X125" i="4"/>
  <c r="W125" i="4"/>
  <c r="V125" i="4"/>
  <c r="X124" i="4"/>
  <c r="W124" i="4"/>
  <c r="V124" i="4"/>
  <c r="X123" i="4"/>
  <c r="W123" i="4"/>
  <c r="V123" i="4"/>
  <c r="X122" i="4"/>
  <c r="W122" i="4"/>
  <c r="V122" i="4"/>
  <c r="X121" i="4"/>
  <c r="W121" i="4"/>
  <c r="V121" i="4"/>
  <c r="X120" i="4"/>
  <c r="W120" i="4"/>
  <c r="V120" i="4"/>
  <c r="X119" i="4"/>
  <c r="W119" i="4"/>
  <c r="V119" i="4"/>
  <c r="X118" i="4"/>
  <c r="W118" i="4"/>
  <c r="V118" i="4"/>
  <c r="X117" i="4"/>
  <c r="W117" i="4"/>
  <c r="V117" i="4"/>
  <c r="X116" i="4"/>
  <c r="W116" i="4"/>
  <c r="V116" i="4"/>
  <c r="X115" i="4"/>
  <c r="W115" i="4"/>
  <c r="V115" i="4"/>
  <c r="X114" i="4"/>
  <c r="W114" i="4"/>
  <c r="V114" i="4"/>
  <c r="X113" i="4"/>
  <c r="W113" i="4"/>
  <c r="V113" i="4"/>
  <c r="X112" i="4"/>
  <c r="W112" i="4"/>
  <c r="V112" i="4"/>
  <c r="X109" i="4"/>
  <c r="X110" i="4" s="1"/>
  <c r="W109" i="4"/>
  <c r="W110" i="4" s="1"/>
  <c r="V109" i="4"/>
  <c r="V110" i="4" s="1"/>
  <c r="X106" i="4"/>
  <c r="W106" i="4"/>
  <c r="V106" i="4"/>
  <c r="X105" i="4"/>
  <c r="W105" i="4"/>
  <c r="V105" i="4"/>
  <c r="X104" i="4"/>
  <c r="W104" i="4"/>
  <c r="V104" i="4"/>
  <c r="X103" i="4"/>
  <c r="W103" i="4"/>
  <c r="V103" i="4"/>
  <c r="X102" i="4"/>
  <c r="W102" i="4"/>
  <c r="V102" i="4"/>
  <c r="X101" i="4"/>
  <c r="W101" i="4"/>
  <c r="V101" i="4"/>
  <c r="X100" i="4"/>
  <c r="W100" i="4"/>
  <c r="V100" i="4"/>
  <c r="X99" i="4"/>
  <c r="W99" i="4"/>
  <c r="V99" i="4"/>
  <c r="X98" i="4"/>
  <c r="W98" i="4"/>
  <c r="V98" i="4"/>
  <c r="X97" i="4"/>
  <c r="W97" i="4"/>
  <c r="V97" i="4"/>
  <c r="X96" i="4"/>
  <c r="W96" i="4"/>
  <c r="V96" i="4"/>
  <c r="X95" i="4"/>
  <c r="W95" i="4"/>
  <c r="V95" i="4"/>
  <c r="X94" i="4"/>
  <c r="W94" i="4"/>
  <c r="V94" i="4"/>
  <c r="X93" i="4"/>
  <c r="W93" i="4"/>
  <c r="V93" i="4"/>
  <c r="X92" i="4"/>
  <c r="W92" i="4"/>
  <c r="V92" i="4"/>
  <c r="X91" i="4"/>
  <c r="W91" i="4"/>
  <c r="V91" i="4"/>
  <c r="X90" i="4"/>
  <c r="W90" i="4"/>
  <c r="V90" i="4"/>
  <c r="X89" i="4"/>
  <c r="W89" i="4"/>
  <c r="V89" i="4"/>
  <c r="X88" i="4"/>
  <c r="W88" i="4"/>
  <c r="V88" i="4"/>
  <c r="X87" i="4"/>
  <c r="W87" i="4"/>
  <c r="V87" i="4"/>
  <c r="X86" i="4"/>
  <c r="W86" i="4"/>
  <c r="V86" i="4"/>
  <c r="X85" i="4"/>
  <c r="W85" i="4"/>
  <c r="V85" i="4"/>
  <c r="X84" i="4"/>
  <c r="W84" i="4"/>
  <c r="V84" i="4"/>
  <c r="X83" i="4"/>
  <c r="W83" i="4"/>
  <c r="V83" i="4"/>
  <c r="X82" i="4"/>
  <c r="W82" i="4"/>
  <c r="V82" i="4"/>
  <c r="X75" i="4"/>
  <c r="W75" i="4"/>
  <c r="V75" i="4"/>
  <c r="X74" i="4"/>
  <c r="W74" i="4"/>
  <c r="V74" i="4"/>
  <c r="X73" i="4"/>
  <c r="W73" i="4"/>
  <c r="V73" i="4"/>
  <c r="X72" i="4"/>
  <c r="W72" i="4"/>
  <c r="V72" i="4"/>
  <c r="X71" i="4"/>
  <c r="W71" i="4"/>
  <c r="V71" i="4"/>
  <c r="X70" i="4"/>
  <c r="W70" i="4"/>
  <c r="V70" i="4"/>
  <c r="X69" i="4"/>
  <c r="W69" i="4"/>
  <c r="V69" i="4"/>
  <c r="X62" i="4"/>
  <c r="X63" i="4" s="1"/>
  <c r="W62" i="4"/>
  <c r="W63" i="4" s="1"/>
  <c r="V62" i="4"/>
  <c r="V63" i="4" s="1"/>
  <c r="X59" i="4"/>
  <c r="W59" i="4"/>
  <c r="V59" i="4"/>
  <c r="X58" i="4"/>
  <c r="W58" i="4"/>
  <c r="V58" i="4"/>
  <c r="X53" i="4"/>
  <c r="X54" i="4" s="1"/>
  <c r="W53" i="4"/>
  <c r="W54" i="4" s="1"/>
  <c r="V53" i="4"/>
  <c r="V54" i="4" s="1"/>
  <c r="X50" i="4"/>
  <c r="W50" i="4"/>
  <c r="V50" i="4"/>
  <c r="X49" i="4"/>
  <c r="W49" i="4"/>
  <c r="V49" i="4"/>
  <c r="X46" i="4"/>
  <c r="X47" i="4" s="1"/>
  <c r="W46" i="4"/>
  <c r="W47" i="4" s="1"/>
  <c r="V46" i="4"/>
  <c r="V47" i="4" s="1"/>
  <c r="X43" i="4"/>
  <c r="W43" i="4"/>
  <c r="V43" i="4"/>
  <c r="X42" i="4"/>
  <c r="W42" i="4"/>
  <c r="V42" i="4"/>
  <c r="X39" i="4"/>
  <c r="W39" i="4"/>
  <c r="V39" i="4"/>
  <c r="X38" i="4"/>
  <c r="W38" i="4"/>
  <c r="V38" i="4"/>
  <c r="X35" i="4"/>
  <c r="X36" i="4" s="1"/>
  <c r="W35" i="4"/>
  <c r="W36" i="4" s="1"/>
  <c r="V35" i="4"/>
  <c r="V36" i="4" s="1"/>
  <c r="X32" i="4"/>
  <c r="W32" i="4"/>
  <c r="V32" i="4"/>
  <c r="X31" i="4"/>
  <c r="W31" i="4"/>
  <c r="V31" i="4"/>
  <c r="X30" i="4"/>
  <c r="W30" i="4"/>
  <c r="V30" i="4"/>
  <c r="X29" i="4"/>
  <c r="W29" i="4"/>
  <c r="V29" i="4"/>
  <c r="X28" i="4"/>
  <c r="W28" i="4"/>
  <c r="V28" i="4"/>
  <c r="X27" i="4"/>
  <c r="W27" i="4"/>
  <c r="V27" i="4"/>
  <c r="X20" i="4"/>
  <c r="W20" i="4"/>
  <c r="V20" i="4"/>
  <c r="X19" i="4"/>
  <c r="W19" i="4"/>
  <c r="V19" i="4"/>
  <c r="X14" i="4"/>
  <c r="X15" i="4" s="1"/>
  <c r="W14" i="4"/>
  <c r="W15" i="4" s="1"/>
  <c r="V14" i="4"/>
  <c r="V15" i="4" s="1"/>
  <c r="X11" i="4"/>
  <c r="W11" i="4"/>
  <c r="V11" i="4"/>
  <c r="X10" i="4"/>
  <c r="W10" i="4"/>
  <c r="V10" i="4"/>
  <c r="X9" i="4"/>
  <c r="W9" i="4"/>
  <c r="V9" i="4"/>
  <c r="V220" i="4" l="1"/>
  <c r="W44" i="4"/>
  <c r="V51" i="4"/>
  <c r="W150" i="4"/>
  <c r="X157" i="4"/>
  <c r="V162" i="4"/>
  <c r="X179" i="4"/>
  <c r="X183" i="4" s="1"/>
  <c r="X192" i="4"/>
  <c r="W271" i="4"/>
  <c r="W272" i="4" s="1"/>
  <c r="W273" i="4" s="1"/>
  <c r="W21" i="4"/>
  <c r="V21" i="4"/>
  <c r="X33" i="4"/>
  <c r="W40" i="4"/>
  <c r="V76" i="4"/>
  <c r="V77" i="4" s="1"/>
  <c r="V78" i="4" s="1"/>
  <c r="W136" i="4"/>
  <c r="W137" i="4" s="1"/>
  <c r="X51" i="4"/>
  <c r="W60" i="4"/>
  <c r="W64" i="4" s="1"/>
  <c r="V157" i="4"/>
  <c r="V179" i="4"/>
  <c r="V183" i="4" s="1"/>
  <c r="W220" i="4"/>
  <c r="X220" i="4"/>
  <c r="X237" i="4"/>
  <c r="X238" i="4" s="1"/>
  <c r="W281" i="4"/>
  <c r="V33" i="4"/>
  <c r="X76" i="4"/>
  <c r="X77" i="4" s="1"/>
  <c r="X78" i="4" s="1"/>
  <c r="W107" i="4"/>
  <c r="W170" i="4"/>
  <c r="V192" i="4"/>
  <c r="W197" i="4"/>
  <c r="W215" i="4"/>
  <c r="V237" i="4"/>
  <c r="V238" i="4" s="1"/>
  <c r="V40" i="4"/>
  <c r="X44" i="4"/>
  <c r="W51" i="4"/>
  <c r="V60" i="4"/>
  <c r="V64" i="4" s="1"/>
  <c r="X107" i="4"/>
  <c r="V136" i="4"/>
  <c r="V137" i="4" s="1"/>
  <c r="V150" i="4"/>
  <c r="W157" i="4"/>
  <c r="X170" i="4"/>
  <c r="W179" i="4"/>
  <c r="W183" i="4" s="1"/>
  <c r="W192" i="4"/>
  <c r="X197" i="4"/>
  <c r="X215" i="4"/>
  <c r="W237" i="4"/>
  <c r="W238" i="4" s="1"/>
  <c r="V245" i="4"/>
  <c r="V246" i="4" s="1"/>
  <c r="V258" i="4"/>
  <c r="V259" i="4" s="1"/>
  <c r="V265" i="4" s="1"/>
  <c r="W258" i="4"/>
  <c r="W259" i="4" s="1"/>
  <c r="W265" i="4" s="1"/>
  <c r="X271" i="4"/>
  <c r="X272" i="4" s="1"/>
  <c r="X273" i="4" s="1"/>
  <c r="V281" i="4"/>
  <c r="X21" i="4"/>
  <c r="W33" i="4"/>
  <c r="X40" i="4"/>
  <c r="V44" i="4"/>
  <c r="X60" i="4"/>
  <c r="X64" i="4" s="1"/>
  <c r="W76" i="4"/>
  <c r="W77" i="4" s="1"/>
  <c r="W78" i="4" s="1"/>
  <c r="V107" i="4"/>
  <c r="X136" i="4"/>
  <c r="X137" i="4" s="1"/>
  <c r="X150" i="4"/>
  <c r="V170" i="4"/>
  <c r="V197" i="4"/>
  <c r="V215" i="4"/>
  <c r="X258" i="4"/>
  <c r="X259" i="4" s="1"/>
  <c r="X265" i="4" s="1"/>
  <c r="V271" i="4"/>
  <c r="V272" i="4" s="1"/>
  <c r="V273" i="4" s="1"/>
  <c r="X281" i="4"/>
  <c r="V126" i="4"/>
  <c r="W126" i="4"/>
  <c r="W162" i="4"/>
  <c r="W245" i="4"/>
  <c r="W246" i="4" s="1"/>
  <c r="X126" i="4"/>
  <c r="X162" i="4"/>
  <c r="X245" i="4"/>
  <c r="X246" i="4" s="1"/>
  <c r="W12" i="4"/>
  <c r="W22" i="4" s="1"/>
  <c r="X12" i="4"/>
  <c r="X22" i="4" s="1"/>
  <c r="V12" i="4"/>
  <c r="W221" i="4" l="1"/>
  <c r="W222" i="4" s="1"/>
  <c r="V221" i="4"/>
  <c r="V222" i="4" s="1"/>
  <c r="V55" i="4"/>
  <c r="V65" i="4" s="1"/>
  <c r="X247" i="4"/>
  <c r="W247" i="4"/>
  <c r="X201" i="4"/>
  <c r="X202" i="4" s="1"/>
  <c r="V201" i="4"/>
  <c r="V202" i="4" s="1"/>
  <c r="X55" i="4"/>
  <c r="X65" i="4" s="1"/>
  <c r="V127" i="4"/>
  <c r="V138" i="4" s="1"/>
  <c r="W55" i="4"/>
  <c r="W127" i="4"/>
  <c r="W138" i="4" s="1"/>
  <c r="W201" i="4"/>
  <c r="W202" i="4" s="1"/>
  <c r="V174" i="4"/>
  <c r="V184" i="4" s="1"/>
  <c r="X127" i="4"/>
  <c r="X138" i="4" s="1"/>
  <c r="X221" i="4"/>
  <c r="X222" i="4" s="1"/>
  <c r="W174" i="4"/>
  <c r="V247" i="4"/>
  <c r="W65" i="4"/>
  <c r="X16" i="4"/>
  <c r="X23" i="4" s="1"/>
  <c r="V16" i="4"/>
  <c r="V22" i="4"/>
  <c r="W16" i="4"/>
  <c r="W23" i="4" s="1"/>
  <c r="X174" i="4" l="1"/>
  <c r="X184" i="4" s="1"/>
  <c r="W184" i="4"/>
  <c r="V23" i="4"/>
  <c r="E166" i="4"/>
  <c r="H166" i="4"/>
  <c r="K166" i="4"/>
  <c r="L166" i="4"/>
  <c r="P166" i="4" s="1"/>
  <c r="M166" i="4"/>
  <c r="Q166" i="4" s="1"/>
  <c r="S166" i="4"/>
  <c r="T166" i="4"/>
  <c r="U147" i="4"/>
  <c r="T147" i="4"/>
  <c r="S147" i="4"/>
  <c r="M147" i="4"/>
  <c r="Q147" i="4" s="1"/>
  <c r="L147" i="4"/>
  <c r="P147" i="4" s="1"/>
  <c r="K147" i="4"/>
  <c r="H147" i="4"/>
  <c r="E147" i="4"/>
  <c r="N166" i="4" l="1"/>
  <c r="R166" i="4" s="1"/>
  <c r="U166" i="4"/>
  <c r="N147" i="4"/>
  <c r="R147" i="4" s="1"/>
  <c r="G219" i="4"/>
  <c r="F219" i="4"/>
  <c r="F218" i="4"/>
  <c r="F217" i="4"/>
  <c r="G199" i="4"/>
  <c r="U168" i="4" l="1"/>
  <c r="T168" i="4"/>
  <c r="S168" i="4"/>
  <c r="M168" i="4"/>
  <c r="Q168" i="4" s="1"/>
  <c r="L168" i="4"/>
  <c r="P168" i="4" s="1"/>
  <c r="K168" i="4"/>
  <c r="H168" i="4"/>
  <c r="E168" i="4"/>
  <c r="N168" i="4" l="1"/>
  <c r="R168" i="4" s="1"/>
  <c r="E145" i="4"/>
  <c r="H145" i="4"/>
  <c r="K145" i="4"/>
  <c r="L145" i="4"/>
  <c r="M145" i="4"/>
  <c r="T145" i="4" s="1"/>
  <c r="P145" i="4"/>
  <c r="Q145" i="4"/>
  <c r="R145" i="4"/>
  <c r="G27" i="4"/>
  <c r="F27" i="4"/>
  <c r="D21" i="4"/>
  <c r="F21" i="4"/>
  <c r="G21" i="4"/>
  <c r="I21" i="4"/>
  <c r="J21" i="4"/>
  <c r="Y21" i="4"/>
  <c r="Z21" i="4"/>
  <c r="AA21" i="4"/>
  <c r="AB21" i="4"/>
  <c r="AC21" i="4"/>
  <c r="AE21" i="4"/>
  <c r="AF21" i="4"/>
  <c r="AK21" i="4"/>
  <c r="AL21" i="4"/>
  <c r="AM21" i="4"/>
  <c r="AN21" i="4"/>
  <c r="AO21" i="4"/>
  <c r="AP21" i="4"/>
  <c r="AQ21" i="4"/>
  <c r="C21" i="4"/>
  <c r="E20" i="4"/>
  <c r="H20" i="4"/>
  <c r="K20" i="4"/>
  <c r="L20" i="4"/>
  <c r="P20" i="4" s="1"/>
  <c r="M20" i="4"/>
  <c r="T20" i="4" s="1"/>
  <c r="S20" i="4"/>
  <c r="O54" i="4"/>
  <c r="J54" i="4"/>
  <c r="I54" i="4"/>
  <c r="G54" i="4"/>
  <c r="F54" i="4"/>
  <c r="D54" i="4"/>
  <c r="C54" i="4"/>
  <c r="R53" i="4"/>
  <c r="R54" i="4" s="1"/>
  <c r="Q53" i="4"/>
  <c r="Q54" i="4" s="1"/>
  <c r="P53" i="4"/>
  <c r="P54" i="4" s="1"/>
  <c r="M53" i="4"/>
  <c r="T53" i="4" s="1"/>
  <c r="T54" i="4" s="1"/>
  <c r="L53" i="4"/>
  <c r="K53" i="4"/>
  <c r="K54" i="4" s="1"/>
  <c r="H53" i="4"/>
  <c r="H54" i="4" s="1"/>
  <c r="E53" i="4"/>
  <c r="E54" i="4" s="1"/>
  <c r="M54" i="4" l="1"/>
  <c r="Q20" i="4"/>
  <c r="U20" i="4" s="1"/>
  <c r="N145" i="4"/>
  <c r="U145" i="4" s="1"/>
  <c r="S145" i="4"/>
  <c r="N20" i="4"/>
  <c r="R20" i="4" s="1"/>
  <c r="L54" i="4"/>
  <c r="N54" i="4" s="1"/>
  <c r="N53" i="4"/>
  <c r="U53" i="4" s="1"/>
  <c r="U54" i="4" s="1"/>
  <c r="S53" i="4"/>
  <c r="S54" i="4" s="1"/>
  <c r="D263" i="4" l="1"/>
  <c r="F263" i="4"/>
  <c r="G263" i="4"/>
  <c r="I263" i="4"/>
  <c r="J263" i="4"/>
  <c r="O263" i="4"/>
  <c r="C263" i="4"/>
  <c r="C264" i="4" s="1"/>
  <c r="Z281" i="4" l="1"/>
  <c r="AB281" i="4"/>
  <c r="AC281" i="4"/>
  <c r="AE281" i="4"/>
  <c r="AF281" i="4"/>
  <c r="Y281" i="4"/>
  <c r="AA280" i="4"/>
  <c r="AD280" i="4"/>
  <c r="AG280" i="4"/>
  <c r="AH280" i="4"/>
  <c r="AI280" i="4"/>
  <c r="D278" i="4"/>
  <c r="F278" i="4"/>
  <c r="G278" i="4"/>
  <c r="I278" i="4"/>
  <c r="J278" i="4"/>
  <c r="C278" i="4"/>
  <c r="AA253" i="4"/>
  <c r="AD253" i="4"/>
  <c r="AG253" i="4"/>
  <c r="AH253" i="4"/>
  <c r="AI253" i="4"/>
  <c r="AC245" i="4"/>
  <c r="AB245" i="4"/>
  <c r="AA235" i="4"/>
  <c r="AD235" i="4"/>
  <c r="AG235" i="4"/>
  <c r="AH235" i="4"/>
  <c r="AI235" i="4"/>
  <c r="AA229" i="4"/>
  <c r="AD229" i="4"/>
  <c r="AG229" i="4"/>
  <c r="AH229" i="4"/>
  <c r="AI229" i="4"/>
  <c r="AA230" i="4"/>
  <c r="AD230" i="4"/>
  <c r="AG230" i="4"/>
  <c r="AH230" i="4"/>
  <c r="AI230" i="4"/>
  <c r="AA208" i="4"/>
  <c r="AD208" i="4"/>
  <c r="AG208" i="4"/>
  <c r="AH208" i="4"/>
  <c r="AI208" i="4"/>
  <c r="AD196" i="4"/>
  <c r="AD195" i="4"/>
  <c r="AA195" i="4"/>
  <c r="AG195" i="4"/>
  <c r="AH195" i="4"/>
  <c r="AI195" i="4"/>
  <c r="Z192" i="4"/>
  <c r="AB192" i="4"/>
  <c r="AC192" i="4"/>
  <c r="AE192" i="4"/>
  <c r="AF192" i="4"/>
  <c r="Y192" i="4"/>
  <c r="AA188" i="4"/>
  <c r="AD188" i="4"/>
  <c r="AG188" i="4"/>
  <c r="AH188" i="4"/>
  <c r="AI188" i="4"/>
  <c r="Z182" i="4"/>
  <c r="AB182" i="4"/>
  <c r="AC182" i="4"/>
  <c r="AE182" i="4"/>
  <c r="AF182" i="4"/>
  <c r="Y182" i="4"/>
  <c r="AI181" i="4"/>
  <c r="AI182" i="4" s="1"/>
  <c r="AH181" i="4"/>
  <c r="AH182" i="4" s="1"/>
  <c r="AG181" i="4"/>
  <c r="AG182" i="4" s="1"/>
  <c r="AD181" i="4"/>
  <c r="AD182" i="4" s="1"/>
  <c r="AA181" i="4"/>
  <c r="AA182" i="4" s="1"/>
  <c r="AH177" i="4"/>
  <c r="Z179" i="4"/>
  <c r="AB179" i="4"/>
  <c r="AC179" i="4"/>
  <c r="AE179" i="4"/>
  <c r="AF179" i="4"/>
  <c r="Y179" i="4"/>
  <c r="AA178" i="4"/>
  <c r="AD178" i="4"/>
  <c r="AG178" i="4"/>
  <c r="AH178" i="4"/>
  <c r="AI178" i="4"/>
  <c r="Z110" i="4"/>
  <c r="AB110" i="4"/>
  <c r="AC110" i="4"/>
  <c r="AE110" i="4"/>
  <c r="AF110" i="4"/>
  <c r="Y110" i="4"/>
  <c r="AI109" i="4"/>
  <c r="AH109" i="4"/>
  <c r="AG109" i="4"/>
  <c r="AG110" i="4" s="1"/>
  <c r="AD109" i="4"/>
  <c r="AD110" i="4" s="1"/>
  <c r="AA109" i="4"/>
  <c r="AA110" i="4" s="1"/>
  <c r="AA105" i="4"/>
  <c r="AD105" i="4"/>
  <c r="AG105" i="4"/>
  <c r="AH105" i="4"/>
  <c r="AI105" i="4"/>
  <c r="AA102" i="4"/>
  <c r="AD102" i="4"/>
  <c r="AG102" i="4"/>
  <c r="AH102" i="4"/>
  <c r="AI102" i="4"/>
  <c r="AA103" i="4"/>
  <c r="AD103" i="4"/>
  <c r="AG103" i="4"/>
  <c r="AH103" i="4"/>
  <c r="AI103" i="4"/>
  <c r="AA104" i="4"/>
  <c r="AD104" i="4"/>
  <c r="AG104" i="4"/>
  <c r="AH104" i="4"/>
  <c r="AI104" i="4"/>
  <c r="AA99" i="4"/>
  <c r="AD99" i="4"/>
  <c r="AG99" i="4"/>
  <c r="AH99" i="4"/>
  <c r="AI99" i="4"/>
  <c r="AA96" i="4"/>
  <c r="AD96" i="4"/>
  <c r="AG96" i="4"/>
  <c r="AH96" i="4"/>
  <c r="AI96" i="4"/>
  <c r="AA97" i="4"/>
  <c r="AD97" i="4"/>
  <c r="AG97" i="4"/>
  <c r="AH97" i="4"/>
  <c r="AI97" i="4"/>
  <c r="AA90" i="4"/>
  <c r="AD90" i="4"/>
  <c r="AG90" i="4"/>
  <c r="AH90" i="4"/>
  <c r="AI90" i="4"/>
  <c r="AA91" i="4"/>
  <c r="AD91" i="4"/>
  <c r="AG91" i="4"/>
  <c r="AH91" i="4"/>
  <c r="AI91" i="4"/>
  <c r="AA86" i="4"/>
  <c r="AD86" i="4"/>
  <c r="AG86" i="4"/>
  <c r="AH86" i="4"/>
  <c r="AI86" i="4"/>
  <c r="AA87" i="4"/>
  <c r="AD87" i="4"/>
  <c r="AG87" i="4"/>
  <c r="AH87" i="4"/>
  <c r="AI87" i="4"/>
  <c r="AA114" i="4"/>
  <c r="AD114" i="4"/>
  <c r="AG114" i="4"/>
  <c r="AH114" i="4"/>
  <c r="AI114" i="4"/>
  <c r="AA119" i="4"/>
  <c r="AD119" i="4"/>
  <c r="AG119" i="4"/>
  <c r="AH119" i="4"/>
  <c r="AI119" i="4"/>
  <c r="AA120" i="4"/>
  <c r="AD120" i="4"/>
  <c r="AG120" i="4"/>
  <c r="AH120" i="4"/>
  <c r="AI120" i="4"/>
  <c r="AA123" i="4"/>
  <c r="AD123" i="4"/>
  <c r="AG123" i="4"/>
  <c r="AH123" i="4"/>
  <c r="AI123" i="4"/>
  <c r="AA134" i="4"/>
  <c r="AD134" i="4"/>
  <c r="AG134" i="4"/>
  <c r="AH134" i="4"/>
  <c r="AI134" i="4"/>
  <c r="AH50" i="4"/>
  <c r="AI50" i="4"/>
  <c r="AI49" i="4"/>
  <c r="AH49" i="4"/>
  <c r="AD50" i="4"/>
  <c r="AG50" i="4"/>
  <c r="AD49" i="4"/>
  <c r="AG49" i="4"/>
  <c r="AB51" i="4"/>
  <c r="AC51" i="4"/>
  <c r="AE51" i="4"/>
  <c r="AF51" i="4"/>
  <c r="Z51" i="4"/>
  <c r="Y51" i="4"/>
  <c r="AA50" i="4"/>
  <c r="AA49" i="4"/>
  <c r="AH59" i="4"/>
  <c r="AI59" i="4"/>
  <c r="AG59" i="4"/>
  <c r="Z60" i="4"/>
  <c r="AB60" i="4"/>
  <c r="AC60" i="4"/>
  <c r="AE60" i="4"/>
  <c r="AF60" i="4"/>
  <c r="Y60" i="4"/>
  <c r="AD59" i="4"/>
  <c r="AA59" i="4"/>
  <c r="Z40" i="4"/>
  <c r="AB40" i="4"/>
  <c r="AC40" i="4"/>
  <c r="AE40" i="4"/>
  <c r="AF40" i="4"/>
  <c r="Y40" i="4"/>
  <c r="AA38" i="4"/>
  <c r="AD38" i="4"/>
  <c r="AG38" i="4"/>
  <c r="AH38" i="4"/>
  <c r="AI38" i="4"/>
  <c r="AA14" i="4"/>
  <c r="AA15" i="4" s="1"/>
  <c r="AI19" i="4"/>
  <c r="AI21" i="4" s="1"/>
  <c r="AH19" i="4"/>
  <c r="AH21" i="4" s="1"/>
  <c r="AG19" i="4"/>
  <c r="AD19" i="4"/>
  <c r="AI14" i="4"/>
  <c r="AH14" i="4"/>
  <c r="AG14" i="4"/>
  <c r="AG15" i="4" s="1"/>
  <c r="AD14" i="4"/>
  <c r="AD15" i="4" s="1"/>
  <c r="AA10" i="4"/>
  <c r="AD10" i="4"/>
  <c r="AG10" i="4"/>
  <c r="AH10" i="4"/>
  <c r="AI10" i="4"/>
  <c r="AA11" i="4"/>
  <c r="AD11" i="4"/>
  <c r="AG11" i="4"/>
  <c r="AH11" i="4"/>
  <c r="AI11" i="4"/>
  <c r="Z22" i="4"/>
  <c r="AA22" i="4"/>
  <c r="AB22" i="4"/>
  <c r="AC22" i="4"/>
  <c r="AE22" i="4"/>
  <c r="AF22" i="4"/>
  <c r="Y22" i="4"/>
  <c r="Y23" i="4" s="1"/>
  <c r="Z15" i="4"/>
  <c r="AB15" i="4"/>
  <c r="AC15" i="4"/>
  <c r="AE15" i="4"/>
  <c r="AF15" i="4"/>
  <c r="Y15" i="4"/>
  <c r="AG21" i="4" l="1"/>
  <c r="AG22" i="4" s="1"/>
  <c r="AD21" i="4"/>
  <c r="AD22" i="4" s="1"/>
  <c r="AJ178" i="4"/>
  <c r="AJ280" i="4"/>
  <c r="AJ195" i="4"/>
  <c r="AJ86" i="4"/>
  <c r="AJ102" i="4"/>
  <c r="AJ235" i="4"/>
  <c r="L278" i="4"/>
  <c r="AJ38" i="4"/>
  <c r="AJ59" i="4"/>
  <c r="AJ50" i="4"/>
  <c r="AJ87" i="4"/>
  <c r="AJ103" i="4"/>
  <c r="AJ114" i="4"/>
  <c r="AJ104" i="4"/>
  <c r="AJ134" i="4"/>
  <c r="AJ119" i="4"/>
  <c r="AJ99" i="4"/>
  <c r="AH179" i="4"/>
  <c r="AJ90" i="4"/>
  <c r="AJ105" i="4"/>
  <c r="AH110" i="4"/>
  <c r="AJ188" i="4"/>
  <c r="AC183" i="4"/>
  <c r="Z183" i="4"/>
  <c r="AE183" i="4"/>
  <c r="AJ229" i="4"/>
  <c r="AI40" i="4"/>
  <c r="AA51" i="4"/>
  <c r="AI51" i="4"/>
  <c r="AJ49" i="4"/>
  <c r="AJ97" i="4"/>
  <c r="AJ109" i="4"/>
  <c r="Y183" i="4"/>
  <c r="AH40" i="4"/>
  <c r="AD51" i="4"/>
  <c r="AJ123" i="4"/>
  <c r="AJ120" i="4"/>
  <c r="AJ91" i="4"/>
  <c r="AI110" i="4"/>
  <c r="AJ181" i="4"/>
  <c r="AJ182" i="4" s="1"/>
  <c r="AF183" i="4"/>
  <c r="AJ208" i="4"/>
  <c r="AJ230" i="4"/>
  <c r="AJ253" i="4"/>
  <c r="AB183" i="4"/>
  <c r="AJ96" i="4"/>
  <c r="AH51" i="4"/>
  <c r="AJ11" i="4"/>
  <c r="AJ10" i="4"/>
  <c r="AG51" i="4"/>
  <c r="AJ19" i="4"/>
  <c r="AJ21" i="4" s="1"/>
  <c r="AH15" i="4"/>
  <c r="AI15" i="4" s="1"/>
  <c r="AJ15" i="4" s="1"/>
  <c r="AJ14" i="4"/>
  <c r="J136" i="4"/>
  <c r="AH183" i="4" l="1"/>
  <c r="AJ110" i="4"/>
  <c r="AJ40" i="4"/>
  <c r="AJ51" i="4"/>
  <c r="AH22" i="4"/>
  <c r="E69" i="4"/>
  <c r="E70" i="4"/>
  <c r="E71" i="4"/>
  <c r="E72" i="4"/>
  <c r="E73" i="4"/>
  <c r="E74" i="4"/>
  <c r="E75" i="4"/>
  <c r="H69" i="4"/>
  <c r="H70" i="4"/>
  <c r="H71" i="4"/>
  <c r="H72" i="4"/>
  <c r="H73" i="4"/>
  <c r="H74" i="4"/>
  <c r="H75" i="4"/>
  <c r="E38" i="4"/>
  <c r="E39" i="4"/>
  <c r="AJ22" i="4" l="1"/>
  <c r="AI22" i="4"/>
  <c r="D51" i="4"/>
  <c r="F51" i="4"/>
  <c r="G51" i="4"/>
  <c r="I51" i="4"/>
  <c r="J51" i="4"/>
  <c r="C51" i="4"/>
  <c r="E50" i="4"/>
  <c r="H50" i="4"/>
  <c r="K50" i="4"/>
  <c r="L50" i="4"/>
  <c r="S50" i="4" s="1"/>
  <c r="M50" i="4"/>
  <c r="P50" i="4"/>
  <c r="Q50" i="4"/>
  <c r="R50" i="4"/>
  <c r="R280" i="4"/>
  <c r="R281" i="4" s="1"/>
  <c r="Q280" i="4"/>
  <c r="Q281" i="4" s="1"/>
  <c r="P280" i="4"/>
  <c r="D281" i="4"/>
  <c r="F281" i="4"/>
  <c r="G281" i="4"/>
  <c r="I281" i="4"/>
  <c r="J281" i="4"/>
  <c r="C281" i="4"/>
  <c r="E280" i="4"/>
  <c r="H280" i="4"/>
  <c r="K280" i="4"/>
  <c r="L280" i="4"/>
  <c r="S280" i="4" s="1"/>
  <c r="M280" i="4"/>
  <c r="T280" i="4" s="1"/>
  <c r="H255" i="4"/>
  <c r="E253" i="4"/>
  <c r="H253" i="4"/>
  <c r="K253" i="4"/>
  <c r="L253" i="4"/>
  <c r="M253" i="4"/>
  <c r="T253" i="4" s="1"/>
  <c r="P253" i="4"/>
  <c r="Q253" i="4"/>
  <c r="R253" i="4"/>
  <c r="O110" i="4"/>
  <c r="J110" i="4"/>
  <c r="I110" i="4"/>
  <c r="G110" i="4"/>
  <c r="F110" i="4"/>
  <c r="D110" i="4"/>
  <c r="C110" i="4"/>
  <c r="R109" i="4"/>
  <c r="R110" i="4" s="1"/>
  <c r="Q109" i="4"/>
  <c r="Q110" i="4" s="1"/>
  <c r="P109" i="4"/>
  <c r="P110" i="4" s="1"/>
  <c r="M109" i="4"/>
  <c r="T109" i="4" s="1"/>
  <c r="T110" i="4" s="1"/>
  <c r="L109" i="4"/>
  <c r="S109" i="4" s="1"/>
  <c r="S110" i="4" s="1"/>
  <c r="K109" i="4"/>
  <c r="K110" i="4" s="1"/>
  <c r="H109" i="4"/>
  <c r="H110" i="4" s="1"/>
  <c r="E109" i="4"/>
  <c r="E110" i="4" s="1"/>
  <c r="P38" i="4"/>
  <c r="D60" i="4"/>
  <c r="C60" i="4"/>
  <c r="G60" i="4"/>
  <c r="I60" i="4"/>
  <c r="J60" i="4"/>
  <c r="F60" i="4"/>
  <c r="E59" i="4"/>
  <c r="H59" i="4"/>
  <c r="K59" i="4"/>
  <c r="L59" i="4"/>
  <c r="S59" i="4" s="1"/>
  <c r="M59" i="4"/>
  <c r="T59" i="4" s="1"/>
  <c r="P59" i="4"/>
  <c r="Q59" i="4"/>
  <c r="R59" i="4"/>
  <c r="D40" i="4"/>
  <c r="F40" i="4"/>
  <c r="G40" i="4"/>
  <c r="I40" i="4"/>
  <c r="J40" i="4"/>
  <c r="C40" i="4"/>
  <c r="H38" i="4"/>
  <c r="K38" i="4"/>
  <c r="L38" i="4"/>
  <c r="S38" i="4" s="1"/>
  <c r="M38" i="4"/>
  <c r="T38" i="4" s="1"/>
  <c r="J22" i="4"/>
  <c r="I22" i="4"/>
  <c r="G22" i="4"/>
  <c r="F22" i="4"/>
  <c r="T19" i="4"/>
  <c r="T21" i="4" s="1"/>
  <c r="S19" i="4"/>
  <c r="S21" i="4" s="1"/>
  <c r="M19" i="4"/>
  <c r="L19" i="4"/>
  <c r="K19" i="4"/>
  <c r="H19" i="4"/>
  <c r="E19" i="4"/>
  <c r="E21" i="4" l="1"/>
  <c r="E22" i="4" s="1"/>
  <c r="K21" i="4"/>
  <c r="K22" i="4" s="1"/>
  <c r="Q19" i="4"/>
  <c r="Q21" i="4" s="1"/>
  <c r="Q22" i="4" s="1"/>
  <c r="M21" i="4"/>
  <c r="M22" i="4" s="1"/>
  <c r="P19" i="4"/>
  <c r="L21" i="4"/>
  <c r="L22" i="4" s="1"/>
  <c r="H21" i="4"/>
  <c r="H22" i="4" s="1"/>
  <c r="N253" i="4"/>
  <c r="U253" i="4" s="1"/>
  <c r="M110" i="4"/>
  <c r="N50" i="4"/>
  <c r="U50" i="4" s="1"/>
  <c r="T50" i="4"/>
  <c r="N280" i="4"/>
  <c r="U280" i="4" s="1"/>
  <c r="N59" i="4"/>
  <c r="U59" i="4" s="1"/>
  <c r="L110" i="4"/>
  <c r="S253" i="4"/>
  <c r="N109" i="4"/>
  <c r="U109" i="4" s="1"/>
  <c r="U110" i="4" s="1"/>
  <c r="N38" i="4"/>
  <c r="Q38" i="4"/>
  <c r="C22" i="4"/>
  <c r="D22" i="4"/>
  <c r="N19" i="4"/>
  <c r="U19" i="4" l="1"/>
  <c r="U21" i="4" s="1"/>
  <c r="P21" i="4"/>
  <c r="P22" i="4" s="1"/>
  <c r="R19" i="4"/>
  <c r="N21" i="4"/>
  <c r="N22" i="4" s="1"/>
  <c r="N110" i="4"/>
  <c r="R38" i="4"/>
  <c r="U38" i="4"/>
  <c r="R21" i="4" l="1"/>
  <c r="R22" i="4" s="1"/>
  <c r="Y278" i="4"/>
  <c r="Y282" i="4" s="1"/>
  <c r="Z278" i="4"/>
  <c r="AB278" i="4"/>
  <c r="AC278" i="4"/>
  <c r="AE278" i="4"/>
  <c r="AF278" i="4"/>
  <c r="AK278" i="4"/>
  <c r="Q188" i="4"/>
  <c r="F192" i="4"/>
  <c r="R99" i="4"/>
  <c r="Q99" i="4"/>
  <c r="P99" i="4"/>
  <c r="M99" i="4"/>
  <c r="T99" i="4" s="1"/>
  <c r="L99" i="4"/>
  <c r="S99" i="4" s="1"/>
  <c r="K99" i="4"/>
  <c r="H99" i="4"/>
  <c r="E99" i="4"/>
  <c r="F237" i="4"/>
  <c r="D271" i="4"/>
  <c r="C271" i="4"/>
  <c r="G271" i="4"/>
  <c r="F271" i="4"/>
  <c r="R229" i="4"/>
  <c r="Q229" i="4"/>
  <c r="P229" i="4"/>
  <c r="M229" i="4"/>
  <c r="T229" i="4" s="1"/>
  <c r="L229" i="4"/>
  <c r="S229" i="4" s="1"/>
  <c r="K229" i="4"/>
  <c r="H229" i="4"/>
  <c r="E229" i="4"/>
  <c r="R208" i="4"/>
  <c r="Q208" i="4"/>
  <c r="P208" i="4"/>
  <c r="M208" i="4"/>
  <c r="T208" i="4" s="1"/>
  <c r="L208" i="4"/>
  <c r="S208" i="4" s="1"/>
  <c r="K208" i="4"/>
  <c r="H208" i="4"/>
  <c r="E208" i="4"/>
  <c r="D192" i="4"/>
  <c r="G192" i="4"/>
  <c r="I192" i="4"/>
  <c r="J192" i="4"/>
  <c r="C192" i="4"/>
  <c r="L192" i="4" l="1"/>
  <c r="N99" i="4"/>
  <c r="U99" i="4" s="1"/>
  <c r="N229" i="4"/>
  <c r="U229" i="4" s="1"/>
  <c r="N208" i="4"/>
  <c r="U208" i="4" s="1"/>
  <c r="R188" i="4"/>
  <c r="P188" i="4"/>
  <c r="M188" i="4"/>
  <c r="T188" i="4" s="1"/>
  <c r="L188" i="4"/>
  <c r="S188" i="4" s="1"/>
  <c r="K188" i="4"/>
  <c r="H188" i="4"/>
  <c r="E188" i="4"/>
  <c r="U178" i="4"/>
  <c r="T178" i="4"/>
  <c r="S178" i="4"/>
  <c r="M178" i="4"/>
  <c r="Q178" i="4" s="1"/>
  <c r="L178" i="4"/>
  <c r="K178" i="4"/>
  <c r="H178" i="4"/>
  <c r="E178" i="4"/>
  <c r="O179" i="4"/>
  <c r="D179" i="4"/>
  <c r="F179" i="4"/>
  <c r="G179" i="4"/>
  <c r="I179" i="4"/>
  <c r="J179" i="4"/>
  <c r="C179" i="4"/>
  <c r="R114" i="4"/>
  <c r="Q114" i="4"/>
  <c r="P114" i="4"/>
  <c r="M114" i="4"/>
  <c r="T114" i="4" s="1"/>
  <c r="L114" i="4"/>
  <c r="S114" i="4" s="1"/>
  <c r="K114" i="4"/>
  <c r="H114" i="4"/>
  <c r="E114" i="4"/>
  <c r="R106" i="4"/>
  <c r="Q106" i="4"/>
  <c r="P106" i="4"/>
  <c r="M106" i="4"/>
  <c r="T106" i="4" s="1"/>
  <c r="L106" i="4"/>
  <c r="S106" i="4" s="1"/>
  <c r="K106" i="4"/>
  <c r="H106" i="4"/>
  <c r="E106" i="4"/>
  <c r="R105" i="4"/>
  <c r="Q105" i="4"/>
  <c r="P105" i="4"/>
  <c r="M105" i="4"/>
  <c r="T105" i="4" s="1"/>
  <c r="L105" i="4"/>
  <c r="S105" i="4" s="1"/>
  <c r="K105" i="4"/>
  <c r="H105" i="4"/>
  <c r="E105" i="4"/>
  <c r="C107" i="4"/>
  <c r="R104" i="4"/>
  <c r="Q104" i="4"/>
  <c r="P104" i="4"/>
  <c r="M104" i="4"/>
  <c r="T104" i="4" s="1"/>
  <c r="L104" i="4"/>
  <c r="S104" i="4" s="1"/>
  <c r="K104" i="4"/>
  <c r="H104" i="4"/>
  <c r="E104" i="4"/>
  <c r="R103" i="4"/>
  <c r="Q103" i="4"/>
  <c r="P103" i="4"/>
  <c r="M103" i="4"/>
  <c r="T103" i="4" s="1"/>
  <c r="L103" i="4"/>
  <c r="S103" i="4" s="1"/>
  <c r="K103" i="4"/>
  <c r="H103" i="4"/>
  <c r="E103" i="4"/>
  <c r="R102" i="4"/>
  <c r="Q102" i="4"/>
  <c r="P102" i="4"/>
  <c r="M102" i="4"/>
  <c r="L102" i="4"/>
  <c r="S102" i="4" s="1"/>
  <c r="K102" i="4"/>
  <c r="H102" i="4"/>
  <c r="E102" i="4"/>
  <c r="R97" i="4"/>
  <c r="Q97" i="4"/>
  <c r="P97" i="4"/>
  <c r="M97" i="4"/>
  <c r="T97" i="4" s="1"/>
  <c r="L97" i="4"/>
  <c r="S97" i="4" s="1"/>
  <c r="K97" i="4"/>
  <c r="H97" i="4"/>
  <c r="E97" i="4"/>
  <c r="R96" i="4"/>
  <c r="Q96" i="4"/>
  <c r="P96" i="4"/>
  <c r="M96" i="4"/>
  <c r="T96" i="4" s="1"/>
  <c r="L96" i="4"/>
  <c r="S96" i="4" s="1"/>
  <c r="K96" i="4"/>
  <c r="H96" i="4"/>
  <c r="E96" i="4"/>
  <c r="R91" i="4"/>
  <c r="Q91" i="4"/>
  <c r="P91" i="4"/>
  <c r="M91" i="4"/>
  <c r="T91" i="4" s="1"/>
  <c r="L91" i="4"/>
  <c r="S91" i="4" s="1"/>
  <c r="K91" i="4"/>
  <c r="H91" i="4"/>
  <c r="E91" i="4"/>
  <c r="R90" i="4"/>
  <c r="Q90" i="4"/>
  <c r="P90" i="4"/>
  <c r="M90" i="4"/>
  <c r="T90" i="4" s="1"/>
  <c r="L90" i="4"/>
  <c r="K90" i="4"/>
  <c r="H90" i="4"/>
  <c r="E90" i="4"/>
  <c r="R87" i="4"/>
  <c r="Q87" i="4"/>
  <c r="P87" i="4"/>
  <c r="M87" i="4"/>
  <c r="T87" i="4" s="1"/>
  <c r="L87" i="4"/>
  <c r="S87" i="4" s="1"/>
  <c r="K87" i="4"/>
  <c r="H87" i="4"/>
  <c r="E87" i="4"/>
  <c r="R86" i="4"/>
  <c r="Q86" i="4"/>
  <c r="P86" i="4"/>
  <c r="M86" i="4"/>
  <c r="T86" i="4" s="1"/>
  <c r="L86" i="4"/>
  <c r="S86" i="4" s="1"/>
  <c r="K86" i="4"/>
  <c r="H86" i="4"/>
  <c r="E86" i="4"/>
  <c r="O51" i="4"/>
  <c r="R49" i="4"/>
  <c r="R51" i="4" s="1"/>
  <c r="Q49" i="4"/>
  <c r="Q51" i="4" s="1"/>
  <c r="P49" i="4"/>
  <c r="P51" i="4" s="1"/>
  <c r="M49" i="4"/>
  <c r="T49" i="4" s="1"/>
  <c r="T51" i="4" s="1"/>
  <c r="L49" i="4"/>
  <c r="S49" i="4" s="1"/>
  <c r="S51" i="4" s="1"/>
  <c r="K49" i="4"/>
  <c r="K51" i="4" s="1"/>
  <c r="H49" i="4"/>
  <c r="H51" i="4" s="1"/>
  <c r="E49" i="4"/>
  <c r="E51" i="4" s="1"/>
  <c r="N178" i="4" l="1"/>
  <c r="R178" i="4" s="1"/>
  <c r="N188" i="4"/>
  <c r="U188" i="4" s="1"/>
  <c r="P178" i="4"/>
  <c r="N114" i="4"/>
  <c r="U114" i="4" s="1"/>
  <c r="N106" i="4"/>
  <c r="U106" i="4" s="1"/>
  <c r="N105" i="4"/>
  <c r="U105" i="4" s="1"/>
  <c r="N102" i="4"/>
  <c r="U102" i="4" s="1"/>
  <c r="N91" i="4"/>
  <c r="U91" i="4" s="1"/>
  <c r="N90" i="4"/>
  <c r="U90" i="4" s="1"/>
  <c r="N104" i="4"/>
  <c r="U104" i="4" s="1"/>
  <c r="T102" i="4"/>
  <c r="N103" i="4"/>
  <c r="U103" i="4" s="1"/>
  <c r="N96" i="4"/>
  <c r="U96" i="4" s="1"/>
  <c r="N97" i="4"/>
  <c r="U97" i="4" s="1"/>
  <c r="S90" i="4"/>
  <c r="N87" i="4"/>
  <c r="U87" i="4" s="1"/>
  <c r="N86" i="4"/>
  <c r="U86" i="4" s="1"/>
  <c r="M51" i="4"/>
  <c r="L51" i="4"/>
  <c r="N49" i="4"/>
  <c r="U49" i="4" s="1"/>
  <c r="U51" i="4" s="1"/>
  <c r="N51" i="4" l="1"/>
  <c r="U10" i="4" l="1"/>
  <c r="T10" i="4"/>
  <c r="S10" i="4"/>
  <c r="M10" i="4"/>
  <c r="Q10" i="4" s="1"/>
  <c r="L10" i="4"/>
  <c r="P10" i="4" s="1"/>
  <c r="K10" i="4"/>
  <c r="H10" i="4"/>
  <c r="E10" i="4"/>
  <c r="L234" i="4"/>
  <c r="M234" i="4"/>
  <c r="L235" i="4"/>
  <c r="M235" i="4"/>
  <c r="L236" i="4"/>
  <c r="M236" i="4"/>
  <c r="L195" i="4"/>
  <c r="M195" i="4"/>
  <c r="L196" i="4"/>
  <c r="M196" i="4"/>
  <c r="M194" i="4"/>
  <c r="L194" i="4"/>
  <c r="L131" i="4"/>
  <c r="M131" i="4"/>
  <c r="L132" i="4"/>
  <c r="M132" i="4"/>
  <c r="L133" i="4"/>
  <c r="M133" i="4"/>
  <c r="L134" i="4"/>
  <c r="M134" i="4"/>
  <c r="L135" i="4"/>
  <c r="M135" i="4"/>
  <c r="M130" i="4"/>
  <c r="L130" i="4"/>
  <c r="L122" i="4"/>
  <c r="M122" i="4"/>
  <c r="L123" i="4"/>
  <c r="M123" i="4"/>
  <c r="L124" i="4"/>
  <c r="M124" i="4"/>
  <c r="L125" i="4"/>
  <c r="M125" i="4"/>
  <c r="M121" i="4"/>
  <c r="L121" i="4"/>
  <c r="M120" i="4"/>
  <c r="L120" i="4"/>
  <c r="M119" i="4"/>
  <c r="L119" i="4"/>
  <c r="M118" i="4"/>
  <c r="L118" i="4"/>
  <c r="M117" i="4"/>
  <c r="L117" i="4"/>
  <c r="M116" i="4"/>
  <c r="L116" i="4"/>
  <c r="M115" i="4"/>
  <c r="L115" i="4"/>
  <c r="M113" i="4"/>
  <c r="L113" i="4"/>
  <c r="M112" i="4"/>
  <c r="L112" i="4"/>
  <c r="M101" i="4"/>
  <c r="L101" i="4"/>
  <c r="M100" i="4"/>
  <c r="L100" i="4"/>
  <c r="M98" i="4"/>
  <c r="L98" i="4"/>
  <c r="M95" i="4"/>
  <c r="L95" i="4"/>
  <c r="M94" i="4"/>
  <c r="L94" i="4"/>
  <c r="M93" i="4"/>
  <c r="L93" i="4"/>
  <c r="M92" i="4"/>
  <c r="L92" i="4"/>
  <c r="M89" i="4"/>
  <c r="L89" i="4"/>
  <c r="M88" i="4"/>
  <c r="L88" i="4"/>
  <c r="M85" i="4"/>
  <c r="L85" i="4"/>
  <c r="M84" i="4"/>
  <c r="L84" i="4"/>
  <c r="M83" i="4"/>
  <c r="L83" i="4"/>
  <c r="M82" i="4"/>
  <c r="L82" i="4"/>
  <c r="M32" i="4"/>
  <c r="L32" i="4"/>
  <c r="M31" i="4"/>
  <c r="L31" i="4"/>
  <c r="M30" i="4"/>
  <c r="L30" i="4"/>
  <c r="M29" i="4"/>
  <c r="L29" i="4"/>
  <c r="M28" i="4"/>
  <c r="M27" i="4"/>
  <c r="L27" i="4"/>
  <c r="L28" i="4"/>
  <c r="M14" i="4"/>
  <c r="L14" i="4"/>
  <c r="M11" i="4"/>
  <c r="L11" i="4"/>
  <c r="M9" i="4"/>
  <c r="L9" i="4"/>
  <c r="N122" i="4" l="1"/>
  <c r="N135" i="4"/>
  <c r="N134" i="4"/>
  <c r="N133" i="4"/>
  <c r="N131" i="4"/>
  <c r="N195" i="4"/>
  <c r="N196" i="4"/>
  <c r="N234" i="4"/>
  <c r="N124" i="4"/>
  <c r="N123" i="4"/>
  <c r="N132" i="4"/>
  <c r="N235" i="4"/>
  <c r="N125" i="4"/>
  <c r="N236" i="4"/>
  <c r="N10" i="4"/>
  <c r="R10" i="4" s="1"/>
  <c r="O182" i="4" l="1"/>
  <c r="O183" i="4" s="1"/>
  <c r="J182" i="4"/>
  <c r="J183" i="4" s="1"/>
  <c r="I182" i="4"/>
  <c r="I183" i="4" s="1"/>
  <c r="G182" i="4"/>
  <c r="G183" i="4" s="1"/>
  <c r="F182" i="4"/>
  <c r="F183" i="4" s="1"/>
  <c r="D182" i="4"/>
  <c r="D183" i="4" s="1"/>
  <c r="C182" i="4"/>
  <c r="C183" i="4" s="1"/>
  <c r="R181" i="4"/>
  <c r="R182" i="4" s="1"/>
  <c r="Q181" i="4"/>
  <c r="Q182" i="4" s="1"/>
  <c r="P181" i="4"/>
  <c r="P182" i="4" s="1"/>
  <c r="M181" i="4"/>
  <c r="T181" i="4" s="1"/>
  <c r="T182" i="4" s="1"/>
  <c r="L181" i="4"/>
  <c r="S181" i="4" s="1"/>
  <c r="S182" i="4" s="1"/>
  <c r="K181" i="4"/>
  <c r="K182" i="4" s="1"/>
  <c r="H181" i="4"/>
  <c r="H182" i="4" s="1"/>
  <c r="E181" i="4"/>
  <c r="E182" i="4" s="1"/>
  <c r="R134" i="4"/>
  <c r="Q134" i="4"/>
  <c r="P134" i="4"/>
  <c r="T134" i="4"/>
  <c r="S134" i="4"/>
  <c r="K134" i="4"/>
  <c r="H134" i="4"/>
  <c r="E134" i="4"/>
  <c r="L43" i="4"/>
  <c r="H172" i="4"/>
  <c r="F47" i="4"/>
  <c r="G47" i="4"/>
  <c r="E27" i="4"/>
  <c r="E29" i="4"/>
  <c r="E30" i="4"/>
  <c r="E31" i="4"/>
  <c r="E32" i="4"/>
  <c r="E28" i="4"/>
  <c r="M182" i="4" l="1"/>
  <c r="L182" i="4"/>
  <c r="N181" i="4"/>
  <c r="U181" i="4" s="1"/>
  <c r="U182" i="4" s="1"/>
  <c r="U134" i="4"/>
  <c r="N182" i="4" l="1"/>
  <c r="S130" i="4"/>
  <c r="J126" i="4"/>
  <c r="I126" i="4"/>
  <c r="Q11" i="4" l="1"/>
  <c r="P11" i="4"/>
  <c r="T119" i="4"/>
  <c r="T120" i="4"/>
  <c r="S119" i="4"/>
  <c r="S120" i="4"/>
  <c r="S123" i="4"/>
  <c r="R123" i="4"/>
  <c r="Q123" i="4"/>
  <c r="P123" i="4"/>
  <c r="T123" i="4"/>
  <c r="K123" i="4"/>
  <c r="H123" i="4"/>
  <c r="E123" i="4"/>
  <c r="R120" i="4"/>
  <c r="Q120" i="4"/>
  <c r="P120" i="4"/>
  <c r="K120" i="4"/>
  <c r="H120" i="4"/>
  <c r="E120" i="4"/>
  <c r="R119" i="4"/>
  <c r="Q119" i="4"/>
  <c r="P119" i="4"/>
  <c r="K119" i="4"/>
  <c r="H119" i="4"/>
  <c r="E119" i="4"/>
  <c r="T11" i="4"/>
  <c r="S11" i="4"/>
  <c r="K11" i="4"/>
  <c r="H11" i="4"/>
  <c r="E11" i="4"/>
  <c r="O15" i="4"/>
  <c r="J15" i="4"/>
  <c r="I15" i="4"/>
  <c r="G15" i="4"/>
  <c r="F15" i="4"/>
  <c r="D15" i="4"/>
  <c r="C15" i="4"/>
  <c r="U123" i="4" l="1"/>
  <c r="N120" i="4"/>
  <c r="U120" i="4" s="1"/>
  <c r="N119" i="4"/>
  <c r="U119" i="4" s="1"/>
  <c r="M15" i="4"/>
  <c r="N11" i="4"/>
  <c r="R11" i="4" s="1"/>
  <c r="U11" i="4"/>
  <c r="L15" i="4"/>
  <c r="T14" i="4"/>
  <c r="T15" i="4" s="1"/>
  <c r="S14" i="4"/>
  <c r="S15" i="4" s="1"/>
  <c r="Q14" i="4"/>
  <c r="P14" i="4"/>
  <c r="P15" i="4" s="1"/>
  <c r="K14" i="4"/>
  <c r="K15" i="4" s="1"/>
  <c r="H14" i="4"/>
  <c r="H15" i="4" s="1"/>
  <c r="E14" i="4"/>
  <c r="E15" i="4" s="1"/>
  <c r="N15" i="4" l="1"/>
  <c r="U14" i="4"/>
  <c r="U15" i="4" s="1"/>
  <c r="Q15" i="4"/>
  <c r="N14" i="4"/>
  <c r="R14" i="4" s="1"/>
  <c r="R15" i="4" s="1"/>
  <c r="R230" i="4" l="1"/>
  <c r="Q230" i="4"/>
  <c r="P230" i="4"/>
  <c r="M230" i="4"/>
  <c r="T230" i="4" s="1"/>
  <c r="L230" i="4"/>
  <c r="S230" i="4" s="1"/>
  <c r="K230" i="4"/>
  <c r="H230" i="4"/>
  <c r="E230" i="4"/>
  <c r="N230" i="4" l="1"/>
  <c r="U230" i="4" s="1"/>
  <c r="M277" i="4" l="1"/>
  <c r="W277" i="4" s="1"/>
  <c r="W278" i="4" s="1"/>
  <c r="W282" i="4" s="1"/>
  <c r="W283" i="4" s="1"/>
  <c r="W284" i="4" s="1"/>
  <c r="L277" i="4"/>
  <c r="V277" i="4" s="1"/>
  <c r="V278" i="4" s="1"/>
  <c r="V282" i="4" s="1"/>
  <c r="V283" i="4" s="1"/>
  <c r="V284" i="4" s="1"/>
  <c r="H270" i="4"/>
  <c r="R235" i="4"/>
  <c r="Q235" i="4"/>
  <c r="P235" i="4"/>
  <c r="S235" i="4"/>
  <c r="K235" i="4"/>
  <c r="H235" i="4"/>
  <c r="E235" i="4"/>
  <c r="R195" i="4"/>
  <c r="Q195" i="4"/>
  <c r="P195" i="4"/>
  <c r="T195" i="4"/>
  <c r="S195" i="4"/>
  <c r="K195" i="4"/>
  <c r="H195" i="4"/>
  <c r="E195" i="4"/>
  <c r="G162" i="4"/>
  <c r="F162" i="4"/>
  <c r="N277" i="4" l="1"/>
  <c r="X277" i="4" s="1"/>
  <c r="X278" i="4" s="1"/>
  <c r="X282" i="4" s="1"/>
  <c r="X283" i="4" s="1"/>
  <c r="X284" i="4" s="1"/>
  <c r="U235" i="4"/>
  <c r="T235" i="4"/>
  <c r="U195" i="4"/>
  <c r="AL232" i="4" l="1"/>
  <c r="AM232" i="4"/>
  <c r="AN232" i="4"/>
  <c r="AK232" i="4"/>
  <c r="AO227" i="4"/>
  <c r="AO228" i="4"/>
  <c r="AO231" i="4"/>
  <c r="AO226" i="4"/>
  <c r="AL220" i="4"/>
  <c r="AM220" i="4"/>
  <c r="AN220" i="4"/>
  <c r="AK220" i="4"/>
  <c r="AO217" i="4"/>
  <c r="AO218" i="4"/>
  <c r="AO219" i="4"/>
  <c r="AL215" i="4"/>
  <c r="AM215" i="4"/>
  <c r="AN215" i="4"/>
  <c r="AK215" i="4"/>
  <c r="AO206" i="4"/>
  <c r="AO207" i="4"/>
  <c r="AO209" i="4"/>
  <c r="AO210" i="4"/>
  <c r="AO211" i="4"/>
  <c r="AO212" i="4"/>
  <c r="AO213" i="4"/>
  <c r="AO214" i="4"/>
  <c r="AL200" i="4"/>
  <c r="AM200" i="4"/>
  <c r="AN200" i="4"/>
  <c r="AK200" i="4"/>
  <c r="AO199" i="4"/>
  <c r="AO200" i="4" s="1"/>
  <c r="AL197" i="4"/>
  <c r="AM197" i="4"/>
  <c r="AN197" i="4"/>
  <c r="AK197" i="4"/>
  <c r="AO196" i="4"/>
  <c r="AO194" i="4"/>
  <c r="AL192" i="4"/>
  <c r="AM192" i="4"/>
  <c r="AN192" i="4"/>
  <c r="AK192" i="4"/>
  <c r="AO190" i="4"/>
  <c r="AO191" i="4"/>
  <c r="AO189" i="4"/>
  <c r="AL179" i="4"/>
  <c r="AM179" i="4"/>
  <c r="AN179" i="4"/>
  <c r="AK179" i="4"/>
  <c r="AO177" i="4"/>
  <c r="AO179" i="4" s="1"/>
  <c r="AL173" i="4"/>
  <c r="AM173" i="4"/>
  <c r="AN173" i="4"/>
  <c r="AK173" i="4"/>
  <c r="AO172" i="4"/>
  <c r="AO173" i="4" s="1"/>
  <c r="AL153" i="4"/>
  <c r="AM153" i="4"/>
  <c r="AN153" i="4"/>
  <c r="AK153" i="4"/>
  <c r="AO152" i="4"/>
  <c r="AO153" i="4" s="1"/>
  <c r="AL162" i="4"/>
  <c r="AM162" i="4"/>
  <c r="AN162" i="4"/>
  <c r="AK162" i="4"/>
  <c r="AO160" i="4"/>
  <c r="AO161" i="4"/>
  <c r="AO159" i="4"/>
  <c r="AL157" i="4"/>
  <c r="AM157" i="4"/>
  <c r="AN157" i="4"/>
  <c r="AK157" i="4"/>
  <c r="AO156" i="4"/>
  <c r="AO155" i="4"/>
  <c r="AL170" i="4"/>
  <c r="AM170" i="4"/>
  <c r="AN170" i="4"/>
  <c r="AK170" i="4"/>
  <c r="AO165" i="4"/>
  <c r="AO167" i="4"/>
  <c r="AO169" i="4"/>
  <c r="AO164" i="4"/>
  <c r="AL150" i="4"/>
  <c r="AM150" i="4"/>
  <c r="AN150" i="4"/>
  <c r="AK150" i="4"/>
  <c r="AO143" i="4"/>
  <c r="AO144" i="4"/>
  <c r="AO146" i="4"/>
  <c r="AO148" i="4"/>
  <c r="AO149" i="4"/>
  <c r="AO142" i="4"/>
  <c r="AL136" i="4"/>
  <c r="AL137" i="4" s="1"/>
  <c r="AM136" i="4"/>
  <c r="AM137" i="4" s="1"/>
  <c r="AN136" i="4"/>
  <c r="AN137" i="4" s="1"/>
  <c r="AK136" i="4"/>
  <c r="AK137" i="4" s="1"/>
  <c r="AO131" i="4"/>
  <c r="AO132" i="4"/>
  <c r="AO133" i="4"/>
  <c r="AO135" i="4"/>
  <c r="AO130" i="4"/>
  <c r="AL126" i="4"/>
  <c r="AM126" i="4"/>
  <c r="AN126" i="4"/>
  <c r="AK126" i="4"/>
  <c r="AO113" i="4"/>
  <c r="AO115" i="4"/>
  <c r="AO116" i="4"/>
  <c r="AO117" i="4"/>
  <c r="AO118" i="4"/>
  <c r="AO121" i="4"/>
  <c r="AO122" i="4"/>
  <c r="AO124" i="4"/>
  <c r="AO125" i="4"/>
  <c r="AO112" i="4"/>
  <c r="AL107" i="4"/>
  <c r="AM107" i="4"/>
  <c r="AN107" i="4"/>
  <c r="AK107" i="4"/>
  <c r="AO83" i="4"/>
  <c r="AO84" i="4"/>
  <c r="AO85" i="4"/>
  <c r="AO88" i="4"/>
  <c r="AO89" i="4"/>
  <c r="AO92" i="4"/>
  <c r="AO93" i="4"/>
  <c r="AO94" i="4"/>
  <c r="AO95" i="4"/>
  <c r="AO98" i="4"/>
  <c r="AO100" i="4"/>
  <c r="AO101" i="4"/>
  <c r="AO106" i="4"/>
  <c r="AO82" i="4"/>
  <c r="AL76" i="4"/>
  <c r="AL77" i="4" s="1"/>
  <c r="AL78" i="4" s="1"/>
  <c r="AM76" i="4"/>
  <c r="AM77" i="4" s="1"/>
  <c r="AM78" i="4" s="1"/>
  <c r="AN76" i="4"/>
  <c r="AN77" i="4" s="1"/>
  <c r="AN78" i="4" s="1"/>
  <c r="AK76" i="4"/>
  <c r="AK77" i="4" s="1"/>
  <c r="AK78" i="4" s="1"/>
  <c r="AO70" i="4"/>
  <c r="AO71" i="4"/>
  <c r="AO72" i="4"/>
  <c r="AO73" i="4"/>
  <c r="AO74" i="4"/>
  <c r="AO75" i="4"/>
  <c r="AO69" i="4"/>
  <c r="AL63" i="4"/>
  <c r="AM63" i="4"/>
  <c r="AN63" i="4"/>
  <c r="AK63" i="4"/>
  <c r="AO62" i="4"/>
  <c r="AO63" i="4" s="1"/>
  <c r="AL60" i="4"/>
  <c r="AM60" i="4"/>
  <c r="AN60" i="4"/>
  <c r="AK60" i="4"/>
  <c r="AO58" i="4"/>
  <c r="AL47" i="4"/>
  <c r="AM47" i="4"/>
  <c r="AN47" i="4"/>
  <c r="AK47" i="4"/>
  <c r="AO46" i="4"/>
  <c r="AO47" i="4" s="1"/>
  <c r="AL44" i="4"/>
  <c r="AM44" i="4"/>
  <c r="AN44" i="4"/>
  <c r="AK44" i="4"/>
  <c r="AO43" i="4"/>
  <c r="AO42" i="4"/>
  <c r="AL40" i="4"/>
  <c r="AM40" i="4"/>
  <c r="AN40" i="4"/>
  <c r="AK40" i="4"/>
  <c r="AO39" i="4"/>
  <c r="AO40" i="4" s="1"/>
  <c r="AL36" i="4"/>
  <c r="AM36" i="4"/>
  <c r="AN36" i="4"/>
  <c r="AK36" i="4"/>
  <c r="AO35" i="4"/>
  <c r="AO36" i="4" s="1"/>
  <c r="AL33" i="4"/>
  <c r="AM33" i="4"/>
  <c r="AN33" i="4"/>
  <c r="AK33" i="4"/>
  <c r="AO28" i="4"/>
  <c r="AO29" i="4"/>
  <c r="AO30" i="4"/>
  <c r="AO31" i="4"/>
  <c r="AO32" i="4"/>
  <c r="AO27" i="4"/>
  <c r="AL12" i="4"/>
  <c r="AL22" i="4" s="1"/>
  <c r="AL23" i="4" s="1"/>
  <c r="AM12" i="4"/>
  <c r="AM22" i="4" s="1"/>
  <c r="AM23" i="4" s="1"/>
  <c r="AN12" i="4"/>
  <c r="AN22" i="4" s="1"/>
  <c r="AN23" i="4" s="1"/>
  <c r="AK12" i="4"/>
  <c r="AK22" i="4" s="1"/>
  <c r="AK23" i="4" s="1"/>
  <c r="AO9" i="4"/>
  <c r="AH28" i="4"/>
  <c r="AI28" i="4"/>
  <c r="AH29" i="4"/>
  <c r="AI29" i="4"/>
  <c r="AH30" i="4"/>
  <c r="AI30" i="4"/>
  <c r="AH31" i="4"/>
  <c r="AI31" i="4"/>
  <c r="AH32" i="4"/>
  <c r="AI32" i="4"/>
  <c r="AI281" i="4"/>
  <c r="AH281" i="4"/>
  <c r="AG281" i="4"/>
  <c r="AH277" i="4"/>
  <c r="AH278" i="4" s="1"/>
  <c r="AI277" i="4"/>
  <c r="AI278" i="4" s="1"/>
  <c r="AG277" i="4"/>
  <c r="AG278" i="4" s="1"/>
  <c r="AH269" i="4"/>
  <c r="AI269" i="4"/>
  <c r="AH270" i="4"/>
  <c r="AI270" i="4"/>
  <c r="AF271" i="4"/>
  <c r="AF272" i="4" s="1"/>
  <c r="AF273" i="4" s="1"/>
  <c r="AE271" i="4"/>
  <c r="AE272" i="4" s="1"/>
  <c r="AE273" i="4" s="1"/>
  <c r="AG269" i="4"/>
  <c r="AG270" i="4"/>
  <c r="AI262" i="4"/>
  <c r="AH262" i="4"/>
  <c r="AF263" i="4"/>
  <c r="AF264" i="4" s="1"/>
  <c r="AE263" i="4"/>
  <c r="AE264" i="4" s="1"/>
  <c r="AG262" i="4"/>
  <c r="AF258" i="4"/>
  <c r="AF259" i="4" s="1"/>
  <c r="AE258" i="4"/>
  <c r="AE259" i="4" s="1"/>
  <c r="AG252" i="4"/>
  <c r="AG254" i="4"/>
  <c r="AG255" i="4"/>
  <c r="AG256" i="4"/>
  <c r="AG257" i="4"/>
  <c r="AG251" i="4"/>
  <c r="AH242" i="4"/>
  <c r="AI242" i="4"/>
  <c r="AH243" i="4"/>
  <c r="AI243" i="4"/>
  <c r="AH244" i="4"/>
  <c r="AI244" i="4"/>
  <c r="AI241" i="4"/>
  <c r="AH241" i="4"/>
  <c r="AF245" i="4"/>
  <c r="AF246" i="4" s="1"/>
  <c r="AE245" i="4"/>
  <c r="AE246" i="4" s="1"/>
  <c r="AG242" i="4"/>
  <c r="AG243" i="4"/>
  <c r="AG244" i="4"/>
  <c r="AG241" i="4"/>
  <c r="AH234" i="4"/>
  <c r="AI234" i="4"/>
  <c r="AH236" i="4"/>
  <c r="AI236" i="4"/>
  <c r="AF237" i="4"/>
  <c r="AE237" i="4"/>
  <c r="AG234" i="4"/>
  <c r="AG236" i="4"/>
  <c r="AH227" i="4"/>
  <c r="AI227" i="4"/>
  <c r="AH228" i="4"/>
  <c r="AI228" i="4"/>
  <c r="AH231" i="4"/>
  <c r="AI231" i="4"/>
  <c r="AI226" i="4"/>
  <c r="AH226" i="4"/>
  <c r="AF232" i="4"/>
  <c r="AE232" i="4"/>
  <c r="AG227" i="4"/>
  <c r="AG228" i="4"/>
  <c r="AG231" i="4"/>
  <c r="AG226" i="4"/>
  <c r="AH217" i="4"/>
  <c r="AI217" i="4"/>
  <c r="AH218" i="4"/>
  <c r="AI218" i="4"/>
  <c r="AH219" i="4"/>
  <c r="AI219" i="4"/>
  <c r="AF220" i="4"/>
  <c r="AE220" i="4"/>
  <c r="AG217" i="4"/>
  <c r="AG218" i="4"/>
  <c r="AG219" i="4"/>
  <c r="AH206" i="4"/>
  <c r="AI206" i="4"/>
  <c r="AH207" i="4"/>
  <c r="AI207" i="4"/>
  <c r="AH209" i="4"/>
  <c r="AI209" i="4"/>
  <c r="AH210" i="4"/>
  <c r="AI210" i="4"/>
  <c r="AH211" i="4"/>
  <c r="AI211" i="4"/>
  <c r="AH212" i="4"/>
  <c r="AI212" i="4"/>
  <c r="AH213" i="4"/>
  <c r="AI213" i="4"/>
  <c r="AH214" i="4"/>
  <c r="AI214" i="4"/>
  <c r="AF215" i="4"/>
  <c r="AE215" i="4"/>
  <c r="AG206" i="4"/>
  <c r="AG207" i="4"/>
  <c r="AG209" i="4"/>
  <c r="AG210" i="4"/>
  <c r="AG211" i="4"/>
  <c r="AG212" i="4"/>
  <c r="AG213" i="4"/>
  <c r="AG214" i="4"/>
  <c r="AI199" i="4"/>
  <c r="AI200" i="4" s="1"/>
  <c r="AH199" i="4"/>
  <c r="AH200" i="4" s="1"/>
  <c r="AF200" i="4"/>
  <c r="AE200" i="4"/>
  <c r="AG199" i="4"/>
  <c r="AG200" i="4" s="1"/>
  <c r="AH196" i="4"/>
  <c r="AI196" i="4"/>
  <c r="AI194" i="4"/>
  <c r="AH194" i="4"/>
  <c r="AF197" i="4"/>
  <c r="AE197" i="4"/>
  <c r="AG196" i="4"/>
  <c r="AG194" i="4"/>
  <c r="AH190" i="4"/>
  <c r="AI190" i="4"/>
  <c r="AH191" i="4"/>
  <c r="AI191" i="4"/>
  <c r="AI189" i="4"/>
  <c r="AH189" i="4"/>
  <c r="AG190" i="4"/>
  <c r="AG191" i="4"/>
  <c r="AG189" i="4"/>
  <c r="AI177" i="4"/>
  <c r="AI179" i="4" s="1"/>
  <c r="AI183" i="4" s="1"/>
  <c r="AG177" i="4"/>
  <c r="AG179" i="4" s="1"/>
  <c r="AG183" i="4" s="1"/>
  <c r="AI172" i="4"/>
  <c r="AI173" i="4" s="1"/>
  <c r="AH172" i="4"/>
  <c r="AH173" i="4" s="1"/>
  <c r="AF173" i="4"/>
  <c r="AE173" i="4"/>
  <c r="AG172" i="4"/>
  <c r="AG173" i="4" s="1"/>
  <c r="AI152" i="4"/>
  <c r="AI153" i="4" s="1"/>
  <c r="AH152" i="4"/>
  <c r="AH153" i="4" s="1"/>
  <c r="AF153" i="4"/>
  <c r="AE153" i="4"/>
  <c r="AG152" i="4"/>
  <c r="AG153" i="4" s="1"/>
  <c r="AH160" i="4"/>
  <c r="AI160" i="4"/>
  <c r="AH161" i="4"/>
  <c r="AI161" i="4"/>
  <c r="AI159" i="4"/>
  <c r="AH159" i="4"/>
  <c r="AF162" i="4"/>
  <c r="AE162" i="4"/>
  <c r="AG160" i="4"/>
  <c r="AG161" i="4"/>
  <c r="AG159" i="4"/>
  <c r="AH156" i="4"/>
  <c r="AI156" i="4"/>
  <c r="AI155" i="4"/>
  <c r="AH155" i="4"/>
  <c r="AF157" i="4"/>
  <c r="AE157" i="4"/>
  <c r="AG156" i="4"/>
  <c r="AG155" i="4"/>
  <c r="AH165" i="4"/>
  <c r="AI165" i="4"/>
  <c r="AH167" i="4"/>
  <c r="AI167" i="4"/>
  <c r="AH169" i="4"/>
  <c r="AI169" i="4"/>
  <c r="AI164" i="4"/>
  <c r="AH164" i="4"/>
  <c r="AF170" i="4"/>
  <c r="AE170" i="4"/>
  <c r="AG165" i="4"/>
  <c r="AG167" i="4"/>
  <c r="AG169" i="4"/>
  <c r="AG164" i="4"/>
  <c r="AH143" i="4"/>
  <c r="AI143" i="4"/>
  <c r="AH144" i="4"/>
  <c r="AI144" i="4"/>
  <c r="AH146" i="4"/>
  <c r="AI146" i="4"/>
  <c r="AH148" i="4"/>
  <c r="AI148" i="4"/>
  <c r="AH149" i="4"/>
  <c r="AI149" i="4"/>
  <c r="AI142" i="4"/>
  <c r="AH142" i="4"/>
  <c r="AF150" i="4"/>
  <c r="AE150" i="4"/>
  <c r="AG143" i="4"/>
  <c r="AG144" i="4"/>
  <c r="AG146" i="4"/>
  <c r="AG148" i="4"/>
  <c r="AG149" i="4"/>
  <c r="AG142" i="4"/>
  <c r="AH131" i="4"/>
  <c r="AI131" i="4"/>
  <c r="AH132" i="4"/>
  <c r="AI132" i="4"/>
  <c r="AH133" i="4"/>
  <c r="AI133" i="4"/>
  <c r="AH135" i="4"/>
  <c r="AI135" i="4"/>
  <c r="AI130" i="4"/>
  <c r="AH130" i="4"/>
  <c r="AF136" i="4"/>
  <c r="AF137" i="4" s="1"/>
  <c r="AE136" i="4"/>
  <c r="AE137" i="4" s="1"/>
  <c r="AG131" i="4"/>
  <c r="AG132" i="4"/>
  <c r="AG133" i="4"/>
  <c r="AG135" i="4"/>
  <c r="AG130" i="4"/>
  <c r="AH113" i="4"/>
  <c r="AI113" i="4"/>
  <c r="AH115" i="4"/>
  <c r="AI115" i="4"/>
  <c r="AH116" i="4"/>
  <c r="AI116" i="4"/>
  <c r="AH117" i="4"/>
  <c r="AI117" i="4"/>
  <c r="AH118" i="4"/>
  <c r="AI118" i="4"/>
  <c r="AH121" i="4"/>
  <c r="AI121" i="4"/>
  <c r="AH122" i="4"/>
  <c r="AI122" i="4"/>
  <c r="AH124" i="4"/>
  <c r="AI124" i="4"/>
  <c r="AH125" i="4"/>
  <c r="AI125" i="4"/>
  <c r="AI112" i="4"/>
  <c r="AH112" i="4"/>
  <c r="AF126" i="4"/>
  <c r="AE126" i="4"/>
  <c r="AG113" i="4"/>
  <c r="AG115" i="4"/>
  <c r="AG116" i="4"/>
  <c r="AG117" i="4"/>
  <c r="AG118" i="4"/>
  <c r="AG121" i="4"/>
  <c r="AG122" i="4"/>
  <c r="AG124" i="4"/>
  <c r="AG125" i="4"/>
  <c r="AG112" i="4"/>
  <c r="AH83" i="4"/>
  <c r="AI83" i="4"/>
  <c r="AH84" i="4"/>
  <c r="AI84" i="4"/>
  <c r="AH85" i="4"/>
  <c r="AI85" i="4"/>
  <c r="AH88" i="4"/>
  <c r="AI88" i="4"/>
  <c r="AH89" i="4"/>
  <c r="AI89" i="4"/>
  <c r="AH92" i="4"/>
  <c r="AI92" i="4"/>
  <c r="AH93" i="4"/>
  <c r="AI93" i="4"/>
  <c r="AH94" i="4"/>
  <c r="AI94" i="4"/>
  <c r="AH95" i="4"/>
  <c r="AI95" i="4"/>
  <c r="AH98" i="4"/>
  <c r="AI98" i="4"/>
  <c r="AH100" i="4"/>
  <c r="AI100" i="4"/>
  <c r="AH101" i="4"/>
  <c r="AI101" i="4"/>
  <c r="AH106" i="4"/>
  <c r="AI106" i="4"/>
  <c r="AI82" i="4"/>
  <c r="AH82" i="4"/>
  <c r="AF107" i="4"/>
  <c r="AE107" i="4"/>
  <c r="AG83" i="4"/>
  <c r="AG84" i="4"/>
  <c r="AG85" i="4"/>
  <c r="AG88" i="4"/>
  <c r="AG89" i="4"/>
  <c r="AG92" i="4"/>
  <c r="AG93" i="4"/>
  <c r="AG94" i="4"/>
  <c r="AG95" i="4"/>
  <c r="AG98" i="4"/>
  <c r="AG100" i="4"/>
  <c r="AG101" i="4"/>
  <c r="AG106" i="4"/>
  <c r="AG82" i="4"/>
  <c r="AH70" i="4"/>
  <c r="AI70" i="4"/>
  <c r="AH71" i="4"/>
  <c r="AI71" i="4"/>
  <c r="AH72" i="4"/>
  <c r="AI72" i="4"/>
  <c r="AH73" i="4"/>
  <c r="AI73" i="4"/>
  <c r="AH74" i="4"/>
  <c r="AI74" i="4"/>
  <c r="AH75" i="4"/>
  <c r="AI75" i="4"/>
  <c r="AI69" i="4"/>
  <c r="AH69" i="4"/>
  <c r="AF76" i="4"/>
  <c r="AF77" i="4" s="1"/>
  <c r="AF78" i="4" s="1"/>
  <c r="AE76" i="4"/>
  <c r="AE77" i="4" s="1"/>
  <c r="AE78" i="4" s="1"/>
  <c r="AG70" i="4"/>
  <c r="AG71" i="4"/>
  <c r="AG72" i="4"/>
  <c r="AG73" i="4"/>
  <c r="AG74" i="4"/>
  <c r="AG75" i="4"/>
  <c r="AG69" i="4"/>
  <c r="AI62" i="4"/>
  <c r="AI63" i="4" s="1"/>
  <c r="AH62" i="4"/>
  <c r="AF63" i="4"/>
  <c r="AF64" i="4" s="1"/>
  <c r="AE63" i="4"/>
  <c r="AE64" i="4" s="1"/>
  <c r="AG62" i="4"/>
  <c r="AG63" i="4" s="1"/>
  <c r="AI58" i="4"/>
  <c r="AI60" i="4" s="1"/>
  <c r="AH58" i="4"/>
  <c r="AH60" i="4" s="1"/>
  <c r="AG58" i="4"/>
  <c r="AG60" i="4" s="1"/>
  <c r="AF47" i="4"/>
  <c r="AE47" i="4"/>
  <c r="AG46" i="4"/>
  <c r="AG47" i="4" s="1"/>
  <c r="AI46" i="4"/>
  <c r="AH46" i="4"/>
  <c r="AF44" i="4"/>
  <c r="AE44" i="4"/>
  <c r="AG43" i="4"/>
  <c r="AG42" i="4"/>
  <c r="AH43" i="4"/>
  <c r="AI43" i="4"/>
  <c r="AI42" i="4"/>
  <c r="AH42" i="4"/>
  <c r="AI39" i="4"/>
  <c r="AH39" i="4"/>
  <c r="AG39" i="4"/>
  <c r="AG40" i="4" s="1"/>
  <c r="AI35" i="4"/>
  <c r="AI36" i="4" s="1"/>
  <c r="AH35" i="4"/>
  <c r="AF36" i="4"/>
  <c r="AE36" i="4"/>
  <c r="AG35" i="4"/>
  <c r="AG36" i="4" s="1"/>
  <c r="AF33" i="4"/>
  <c r="AE33" i="4"/>
  <c r="AG28" i="4"/>
  <c r="AG29" i="4"/>
  <c r="AG30" i="4"/>
  <c r="AG31" i="4"/>
  <c r="AG32" i="4"/>
  <c r="AG27" i="4"/>
  <c r="AI27" i="4"/>
  <c r="AH27" i="4"/>
  <c r="AF12" i="4"/>
  <c r="AE12" i="4"/>
  <c r="AE16" i="4" s="1"/>
  <c r="AE23" i="4" s="1"/>
  <c r="AG9" i="4"/>
  <c r="AI9" i="4"/>
  <c r="AH9" i="4"/>
  <c r="AI252" i="4"/>
  <c r="AI254" i="4"/>
  <c r="AI255" i="4"/>
  <c r="AI256" i="4"/>
  <c r="AI257" i="4"/>
  <c r="AH252" i="4"/>
  <c r="AH254" i="4"/>
  <c r="AH255" i="4"/>
  <c r="AH256" i="4"/>
  <c r="AH257" i="4"/>
  <c r="AI251" i="4"/>
  <c r="AH251" i="4"/>
  <c r="AD281" i="4"/>
  <c r="AD277" i="4"/>
  <c r="AD278" i="4" s="1"/>
  <c r="AC271" i="4"/>
  <c r="AC272" i="4" s="1"/>
  <c r="AC273" i="4" s="1"/>
  <c r="AB271" i="4"/>
  <c r="AB272" i="4" s="1"/>
  <c r="AB273" i="4" s="1"/>
  <c r="AD269" i="4"/>
  <c r="AD270" i="4"/>
  <c r="AC263" i="4"/>
  <c r="AC264" i="4" s="1"/>
  <c r="AB263" i="4"/>
  <c r="AB264" i="4" s="1"/>
  <c r="AD262" i="4"/>
  <c r="AC258" i="4"/>
  <c r="AC259" i="4" s="1"/>
  <c r="AB258" i="4"/>
  <c r="AB259" i="4" s="1"/>
  <c r="AD252" i="4"/>
  <c r="AD254" i="4"/>
  <c r="AD255" i="4"/>
  <c r="AD256" i="4"/>
  <c r="AD257" i="4"/>
  <c r="AD251" i="4"/>
  <c r="AC246" i="4"/>
  <c r="AB246" i="4"/>
  <c r="AD242" i="4"/>
  <c r="AD243" i="4"/>
  <c r="AD244" i="4"/>
  <c r="AD241" i="4"/>
  <c r="AC237" i="4"/>
  <c r="AB237" i="4"/>
  <c r="AD234" i="4"/>
  <c r="AD236" i="4"/>
  <c r="AC232" i="4"/>
  <c r="AB232" i="4"/>
  <c r="AD227" i="4"/>
  <c r="AD228" i="4"/>
  <c r="AD231" i="4"/>
  <c r="AD226" i="4"/>
  <c r="AC220" i="4"/>
  <c r="AB220" i="4"/>
  <c r="AD217" i="4"/>
  <c r="AD218" i="4"/>
  <c r="AD219" i="4"/>
  <c r="AC215" i="4"/>
  <c r="AB215" i="4"/>
  <c r="AD206" i="4"/>
  <c r="AD207" i="4"/>
  <c r="AD209" i="4"/>
  <c r="AD210" i="4"/>
  <c r="AD211" i="4"/>
  <c r="AD212" i="4"/>
  <c r="AD213" i="4"/>
  <c r="AD214" i="4"/>
  <c r="AC200" i="4"/>
  <c r="AB200" i="4"/>
  <c r="AD199" i="4"/>
  <c r="AD200" i="4" s="1"/>
  <c r="AC197" i="4"/>
  <c r="AB197" i="4"/>
  <c r="AD194" i="4"/>
  <c r="AD190" i="4"/>
  <c r="AD191" i="4"/>
  <c r="AD189" i="4"/>
  <c r="AD177" i="4"/>
  <c r="AD179" i="4" s="1"/>
  <c r="AD183" i="4" s="1"/>
  <c r="AC173" i="4"/>
  <c r="AB173" i="4"/>
  <c r="AD172" i="4"/>
  <c r="AD173" i="4" s="1"/>
  <c r="AC153" i="4"/>
  <c r="AB153" i="4"/>
  <c r="AD152" i="4"/>
  <c r="AD153" i="4" s="1"/>
  <c r="AC162" i="4"/>
  <c r="AB162" i="4"/>
  <c r="AD160" i="4"/>
  <c r="AD161" i="4"/>
  <c r="AD159" i="4"/>
  <c r="AC157" i="4"/>
  <c r="AB157" i="4"/>
  <c r="AD156" i="4"/>
  <c r="AD155" i="4"/>
  <c r="AC170" i="4"/>
  <c r="AB170" i="4"/>
  <c r="AD165" i="4"/>
  <c r="AD167" i="4"/>
  <c r="AD169" i="4"/>
  <c r="AD164" i="4"/>
  <c r="AC150" i="4"/>
  <c r="AB150" i="4"/>
  <c r="AD143" i="4"/>
  <c r="AD144" i="4"/>
  <c r="AD146" i="4"/>
  <c r="AD148" i="4"/>
  <c r="AD149" i="4"/>
  <c r="AD142" i="4"/>
  <c r="AC136" i="4"/>
  <c r="AC137" i="4" s="1"/>
  <c r="AB136" i="4"/>
  <c r="AB137" i="4" s="1"/>
  <c r="AD131" i="4"/>
  <c r="AD132" i="4"/>
  <c r="AD133" i="4"/>
  <c r="AD135" i="4"/>
  <c r="AD130" i="4"/>
  <c r="AC126" i="4"/>
  <c r="AB126" i="4"/>
  <c r="AD113" i="4"/>
  <c r="AD115" i="4"/>
  <c r="AD116" i="4"/>
  <c r="AD117" i="4"/>
  <c r="AD118" i="4"/>
  <c r="AD121" i="4"/>
  <c r="AD122" i="4"/>
  <c r="AD124" i="4"/>
  <c r="AD125" i="4"/>
  <c r="AD112" i="4"/>
  <c r="AC107" i="4"/>
  <c r="AB107" i="4"/>
  <c r="AD83" i="4"/>
  <c r="AD84" i="4"/>
  <c r="AD85" i="4"/>
  <c r="AD88" i="4"/>
  <c r="AD89" i="4"/>
  <c r="AD92" i="4"/>
  <c r="AD93" i="4"/>
  <c r="AD94" i="4"/>
  <c r="AD95" i="4"/>
  <c r="AD98" i="4"/>
  <c r="AD100" i="4"/>
  <c r="AD101" i="4"/>
  <c r="AD106" i="4"/>
  <c r="AD82" i="4"/>
  <c r="AC76" i="4"/>
  <c r="AC77" i="4" s="1"/>
  <c r="AC78" i="4" s="1"/>
  <c r="AB76" i="4"/>
  <c r="AB77" i="4" s="1"/>
  <c r="AB78" i="4" s="1"/>
  <c r="AD70" i="4"/>
  <c r="AD71" i="4"/>
  <c r="AD72" i="4"/>
  <c r="AD73" i="4"/>
  <c r="AD74" i="4"/>
  <c r="AD75" i="4"/>
  <c r="AD69" i="4"/>
  <c r="AC63" i="4"/>
  <c r="AC64" i="4" s="1"/>
  <c r="AB63" i="4"/>
  <c r="AB64" i="4" s="1"/>
  <c r="AD62" i="4"/>
  <c r="AD63" i="4" s="1"/>
  <c r="AD58" i="4"/>
  <c r="AD60" i="4" s="1"/>
  <c r="AC47" i="4"/>
  <c r="AB47" i="4"/>
  <c r="AD46" i="4"/>
  <c r="AD47" i="4" s="1"/>
  <c r="AC44" i="4"/>
  <c r="AB44" i="4"/>
  <c r="AD43" i="4"/>
  <c r="AD42" i="4"/>
  <c r="AD39" i="4"/>
  <c r="AD40" i="4" s="1"/>
  <c r="AC36" i="4"/>
  <c r="AB36" i="4"/>
  <c r="AD35" i="4"/>
  <c r="AD36" i="4" s="1"/>
  <c r="AC33" i="4"/>
  <c r="AB33" i="4"/>
  <c r="AD28" i="4"/>
  <c r="AD29" i="4"/>
  <c r="AD30" i="4"/>
  <c r="AD31" i="4"/>
  <c r="AD32" i="4"/>
  <c r="AD27" i="4"/>
  <c r="AC12" i="4"/>
  <c r="AB12" i="4"/>
  <c r="AB16" i="4" s="1"/>
  <c r="AB23" i="4" s="1"/>
  <c r="AD9" i="4"/>
  <c r="AA281" i="4"/>
  <c r="AA277" i="4"/>
  <c r="AA278" i="4" s="1"/>
  <c r="Z271" i="4"/>
  <c r="Z272" i="4" s="1"/>
  <c r="Z273" i="4" s="1"/>
  <c r="Y271" i="4"/>
  <c r="Y272" i="4" s="1"/>
  <c r="Y273" i="4" s="1"/>
  <c r="AA269" i="4"/>
  <c r="AA270" i="4"/>
  <c r="Z263" i="4"/>
  <c r="Z264" i="4" s="1"/>
  <c r="Y263" i="4"/>
  <c r="Y264" i="4" s="1"/>
  <c r="AA262" i="4"/>
  <c r="Z258" i="4"/>
  <c r="Z259" i="4" s="1"/>
  <c r="Y258" i="4"/>
  <c r="Y259" i="4" s="1"/>
  <c r="AA252" i="4"/>
  <c r="AA254" i="4"/>
  <c r="AA255" i="4"/>
  <c r="AA256" i="4"/>
  <c r="AA257" i="4"/>
  <c r="AA251" i="4"/>
  <c r="Z245" i="4"/>
  <c r="Z246" i="4" s="1"/>
  <c r="Y245" i="4"/>
  <c r="Y246" i="4" s="1"/>
  <c r="AA242" i="4"/>
  <c r="AA243" i="4"/>
  <c r="AA244" i="4"/>
  <c r="AA241" i="4"/>
  <c r="Z237" i="4"/>
  <c r="Y237" i="4"/>
  <c r="AA234" i="4"/>
  <c r="AA236" i="4"/>
  <c r="Z232" i="4"/>
  <c r="Y232" i="4"/>
  <c r="AA231" i="4"/>
  <c r="AA227" i="4"/>
  <c r="AA228" i="4"/>
  <c r="AA226" i="4"/>
  <c r="Z220" i="4"/>
  <c r="Y220" i="4"/>
  <c r="AA217" i="4"/>
  <c r="AA218" i="4"/>
  <c r="AA219" i="4"/>
  <c r="Z215" i="4"/>
  <c r="Y215" i="4"/>
  <c r="AA206" i="4"/>
  <c r="AA207" i="4"/>
  <c r="AA209" i="4"/>
  <c r="AA210" i="4"/>
  <c r="AA211" i="4"/>
  <c r="AA212" i="4"/>
  <c r="AA213" i="4"/>
  <c r="AA214" i="4"/>
  <c r="Z200" i="4"/>
  <c r="Y200" i="4"/>
  <c r="AA199" i="4"/>
  <c r="AA200" i="4" s="1"/>
  <c r="Z197" i="4"/>
  <c r="Y197" i="4"/>
  <c r="AA196" i="4"/>
  <c r="AA194" i="4"/>
  <c r="AA190" i="4"/>
  <c r="AA191" i="4"/>
  <c r="AA189" i="4"/>
  <c r="AA177" i="4"/>
  <c r="AA179" i="4" s="1"/>
  <c r="AA183" i="4" s="1"/>
  <c r="Z173" i="4"/>
  <c r="Y173" i="4"/>
  <c r="AA172" i="4"/>
  <c r="AA173" i="4" s="1"/>
  <c r="Z153" i="4"/>
  <c r="Y153" i="4"/>
  <c r="AA152" i="4"/>
  <c r="AA153" i="4" s="1"/>
  <c r="AA160" i="4"/>
  <c r="AA161" i="4"/>
  <c r="Z162" i="4"/>
  <c r="Y162" i="4"/>
  <c r="AA159" i="4"/>
  <c r="Z157" i="4"/>
  <c r="Y157" i="4"/>
  <c r="AA156" i="4"/>
  <c r="AA155" i="4"/>
  <c r="AA165" i="4"/>
  <c r="AA167" i="4"/>
  <c r="AA169" i="4"/>
  <c r="AA164" i="4"/>
  <c r="Z170" i="4"/>
  <c r="Y170" i="4"/>
  <c r="Z150" i="4"/>
  <c r="Y150" i="4"/>
  <c r="AA143" i="4"/>
  <c r="AA144" i="4"/>
  <c r="AA146" i="4"/>
  <c r="AA148" i="4"/>
  <c r="AA149" i="4"/>
  <c r="AA142" i="4"/>
  <c r="Z136" i="4"/>
  <c r="Z137" i="4" s="1"/>
  <c r="Y136" i="4"/>
  <c r="Y137" i="4" s="1"/>
  <c r="AA131" i="4"/>
  <c r="AA132" i="4"/>
  <c r="AA133" i="4"/>
  <c r="AA135" i="4"/>
  <c r="AA130" i="4"/>
  <c r="AA113" i="4"/>
  <c r="AA115" i="4"/>
  <c r="AA116" i="4"/>
  <c r="AA117" i="4"/>
  <c r="AA118" i="4"/>
  <c r="AA121" i="4"/>
  <c r="AA122" i="4"/>
  <c r="AA124" i="4"/>
  <c r="AA125" i="4"/>
  <c r="AA112" i="4"/>
  <c r="Z126" i="4"/>
  <c r="Y126" i="4"/>
  <c r="AA83" i="4"/>
  <c r="AA84" i="4"/>
  <c r="AA85" i="4"/>
  <c r="AA88" i="4"/>
  <c r="AA89" i="4"/>
  <c r="AA92" i="4"/>
  <c r="AA93" i="4"/>
  <c r="AA94" i="4"/>
  <c r="AA95" i="4"/>
  <c r="AA98" i="4"/>
  <c r="AA100" i="4"/>
  <c r="AA101" i="4"/>
  <c r="AA106" i="4"/>
  <c r="AA82" i="4"/>
  <c r="Z107" i="4"/>
  <c r="Y107" i="4"/>
  <c r="Z76" i="4"/>
  <c r="Z77" i="4" s="1"/>
  <c r="Z78" i="4" s="1"/>
  <c r="AA70" i="4"/>
  <c r="AA71" i="4"/>
  <c r="AA72" i="4"/>
  <c r="AA73" i="4"/>
  <c r="AA74" i="4"/>
  <c r="AA75" i="4"/>
  <c r="AA69" i="4"/>
  <c r="Y76" i="4"/>
  <c r="Y77" i="4" s="1"/>
  <c r="Y78" i="4" s="1"/>
  <c r="Z63" i="4"/>
  <c r="Z64" i="4" s="1"/>
  <c r="Y63" i="4"/>
  <c r="Y64" i="4" s="1"/>
  <c r="F63" i="4"/>
  <c r="F64" i="4" s="1"/>
  <c r="G63" i="4"/>
  <c r="G64" i="4" s="1"/>
  <c r="I63" i="4"/>
  <c r="I64" i="4" s="1"/>
  <c r="J63" i="4"/>
  <c r="J64" i="4" s="1"/>
  <c r="D63" i="4"/>
  <c r="D64" i="4" s="1"/>
  <c r="C63" i="4"/>
  <c r="C64" i="4" s="1"/>
  <c r="AA62" i="4"/>
  <c r="AA63" i="4" s="1"/>
  <c r="R62" i="4"/>
  <c r="R63" i="4" s="1"/>
  <c r="Q62" i="4"/>
  <c r="Q63" i="4" s="1"/>
  <c r="P62" i="4"/>
  <c r="P63" i="4" s="1"/>
  <c r="M62" i="4"/>
  <c r="T62" i="4" s="1"/>
  <c r="T63" i="4" s="1"/>
  <c r="L62" i="4"/>
  <c r="S62" i="4" s="1"/>
  <c r="S63" i="4" s="1"/>
  <c r="K62" i="4"/>
  <c r="K63" i="4" s="1"/>
  <c r="H62" i="4"/>
  <c r="H63" i="4" s="1"/>
  <c r="E62" i="4"/>
  <c r="E63" i="4" s="1"/>
  <c r="Z127" i="4" l="1"/>
  <c r="Y127" i="4"/>
  <c r="AC127" i="4"/>
  <c r="AC138" i="4" s="1"/>
  <c r="AF127" i="4"/>
  <c r="AN127" i="4"/>
  <c r="AN138" i="4" s="1"/>
  <c r="AE265" i="4"/>
  <c r="AM127" i="4"/>
  <c r="AM138" i="4" s="1"/>
  <c r="AK127" i="4"/>
  <c r="AK138" i="4" s="1"/>
  <c r="AB127" i="4"/>
  <c r="AB138" i="4" s="1"/>
  <c r="AE127" i="4"/>
  <c r="AE138" i="4" s="1"/>
  <c r="AL127" i="4"/>
  <c r="AL138" i="4" s="1"/>
  <c r="AI64" i="4"/>
  <c r="AC55" i="4"/>
  <c r="AC65" i="4" s="1"/>
  <c r="AG64" i="4"/>
  <c r="AD245" i="4"/>
  <c r="AD246" i="4" s="1"/>
  <c r="AD64" i="4"/>
  <c r="AI192" i="4"/>
  <c r="Y138" i="4"/>
  <c r="AA192" i="4"/>
  <c r="AG192" i="4"/>
  <c r="AH192" i="4"/>
  <c r="AD192" i="4"/>
  <c r="AF55" i="4"/>
  <c r="AF65" i="4" s="1"/>
  <c r="AH23" i="4"/>
  <c r="AB55" i="4"/>
  <c r="AB65" i="4" s="1"/>
  <c r="AE55" i="4"/>
  <c r="AE65" i="4" s="1"/>
  <c r="AF16" i="4"/>
  <c r="AF23" i="4" s="1"/>
  <c r="AC16" i="4"/>
  <c r="AC23" i="4" s="1"/>
  <c r="AN64" i="4"/>
  <c r="AM64" i="4"/>
  <c r="AL64" i="4"/>
  <c r="AK64" i="4"/>
  <c r="AM65" i="4"/>
  <c r="AL65" i="4"/>
  <c r="AN65" i="4"/>
  <c r="Z282" i="4"/>
  <c r="Z283" i="4" s="1"/>
  <c r="AC282" i="4"/>
  <c r="AC283" i="4" s="1"/>
  <c r="AF282" i="4"/>
  <c r="AF283" i="4" s="1"/>
  <c r="Y283" i="4"/>
  <c r="AB282" i="4"/>
  <c r="AB283" i="4" s="1"/>
  <c r="AE282" i="4"/>
  <c r="AE283" i="4" s="1"/>
  <c r="AJ69" i="4"/>
  <c r="AJ149" i="4"/>
  <c r="AJ155" i="4"/>
  <c r="AK221" i="4"/>
  <c r="AK222" i="4" s="1"/>
  <c r="AO157" i="4"/>
  <c r="AJ35" i="4"/>
  <c r="AJ36" i="4" s="1"/>
  <c r="AF138" i="4"/>
  <c r="AK174" i="4"/>
  <c r="AL201" i="4"/>
  <c r="AL202" i="4" s="1"/>
  <c r="AL183" i="4"/>
  <c r="AO197" i="4"/>
  <c r="AJ130" i="4"/>
  <c r="AO44" i="4"/>
  <c r="AM221" i="4"/>
  <c r="AM222" i="4" s="1"/>
  <c r="AK201" i="4"/>
  <c r="AK202" i="4" s="1"/>
  <c r="AJ191" i="4"/>
  <c r="AF201" i="4"/>
  <c r="AF202" i="4" s="1"/>
  <c r="AJ196" i="4"/>
  <c r="AH263" i="4"/>
  <c r="AH264" i="4" s="1"/>
  <c r="AG271" i="4"/>
  <c r="AG272" i="4" s="1"/>
  <c r="AG273" i="4" s="1"/>
  <c r="AJ281" i="4"/>
  <c r="AM201" i="4"/>
  <c r="AM202" i="4" s="1"/>
  <c r="AN221" i="4"/>
  <c r="AN222" i="4" s="1"/>
  <c r="AJ254" i="4"/>
  <c r="AJ62" i="4"/>
  <c r="AJ63" i="4" s="1"/>
  <c r="AK183" i="4"/>
  <c r="AN183" i="4"/>
  <c r="AN201" i="4"/>
  <c r="AN202" i="4" s="1"/>
  <c r="AJ88" i="4"/>
  <c r="AJ122" i="4"/>
  <c r="AL55" i="4"/>
  <c r="AM55" i="4"/>
  <c r="AO60" i="4"/>
  <c r="AO64" i="4" s="1"/>
  <c r="AM174" i="4"/>
  <c r="AM183" i="4"/>
  <c r="AL221" i="4"/>
  <c r="AL222" i="4" s="1"/>
  <c r="AJ241" i="4"/>
  <c r="AJ242" i="4"/>
  <c r="AJ262" i="4"/>
  <c r="AN55" i="4"/>
  <c r="AK55" i="4"/>
  <c r="AE174" i="4"/>
  <c r="AJ269" i="4"/>
  <c r="AJ277" i="4"/>
  <c r="AJ278" i="4" s="1"/>
  <c r="AK65" i="4"/>
  <c r="AJ133" i="4"/>
  <c r="AO232" i="4"/>
  <c r="AJ118" i="4"/>
  <c r="AJ28" i="4"/>
  <c r="AO215" i="4"/>
  <c r="AO220" i="4"/>
  <c r="AO170" i="4"/>
  <c r="AO162" i="4"/>
  <c r="AO183" i="4"/>
  <c r="AJ98" i="4"/>
  <c r="AJ89" i="4"/>
  <c r="AJ32" i="4"/>
  <c r="AJ30" i="4"/>
  <c r="AJ29" i="4"/>
  <c r="AO107" i="4"/>
  <c r="AO126" i="4"/>
  <c r="AO136" i="4"/>
  <c r="AO137" i="4" s="1"/>
  <c r="AO150" i="4"/>
  <c r="AO192" i="4"/>
  <c r="AO76" i="4"/>
  <c r="AO77" i="4" s="1"/>
  <c r="AO78" i="4" s="1"/>
  <c r="AN174" i="4"/>
  <c r="AL174" i="4"/>
  <c r="AI33" i="4"/>
  <c r="AJ95" i="4"/>
  <c r="AJ83" i="4"/>
  <c r="AJ116" i="4"/>
  <c r="AJ135" i="4"/>
  <c r="AF174" i="4"/>
  <c r="AJ210" i="4"/>
  <c r="AJ207" i="4"/>
  <c r="AJ219" i="4"/>
  <c r="AI263" i="4"/>
  <c r="AI264" i="4" s="1"/>
  <c r="AH271" i="4"/>
  <c r="AH272" i="4" s="1"/>
  <c r="AH273" i="4" s="1"/>
  <c r="AH107" i="4"/>
  <c r="AO12" i="4"/>
  <c r="AO22" i="4" s="1"/>
  <c r="AO23" i="4" s="1"/>
  <c r="AO33" i="4"/>
  <c r="AJ106" i="4"/>
  <c r="AJ93" i="4"/>
  <c r="AJ142" i="4"/>
  <c r="AJ165" i="4"/>
  <c r="AJ156" i="4"/>
  <c r="AI162" i="4"/>
  <c r="AJ194" i="4"/>
  <c r="AJ212" i="4"/>
  <c r="AJ218" i="4"/>
  <c r="AJ270" i="4"/>
  <c r="AJ228" i="4"/>
  <c r="AJ231" i="4"/>
  <c r="AJ226" i="4"/>
  <c r="Y238" i="4"/>
  <c r="Y247" i="4" s="1"/>
  <c r="AJ199" i="4"/>
  <c r="AJ200" i="4" s="1"/>
  <c r="AG197" i="4"/>
  <c r="AJ190" i="4"/>
  <c r="AJ152" i="4"/>
  <c r="AJ153" i="4" s="1"/>
  <c r="AJ160" i="4"/>
  <c r="AH162" i="4"/>
  <c r="AJ159" i="4"/>
  <c r="AI157" i="4"/>
  <c r="AH170" i="4"/>
  <c r="AH150" i="4"/>
  <c r="AH136" i="4"/>
  <c r="AH137" i="4" s="1"/>
  <c r="AJ117" i="4"/>
  <c r="AJ112" i="4"/>
  <c r="AJ42" i="4"/>
  <c r="AJ43" i="4"/>
  <c r="AJ39" i="4"/>
  <c r="AJ31" i="4"/>
  <c r="AG263" i="4"/>
  <c r="AG264" i="4" s="1"/>
  <c r="AF265" i="4"/>
  <c r="AI197" i="4"/>
  <c r="AJ172" i="4"/>
  <c r="AJ173" i="4" s="1"/>
  <c r="AI271" i="4"/>
  <c r="AI272" i="4" s="1"/>
  <c r="AI273" i="4" s="1"/>
  <c r="AI220" i="4"/>
  <c r="AJ213" i="4"/>
  <c r="AC221" i="4"/>
  <c r="AC222" i="4" s="1"/>
  <c r="AI170" i="4"/>
  <c r="AJ143" i="4"/>
  <c r="AJ75" i="4"/>
  <c r="AJ72" i="4"/>
  <c r="AI237" i="4"/>
  <c r="AI126" i="4"/>
  <c r="AA157" i="4"/>
  <c r="Y201" i="4"/>
  <c r="Y202" i="4" s="1"/>
  <c r="AJ58" i="4"/>
  <c r="AJ60" i="4" s="1"/>
  <c r="AJ74" i="4"/>
  <c r="AJ71" i="4"/>
  <c r="AJ101" i="4"/>
  <c r="AJ94" i="4"/>
  <c r="AJ125" i="4"/>
  <c r="AJ113" i="4"/>
  <c r="AJ132" i="4"/>
  <c r="AJ148" i="4"/>
  <c r="AJ164" i="4"/>
  <c r="AJ167" i="4"/>
  <c r="AG157" i="4"/>
  <c r="AH157" i="4"/>
  <c r="AJ161" i="4"/>
  <c r="AJ217" i="4"/>
  <c r="AH220" i="4"/>
  <c r="AI232" i="4"/>
  <c r="AH237" i="4"/>
  <c r="AJ244" i="4"/>
  <c r="AJ243" i="4"/>
  <c r="AI245" i="4"/>
  <c r="AI246" i="4" s="1"/>
  <c r="AJ70" i="4"/>
  <c r="AJ82" i="4"/>
  <c r="AH126" i="4"/>
  <c r="AI136" i="4"/>
  <c r="AI137" i="4" s="1"/>
  <c r="AJ177" i="4"/>
  <c r="AJ179" i="4" s="1"/>
  <c r="AJ183" i="4" s="1"/>
  <c r="AJ189" i="4"/>
  <c r="AE201" i="4"/>
  <c r="AE202" i="4" s="1"/>
  <c r="AH197" i="4"/>
  <c r="AE221" i="4"/>
  <c r="AE222" i="4" s="1"/>
  <c r="AH245" i="4"/>
  <c r="AH246" i="4" s="1"/>
  <c r="AI107" i="4"/>
  <c r="AF238" i="4"/>
  <c r="AF247" i="4" s="1"/>
  <c r="AJ73" i="4"/>
  <c r="AJ100" i="4"/>
  <c r="AJ92" i="4"/>
  <c r="AJ85" i="4"/>
  <c r="AJ84" i="4"/>
  <c r="AJ124" i="4"/>
  <c r="AJ121" i="4"/>
  <c r="AJ115" i="4"/>
  <c r="AJ131" i="4"/>
  <c r="AJ146" i="4"/>
  <c r="AJ144" i="4"/>
  <c r="AJ169" i="4"/>
  <c r="AJ214" i="4"/>
  <c r="AJ211" i="4"/>
  <c r="AF221" i="4"/>
  <c r="AF222" i="4" s="1"/>
  <c r="AJ227" i="4"/>
  <c r="AJ234" i="4"/>
  <c r="AJ257" i="4"/>
  <c r="AH258" i="4"/>
  <c r="AH259" i="4" s="1"/>
  <c r="AI258" i="4"/>
  <c r="AI259" i="4" s="1"/>
  <c r="AG258" i="4"/>
  <c r="AG259" i="4" s="1"/>
  <c r="AJ236" i="4"/>
  <c r="AH232" i="4"/>
  <c r="AE238" i="4"/>
  <c r="AE247" i="4" s="1"/>
  <c r="AG245" i="4"/>
  <c r="AG246" i="4" s="1"/>
  <c r="AG237" i="4"/>
  <c r="AG232" i="4"/>
  <c r="AG220" i="4"/>
  <c r="AJ209" i="4"/>
  <c r="AI215" i="4"/>
  <c r="AG215" i="4"/>
  <c r="AJ206" i="4"/>
  <c r="AH215" i="4"/>
  <c r="AG162" i="4"/>
  <c r="AG170" i="4"/>
  <c r="AI150" i="4"/>
  <c r="AG150" i="4"/>
  <c r="AG136" i="4"/>
  <c r="AG137" i="4" s="1"/>
  <c r="AG126" i="4"/>
  <c r="AG107" i="4"/>
  <c r="AI76" i="4"/>
  <c r="AI77" i="4" s="1"/>
  <c r="AI78" i="4" s="1"/>
  <c r="AH76" i="4"/>
  <c r="AH77" i="4" s="1"/>
  <c r="AH78" i="4" s="1"/>
  <c r="AG76" i="4"/>
  <c r="AG77" i="4" s="1"/>
  <c r="AG78" i="4" s="1"/>
  <c r="Z201" i="4"/>
  <c r="Z202" i="4" s="1"/>
  <c r="AC174" i="4"/>
  <c r="AC201" i="4"/>
  <c r="AC202" i="4" s="1"/>
  <c r="AC238" i="4"/>
  <c r="AC247" i="4" s="1"/>
  <c r="AJ251" i="4"/>
  <c r="AJ256" i="4"/>
  <c r="AH36" i="4"/>
  <c r="AH63" i="4"/>
  <c r="AH64" i="4" s="1"/>
  <c r="Z174" i="4"/>
  <c r="Z184" i="4" s="1"/>
  <c r="AG12" i="4"/>
  <c r="Z138" i="4"/>
  <c r="Y221" i="4"/>
  <c r="Y222" i="4" s="1"/>
  <c r="Z238" i="4"/>
  <c r="Z247" i="4" s="1"/>
  <c r="AI12" i="4"/>
  <c r="AG44" i="4"/>
  <c r="AJ46" i="4"/>
  <c r="AI44" i="4"/>
  <c r="AH44" i="4"/>
  <c r="AG33" i="4"/>
  <c r="AG55" i="4" s="1"/>
  <c r="AJ27" i="4"/>
  <c r="AH33" i="4"/>
  <c r="AH12" i="4"/>
  <c r="AJ9" i="4"/>
  <c r="AJ255" i="4"/>
  <c r="AJ252" i="4"/>
  <c r="AD271" i="4"/>
  <c r="AD272" i="4" s="1"/>
  <c r="AD273" i="4" s="1"/>
  <c r="AD263" i="4"/>
  <c r="AD264" i="4" s="1"/>
  <c r="Y174" i="4"/>
  <c r="Y184" i="4" s="1"/>
  <c r="Z221" i="4"/>
  <c r="Z222" i="4" s="1"/>
  <c r="AA263" i="4"/>
  <c r="AA264" i="4" s="1"/>
  <c r="AC265" i="4"/>
  <c r="AD258" i="4"/>
  <c r="AD259" i="4" s="1"/>
  <c r="AB265" i="4"/>
  <c r="AD232" i="4"/>
  <c r="AB238" i="4"/>
  <c r="AB247" i="4" s="1"/>
  <c r="AD237" i="4"/>
  <c r="AB221" i="4"/>
  <c r="AB222" i="4" s="1"/>
  <c r="AD220" i="4"/>
  <c r="AD215" i="4"/>
  <c r="AB201" i="4"/>
  <c r="AB202" i="4" s="1"/>
  <c r="AD197" i="4"/>
  <c r="AD157" i="4"/>
  <c r="AB174" i="4"/>
  <c r="AD162" i="4"/>
  <c r="AD170" i="4"/>
  <c r="AD150" i="4"/>
  <c r="AD136" i="4"/>
  <c r="AD137" i="4" s="1"/>
  <c r="AD126" i="4"/>
  <c r="AD107" i="4"/>
  <c r="AD76" i="4"/>
  <c r="AD77" i="4" s="1"/>
  <c r="AD78" i="4" s="1"/>
  <c r="AD44" i="4"/>
  <c r="AD33" i="4"/>
  <c r="AD12" i="4"/>
  <c r="AA271" i="4"/>
  <c r="AA272" i="4" s="1"/>
  <c r="AA273" i="4" s="1"/>
  <c r="Z265" i="4"/>
  <c r="AA258" i="4"/>
  <c r="AA259" i="4" s="1"/>
  <c r="Y265" i="4"/>
  <c r="AA245" i="4"/>
  <c r="AA246" i="4" s="1"/>
  <c r="AA237" i="4"/>
  <c r="AA232" i="4"/>
  <c r="AA220" i="4"/>
  <c r="AA215" i="4"/>
  <c r="AA197" i="4"/>
  <c r="AA162" i="4"/>
  <c r="AA170" i="4"/>
  <c r="AA150" i="4"/>
  <c r="AA136" i="4"/>
  <c r="AA137" i="4" s="1"/>
  <c r="AA126" i="4"/>
  <c r="AA107" i="4"/>
  <c r="AA76" i="4"/>
  <c r="AA77" i="4" s="1"/>
  <c r="AA78" i="4" s="1"/>
  <c r="M63" i="4"/>
  <c r="L63" i="4"/>
  <c r="N62" i="4"/>
  <c r="AA58" i="4"/>
  <c r="AA60" i="4" s="1"/>
  <c r="AA64" i="4" s="1"/>
  <c r="Z47" i="4"/>
  <c r="AI47" i="4" s="1"/>
  <c r="Y47" i="4"/>
  <c r="AH47" i="4" s="1"/>
  <c r="AA46" i="4"/>
  <c r="AA47" i="4" s="1"/>
  <c r="Z44" i="4"/>
  <c r="Y44" i="4"/>
  <c r="AA43" i="4"/>
  <c r="AA42" i="4"/>
  <c r="AA39" i="4"/>
  <c r="AA40" i="4" s="1"/>
  <c r="Z36" i="4"/>
  <c r="Y36" i="4"/>
  <c r="AA35" i="4"/>
  <c r="AA36" i="4" s="1"/>
  <c r="AA28" i="4"/>
  <c r="AA29" i="4"/>
  <c r="AA30" i="4"/>
  <c r="AA31" i="4"/>
  <c r="AA32" i="4"/>
  <c r="AA27" i="4"/>
  <c r="Z33" i="4"/>
  <c r="Y33" i="4"/>
  <c r="Z12" i="4"/>
  <c r="AA9" i="4"/>
  <c r="Y12" i="4"/>
  <c r="AI127" i="4" l="1"/>
  <c r="AA127" i="4"/>
  <c r="AA138" i="4" s="1"/>
  <c r="AD127" i="4"/>
  <c r="AD138" i="4" s="1"/>
  <c r="AG127" i="4"/>
  <c r="AG138" i="4" s="1"/>
  <c r="AH127" i="4"/>
  <c r="AH138" i="4" s="1"/>
  <c r="AO127" i="4"/>
  <c r="AO138" i="4" s="1"/>
  <c r="Z55" i="4"/>
  <c r="Z65" i="4" s="1"/>
  <c r="Y55" i="4"/>
  <c r="Y65" i="4" s="1"/>
  <c r="AJ64" i="4"/>
  <c r="AD55" i="4"/>
  <c r="AD65" i="4" s="1"/>
  <c r="AJ192" i="4"/>
  <c r="AG65" i="4"/>
  <c r="AI55" i="4"/>
  <c r="AI65" i="4" s="1"/>
  <c r="AH55" i="4"/>
  <c r="Y16" i="4"/>
  <c r="AH16" i="4" s="1"/>
  <c r="Z23" i="4"/>
  <c r="AI23" i="4" s="1"/>
  <c r="AJ23" i="4" s="1"/>
  <c r="Z16" i="4"/>
  <c r="AI16" i="4" s="1"/>
  <c r="AD16" i="4"/>
  <c r="AD23" i="4" s="1"/>
  <c r="AG16" i="4"/>
  <c r="AG23" i="4" s="1"/>
  <c r="AJ263" i="4"/>
  <c r="AJ264" i="4" s="1"/>
  <c r="AO65" i="4"/>
  <c r="AN184" i="4"/>
  <c r="AO201" i="4"/>
  <c r="AO202" i="4" s="1"/>
  <c r="AG282" i="4"/>
  <c r="AG283" i="4" s="1"/>
  <c r="AH265" i="4"/>
  <c r="AJ157" i="4"/>
  <c r="AF184" i="4"/>
  <c r="AK184" i="4"/>
  <c r="AE184" i="4"/>
  <c r="AL184" i="4"/>
  <c r="AO55" i="4"/>
  <c r="AI265" i="4"/>
  <c r="AJ232" i="4"/>
  <c r="AH282" i="4"/>
  <c r="AH283" i="4" s="1"/>
  <c r="AJ271" i="4"/>
  <c r="AJ272" i="4" s="1"/>
  <c r="AJ273" i="4" s="1"/>
  <c r="AO174" i="4"/>
  <c r="AO184" i="4" s="1"/>
  <c r="AI282" i="4"/>
  <c r="AI283" i="4" s="1"/>
  <c r="AA282" i="4"/>
  <c r="AA283" i="4" s="1"/>
  <c r="AM184" i="4"/>
  <c r="AI201" i="4"/>
  <c r="AI202" i="4" s="1"/>
  <c r="AD265" i="4"/>
  <c r="AD282" i="4"/>
  <c r="AD283" i="4" s="1"/>
  <c r="AO221" i="4"/>
  <c r="AO222" i="4" s="1"/>
  <c r="AH201" i="4"/>
  <c r="AH202" i="4" s="1"/>
  <c r="AJ162" i="4"/>
  <c r="AH238" i="4"/>
  <c r="AH247" i="4" s="1"/>
  <c r="AG174" i="4"/>
  <c r="AG184" i="4" s="1"/>
  <c r="AJ197" i="4"/>
  <c r="AJ126" i="4"/>
  <c r="AH174" i="4"/>
  <c r="AH184" i="4" s="1"/>
  <c r="AG221" i="4"/>
  <c r="AG222" i="4" s="1"/>
  <c r="AJ220" i="4"/>
  <c r="AJ44" i="4"/>
  <c r="AG265" i="4"/>
  <c r="AH221" i="4"/>
  <c r="AH222" i="4" s="1"/>
  <c r="AG201" i="4"/>
  <c r="AG202" i="4" s="1"/>
  <c r="AB184" i="4"/>
  <c r="AJ33" i="4"/>
  <c r="AJ136" i="4"/>
  <c r="AJ137" i="4" s="1"/>
  <c r="AJ245" i="4"/>
  <c r="AJ246" i="4" s="1"/>
  <c r="AI221" i="4"/>
  <c r="AI222" i="4" s="1"/>
  <c r="AI174" i="4"/>
  <c r="AI184" i="4" s="1"/>
  <c r="AJ150" i="4"/>
  <c r="AC184" i="4"/>
  <c r="AJ76" i="4"/>
  <c r="AJ77" i="4" s="1"/>
  <c r="AJ78" i="4" s="1"/>
  <c r="AI238" i="4"/>
  <c r="AI247" i="4" s="1"/>
  <c r="AJ237" i="4"/>
  <c r="AJ170" i="4"/>
  <c r="AJ215" i="4"/>
  <c r="AI138" i="4"/>
  <c r="AJ107" i="4"/>
  <c r="AG238" i="4"/>
  <c r="AG247" i="4" s="1"/>
  <c r="AJ47" i="4"/>
  <c r="AD238" i="4"/>
  <c r="AD247" i="4" s="1"/>
  <c r="AJ12" i="4"/>
  <c r="AJ258" i="4"/>
  <c r="AJ259" i="4" s="1"/>
  <c r="AA201" i="4"/>
  <c r="AA202" i="4" s="1"/>
  <c r="AA238" i="4"/>
  <c r="AA247" i="4" s="1"/>
  <c r="AD201" i="4"/>
  <c r="AD202" i="4" s="1"/>
  <c r="AA265" i="4"/>
  <c r="AA174" i="4"/>
  <c r="AA184" i="4" s="1"/>
  <c r="AA221" i="4"/>
  <c r="AA222" i="4" s="1"/>
  <c r="AD221" i="4"/>
  <c r="AD222" i="4" s="1"/>
  <c r="AD174" i="4"/>
  <c r="AD184" i="4" s="1"/>
  <c r="U62" i="4"/>
  <c r="U63" i="4" s="1"/>
  <c r="N63" i="4"/>
  <c r="AA44" i="4"/>
  <c r="AA33" i="4"/>
  <c r="AA12" i="4"/>
  <c r="AP281" i="4"/>
  <c r="AQ281" i="4" s="1"/>
  <c r="AP278" i="4"/>
  <c r="AQ278" i="4" s="1"/>
  <c r="AP271" i="4"/>
  <c r="AQ271" i="4" s="1"/>
  <c r="AP263" i="4"/>
  <c r="AP264" i="4" s="1"/>
  <c r="AQ264" i="4" s="1"/>
  <c r="AP258" i="4"/>
  <c r="AQ258" i="4" s="1"/>
  <c r="AP245" i="4"/>
  <c r="AQ245" i="4" s="1"/>
  <c r="AP237" i="4"/>
  <c r="AQ237" i="4" s="1"/>
  <c r="AP232" i="4"/>
  <c r="AQ232" i="4" s="1"/>
  <c r="AP220" i="4"/>
  <c r="AQ220" i="4" s="1"/>
  <c r="AP215" i="4"/>
  <c r="AQ215" i="4" s="1"/>
  <c r="AP200" i="4"/>
  <c r="AQ200" i="4" s="1"/>
  <c r="AP197" i="4"/>
  <c r="AQ197" i="4" s="1"/>
  <c r="AP192" i="4"/>
  <c r="AQ192" i="4" s="1"/>
  <c r="AP179" i="4"/>
  <c r="AQ179" i="4" s="1"/>
  <c r="AP173" i="4"/>
  <c r="AQ173" i="4" s="1"/>
  <c r="AP153" i="4"/>
  <c r="AQ153" i="4" s="1"/>
  <c r="AP162" i="4"/>
  <c r="AQ162" i="4" s="1"/>
  <c r="AP157" i="4"/>
  <c r="AQ157" i="4" s="1"/>
  <c r="AP170" i="4"/>
  <c r="AQ170" i="4" s="1"/>
  <c r="AP150" i="4"/>
  <c r="AQ150" i="4" s="1"/>
  <c r="AP136" i="4"/>
  <c r="AP137" i="4" s="1"/>
  <c r="AQ137" i="4" s="1"/>
  <c r="AP126" i="4"/>
  <c r="AQ126" i="4" s="1"/>
  <c r="AP107" i="4"/>
  <c r="AP76" i="4"/>
  <c r="AP77" i="4" s="1"/>
  <c r="AP60" i="4"/>
  <c r="AP64" i="4" s="1"/>
  <c r="AP47" i="4"/>
  <c r="AQ47" i="4" s="1"/>
  <c r="AP44" i="4"/>
  <c r="AQ44" i="4" s="1"/>
  <c r="AP40" i="4"/>
  <c r="AQ40" i="4" s="1"/>
  <c r="AP36" i="4"/>
  <c r="AQ36" i="4" s="1"/>
  <c r="AP33" i="4"/>
  <c r="AQ33" i="4" s="1"/>
  <c r="AQ277" i="4"/>
  <c r="AQ270" i="4"/>
  <c r="AQ269" i="4"/>
  <c r="AQ262" i="4"/>
  <c r="AQ257" i="4"/>
  <c r="AQ256" i="4"/>
  <c r="AQ255" i="4"/>
  <c r="AQ254" i="4"/>
  <c r="AQ252" i="4"/>
  <c r="AQ251" i="4"/>
  <c r="AQ244" i="4"/>
  <c r="AQ243" i="4"/>
  <c r="AQ242" i="4"/>
  <c r="AQ241" i="4"/>
  <c r="AQ236" i="4"/>
  <c r="AQ234" i="4"/>
  <c r="AQ231" i="4"/>
  <c r="AQ228" i="4"/>
  <c r="AQ227" i="4"/>
  <c r="AQ226" i="4"/>
  <c r="AQ219" i="4"/>
  <c r="AQ218" i="4"/>
  <c r="AQ217" i="4"/>
  <c r="AQ214" i="4"/>
  <c r="AQ213" i="4"/>
  <c r="AQ212" i="4"/>
  <c r="AQ211" i="4"/>
  <c r="AQ210" i="4"/>
  <c r="AQ209" i="4"/>
  <c r="AQ207" i="4"/>
  <c r="AQ206" i="4"/>
  <c r="AQ199" i="4"/>
  <c r="AQ196" i="4"/>
  <c r="AQ194" i="4"/>
  <c r="AQ191" i="4"/>
  <c r="AQ190" i="4"/>
  <c r="AQ189" i="4"/>
  <c r="AQ177" i="4"/>
  <c r="AQ172" i="4"/>
  <c r="AQ152" i="4"/>
  <c r="AQ161" i="4"/>
  <c r="AQ160" i="4"/>
  <c r="AQ159" i="4"/>
  <c r="AQ156" i="4"/>
  <c r="AQ155" i="4"/>
  <c r="AQ169" i="4"/>
  <c r="AQ167" i="4"/>
  <c r="AQ165" i="4"/>
  <c r="AQ164" i="4"/>
  <c r="AQ149" i="4"/>
  <c r="AQ148" i="4"/>
  <c r="AQ146" i="4"/>
  <c r="AQ144" i="4"/>
  <c r="AQ143" i="4"/>
  <c r="AQ142" i="4"/>
  <c r="AQ135" i="4"/>
  <c r="AQ133" i="4"/>
  <c r="AQ132" i="4"/>
  <c r="AQ131" i="4"/>
  <c r="AQ130" i="4"/>
  <c r="AQ125" i="4"/>
  <c r="AQ124" i="4"/>
  <c r="AQ122" i="4"/>
  <c r="AQ121" i="4"/>
  <c r="AQ118" i="4"/>
  <c r="AQ117" i="4"/>
  <c r="AQ116" i="4"/>
  <c r="AQ115" i="4"/>
  <c r="AQ113" i="4"/>
  <c r="AQ112" i="4"/>
  <c r="AQ106" i="4"/>
  <c r="AQ101" i="4"/>
  <c r="AQ100" i="4"/>
  <c r="AQ98" i="4"/>
  <c r="AQ95" i="4"/>
  <c r="AQ94" i="4"/>
  <c r="AQ93" i="4"/>
  <c r="AQ92" i="4"/>
  <c r="AQ89" i="4"/>
  <c r="AQ88" i="4"/>
  <c r="AQ85" i="4"/>
  <c r="AQ84" i="4"/>
  <c r="AQ83" i="4"/>
  <c r="AQ82" i="4"/>
  <c r="AQ75" i="4"/>
  <c r="AQ74" i="4"/>
  <c r="AQ73" i="4"/>
  <c r="AQ72" i="4"/>
  <c r="AQ71" i="4"/>
  <c r="AQ70" i="4"/>
  <c r="AQ69" i="4"/>
  <c r="AQ58" i="4"/>
  <c r="AQ46" i="4"/>
  <c r="AQ43" i="4"/>
  <c r="AQ42" i="4"/>
  <c r="AQ39" i="4"/>
  <c r="AQ35" i="4"/>
  <c r="AQ32" i="4"/>
  <c r="AQ31" i="4"/>
  <c r="AQ30" i="4"/>
  <c r="AQ29" i="4"/>
  <c r="AQ28" i="4"/>
  <c r="AQ27" i="4"/>
  <c r="AP12" i="4"/>
  <c r="AQ12" i="4" s="1"/>
  <c r="AQ9" i="4"/>
  <c r="AJ127" i="4" l="1"/>
  <c r="AQ107" i="4"/>
  <c r="AQ127" i="4" s="1"/>
  <c r="AP127" i="4"/>
  <c r="AJ16" i="4"/>
  <c r="AH65" i="4"/>
  <c r="AH284" i="4" s="1"/>
  <c r="AJ55" i="4"/>
  <c r="AJ65" i="4" s="1"/>
  <c r="AA55" i="4"/>
  <c r="AA65" i="4" s="1"/>
  <c r="AA23" i="4"/>
  <c r="AA16" i="4"/>
  <c r="AF284" i="4"/>
  <c r="AE284" i="4"/>
  <c r="AJ265" i="4"/>
  <c r="AQ60" i="4"/>
  <c r="AQ64" i="4" s="1"/>
  <c r="AJ238" i="4"/>
  <c r="AJ247" i="4" s="1"/>
  <c r="AJ221" i="4"/>
  <c r="AJ222" i="4" s="1"/>
  <c r="Y284" i="4"/>
  <c r="AC284" i="4"/>
  <c r="AJ282" i="4"/>
  <c r="AJ283" i="4" s="1"/>
  <c r="AB284" i="4"/>
  <c r="AJ201" i="4"/>
  <c r="AJ202" i="4" s="1"/>
  <c r="AJ138" i="4"/>
  <c r="AI284" i="4"/>
  <c r="AJ174" i="4"/>
  <c r="AJ184" i="4" s="1"/>
  <c r="AG284" i="4"/>
  <c r="AD284" i="4"/>
  <c r="Z284" i="4"/>
  <c r="AQ136" i="4"/>
  <c r="AP238" i="4"/>
  <c r="AQ238" i="4" s="1"/>
  <c r="AP78" i="4"/>
  <c r="AQ78" i="4" s="1"/>
  <c r="AQ77" i="4"/>
  <c r="AQ263" i="4"/>
  <c r="AP221" i="4"/>
  <c r="AQ221" i="4" s="1"/>
  <c r="AQ76" i="4"/>
  <c r="AP201" i="4"/>
  <c r="AQ201" i="4" s="1"/>
  <c r="AP246" i="4"/>
  <c r="AQ246" i="4" s="1"/>
  <c r="AP272" i="4"/>
  <c r="AQ272" i="4" s="1"/>
  <c r="AP174" i="4"/>
  <c r="AP22" i="4"/>
  <c r="AP55" i="4"/>
  <c r="AP259" i="4"/>
  <c r="AP282" i="4"/>
  <c r="AP183" i="4"/>
  <c r="AQ183" i="4" s="1"/>
  <c r="AA284" i="4" l="1"/>
  <c r="AJ284" i="4"/>
  <c r="AP222" i="4"/>
  <c r="AQ222" i="4" s="1"/>
  <c r="AP202" i="4"/>
  <c r="AQ202" i="4" s="1"/>
  <c r="AP138" i="4"/>
  <c r="AQ138" i="4" s="1"/>
  <c r="AP273" i="4"/>
  <c r="AQ273" i="4" s="1"/>
  <c r="AP247" i="4"/>
  <c r="AQ247" i="4" s="1"/>
  <c r="AQ174" i="4"/>
  <c r="AP184" i="4"/>
  <c r="AQ184" i="4" s="1"/>
  <c r="AQ282" i="4"/>
  <c r="AP283" i="4"/>
  <c r="AQ283" i="4" s="1"/>
  <c r="AQ55" i="4"/>
  <c r="AP65" i="4"/>
  <c r="AQ65" i="4" s="1"/>
  <c r="AQ259" i="4"/>
  <c r="AP265" i="4"/>
  <c r="AQ265" i="4" s="1"/>
  <c r="AQ22" i="4"/>
  <c r="AP23" i="4"/>
  <c r="O33" i="4"/>
  <c r="O36" i="4"/>
  <c r="O40" i="4"/>
  <c r="O44" i="4"/>
  <c r="O47" i="4"/>
  <c r="O60" i="4"/>
  <c r="O76" i="4"/>
  <c r="O77" i="4" s="1"/>
  <c r="O78" i="4" s="1"/>
  <c r="O107" i="4"/>
  <c r="O126" i="4"/>
  <c r="O136" i="4"/>
  <c r="O137" i="4" s="1"/>
  <c r="O153" i="4"/>
  <c r="O173" i="4"/>
  <c r="O192" i="4"/>
  <c r="O197" i="4"/>
  <c r="O200" i="4"/>
  <c r="O215" i="4"/>
  <c r="O220" i="4"/>
  <c r="O232" i="4"/>
  <c r="O237" i="4"/>
  <c r="O245" i="4"/>
  <c r="O246" i="4" s="1"/>
  <c r="O258" i="4"/>
  <c r="O271" i="4"/>
  <c r="O272" i="4" s="1"/>
  <c r="O278" i="4"/>
  <c r="P278" i="4" s="1"/>
  <c r="P282" i="4" s="1"/>
  <c r="P283" i="4" s="1"/>
  <c r="O55" i="4" l="1"/>
  <c r="O65" i="4" s="1"/>
  <c r="O22" i="4"/>
  <c r="O23" i="4" s="1"/>
  <c r="O283" i="4"/>
  <c r="AQ23" i="4"/>
  <c r="AP284" i="4"/>
  <c r="AQ284" i="4" s="1"/>
  <c r="O127" i="4"/>
  <c r="O138" i="4" s="1"/>
  <c r="O221" i="4"/>
  <c r="O222" i="4" s="1"/>
  <c r="O184" i="4"/>
  <c r="O238" i="4"/>
  <c r="O247" i="4" s="1"/>
  <c r="O201" i="4"/>
  <c r="O202" i="4" s="1"/>
  <c r="S218" i="4"/>
  <c r="T218" i="4"/>
  <c r="U218" i="4"/>
  <c r="S219" i="4"/>
  <c r="T219" i="4"/>
  <c r="U219" i="4"/>
  <c r="U217" i="4"/>
  <c r="T217" i="4"/>
  <c r="S217" i="4"/>
  <c r="L218" i="4"/>
  <c r="P218" i="4" s="1"/>
  <c r="L219" i="4"/>
  <c r="P219" i="4" s="1"/>
  <c r="M218" i="4"/>
  <c r="Q218" i="4" s="1"/>
  <c r="K218" i="4"/>
  <c r="H218" i="4"/>
  <c r="E218" i="4"/>
  <c r="M217" i="4"/>
  <c r="Q217" i="4" s="1"/>
  <c r="L217" i="4"/>
  <c r="P217" i="4" s="1"/>
  <c r="K217" i="4"/>
  <c r="H217" i="4"/>
  <c r="E217" i="4"/>
  <c r="N218" i="4" l="1"/>
  <c r="R218" i="4" s="1"/>
  <c r="N217" i="4"/>
  <c r="R217" i="4" s="1"/>
  <c r="T281" i="4" l="1"/>
  <c r="S281" i="4"/>
  <c r="M270" i="4"/>
  <c r="L270" i="4"/>
  <c r="M269" i="4"/>
  <c r="L269" i="4"/>
  <c r="M262" i="4"/>
  <c r="M263" i="4" s="1"/>
  <c r="L262" i="4"/>
  <c r="L263" i="4" s="1"/>
  <c r="M257" i="4"/>
  <c r="L257" i="4"/>
  <c r="M256" i="4"/>
  <c r="L256" i="4"/>
  <c r="M255" i="4"/>
  <c r="L255" i="4"/>
  <c r="M254" i="4"/>
  <c r="L254" i="4"/>
  <c r="M252" i="4"/>
  <c r="L252" i="4"/>
  <c r="M251" i="4"/>
  <c r="L251" i="4"/>
  <c r="M244" i="4"/>
  <c r="L244" i="4"/>
  <c r="M243" i="4"/>
  <c r="L243" i="4"/>
  <c r="M242" i="4"/>
  <c r="L242" i="4"/>
  <c r="M241" i="4"/>
  <c r="L241" i="4"/>
  <c r="M231" i="4"/>
  <c r="L231" i="4"/>
  <c r="M228" i="4"/>
  <c r="L228" i="4"/>
  <c r="M227" i="4"/>
  <c r="L227" i="4"/>
  <c r="M226" i="4"/>
  <c r="L226" i="4"/>
  <c r="M219" i="4"/>
  <c r="Q219" i="4" s="1"/>
  <c r="M214" i="4"/>
  <c r="L214" i="4"/>
  <c r="M213" i="4"/>
  <c r="L213" i="4"/>
  <c r="M212" i="4"/>
  <c r="L212" i="4"/>
  <c r="M211" i="4"/>
  <c r="L211" i="4"/>
  <c r="M210" i="4"/>
  <c r="L210" i="4"/>
  <c r="M209" i="4"/>
  <c r="L209" i="4"/>
  <c r="M207" i="4"/>
  <c r="L207" i="4"/>
  <c r="M206" i="4"/>
  <c r="L206" i="4"/>
  <c r="M199" i="4"/>
  <c r="L199" i="4"/>
  <c r="M191" i="4"/>
  <c r="L191" i="4"/>
  <c r="M190" i="4"/>
  <c r="L190" i="4"/>
  <c r="M189" i="4"/>
  <c r="L189" i="4"/>
  <c r="M177" i="4"/>
  <c r="L177" i="4"/>
  <c r="M172" i="4"/>
  <c r="L172" i="4"/>
  <c r="M152" i="4"/>
  <c r="L152" i="4"/>
  <c r="M161" i="4"/>
  <c r="L161" i="4"/>
  <c r="M160" i="4"/>
  <c r="L160" i="4"/>
  <c r="M159" i="4"/>
  <c r="L159" i="4"/>
  <c r="M156" i="4"/>
  <c r="L156" i="4"/>
  <c r="M155" i="4"/>
  <c r="L155" i="4"/>
  <c r="M169" i="4"/>
  <c r="L169" i="4"/>
  <c r="M167" i="4"/>
  <c r="L167" i="4"/>
  <c r="M165" i="4"/>
  <c r="L165" i="4"/>
  <c r="M164" i="4"/>
  <c r="L164" i="4"/>
  <c r="M149" i="4"/>
  <c r="L149" i="4"/>
  <c r="M148" i="4"/>
  <c r="L148" i="4"/>
  <c r="M146" i="4"/>
  <c r="L146" i="4"/>
  <c r="M144" i="4"/>
  <c r="L144" i="4"/>
  <c r="M143" i="4"/>
  <c r="L143" i="4"/>
  <c r="M142" i="4"/>
  <c r="L142" i="4"/>
  <c r="M75" i="4"/>
  <c r="L75" i="4"/>
  <c r="M74" i="4"/>
  <c r="L74" i="4"/>
  <c r="M73" i="4"/>
  <c r="L73" i="4"/>
  <c r="M72" i="4"/>
  <c r="L72" i="4"/>
  <c r="M71" i="4"/>
  <c r="L71" i="4"/>
  <c r="M70" i="4"/>
  <c r="L70" i="4"/>
  <c r="M69" i="4"/>
  <c r="L69" i="4"/>
  <c r="M58" i="4"/>
  <c r="L58" i="4"/>
  <c r="M46" i="4"/>
  <c r="L46" i="4"/>
  <c r="M43" i="4"/>
  <c r="M42" i="4"/>
  <c r="L42" i="4"/>
  <c r="M39" i="4"/>
  <c r="L39" i="4"/>
  <c r="M35" i="4"/>
  <c r="L35" i="4"/>
  <c r="M179" i="4" l="1"/>
  <c r="M183" i="4" s="1"/>
  <c r="L179" i="4"/>
  <c r="L183" i="4" s="1"/>
  <c r="N71" i="4"/>
  <c r="N46" i="4"/>
  <c r="N159" i="4"/>
  <c r="N121" i="4"/>
  <c r="N165" i="4"/>
  <c r="N212" i="4"/>
  <c r="N219" i="4"/>
  <c r="R219" i="4" s="1"/>
  <c r="N269" i="4"/>
  <c r="N228" i="4"/>
  <c r="N29" i="4"/>
  <c r="N30" i="4"/>
  <c r="N113" i="4"/>
  <c r="N227" i="4"/>
  <c r="N73" i="4"/>
  <c r="N226" i="4"/>
  <c r="N35" i="4"/>
  <c r="N88" i="4"/>
  <c r="N177" i="4"/>
  <c r="N179" i="4" s="1"/>
  <c r="N183" i="4" s="1"/>
  <c r="N242" i="4"/>
  <c r="N270" i="4"/>
  <c r="U281" i="4"/>
  <c r="N262" i="4"/>
  <c r="N263" i="4" s="1"/>
  <c r="N255" i="4"/>
  <c r="N254" i="4"/>
  <c r="N251" i="4"/>
  <c r="N257" i="4"/>
  <c r="N256" i="4"/>
  <c r="N252" i="4"/>
  <c r="N241" i="4"/>
  <c r="N244" i="4"/>
  <c r="N243" i="4"/>
  <c r="N231" i="4"/>
  <c r="N211" i="4"/>
  <c r="R211" i="4" s="1"/>
  <c r="N206" i="4"/>
  <c r="N210" i="4"/>
  <c r="N214" i="4"/>
  <c r="N213" i="4"/>
  <c r="N209" i="4"/>
  <c r="N207" i="4"/>
  <c r="N199" i="4"/>
  <c r="N194" i="4"/>
  <c r="N191" i="4"/>
  <c r="N189" i="4"/>
  <c r="N190" i="4"/>
  <c r="N172" i="4"/>
  <c r="N152" i="4"/>
  <c r="N160" i="4"/>
  <c r="N161" i="4"/>
  <c r="N155" i="4"/>
  <c r="N156" i="4"/>
  <c r="N169" i="4"/>
  <c r="N164" i="4"/>
  <c r="N167" i="4"/>
  <c r="N148" i="4"/>
  <c r="N149" i="4"/>
  <c r="N146" i="4"/>
  <c r="N143" i="4"/>
  <c r="N142" i="4"/>
  <c r="N144" i="4"/>
  <c r="N130" i="4"/>
  <c r="N117" i="4"/>
  <c r="N112" i="4"/>
  <c r="N116" i="4"/>
  <c r="N118" i="4"/>
  <c r="N115" i="4"/>
  <c r="N101" i="4"/>
  <c r="N82" i="4"/>
  <c r="N98" i="4"/>
  <c r="N92" i="4"/>
  <c r="N89" i="4"/>
  <c r="N83" i="4"/>
  <c r="N100" i="4"/>
  <c r="N95" i="4"/>
  <c r="N94" i="4"/>
  <c r="N93" i="4"/>
  <c r="N85" i="4"/>
  <c r="N84" i="4"/>
  <c r="N69" i="4"/>
  <c r="N75" i="4"/>
  <c r="N74" i="4"/>
  <c r="N72" i="4"/>
  <c r="N70" i="4"/>
  <c r="N58" i="4"/>
  <c r="N43" i="4"/>
  <c r="N42" i="4"/>
  <c r="N39" i="4"/>
  <c r="N32" i="4"/>
  <c r="N31" i="4"/>
  <c r="N28" i="4"/>
  <c r="N27" i="4"/>
  <c r="P242" i="4" l="1"/>
  <c r="K112" i="4" l="1"/>
  <c r="E9" i="4" l="1"/>
  <c r="H9" i="4"/>
  <c r="K9" i="4"/>
  <c r="P9" i="4"/>
  <c r="Q9" i="4"/>
  <c r="S9" i="4"/>
  <c r="T9" i="4"/>
  <c r="U9" i="4"/>
  <c r="C12" i="4"/>
  <c r="C16" i="4" s="1"/>
  <c r="C23" i="4" s="1"/>
  <c r="D12" i="4"/>
  <c r="D16" i="4" s="1"/>
  <c r="D23" i="4" s="1"/>
  <c r="F12" i="4"/>
  <c r="F16" i="4" s="1"/>
  <c r="F23" i="4" s="1"/>
  <c r="G12" i="4"/>
  <c r="G16" i="4" s="1"/>
  <c r="G23" i="4" s="1"/>
  <c r="I12" i="4"/>
  <c r="I16" i="4" s="1"/>
  <c r="I23" i="4" s="1"/>
  <c r="J12" i="4"/>
  <c r="J16" i="4" s="1"/>
  <c r="J23" i="4" s="1"/>
  <c r="H27" i="4"/>
  <c r="K27" i="4"/>
  <c r="T27" i="4"/>
  <c r="P27" i="4"/>
  <c r="Q27" i="4"/>
  <c r="R27" i="4" s="1"/>
  <c r="H28" i="4"/>
  <c r="K28" i="4"/>
  <c r="T28" i="4"/>
  <c r="P28" i="4"/>
  <c r="Q28" i="4"/>
  <c r="R28" i="4" s="1"/>
  <c r="H29" i="4"/>
  <c r="K29" i="4"/>
  <c r="T29" i="4"/>
  <c r="P29" i="4"/>
  <c r="Q29" i="4"/>
  <c r="R29" i="4" s="1"/>
  <c r="H30" i="4"/>
  <c r="K30" i="4"/>
  <c r="P30" i="4"/>
  <c r="Q30" i="4"/>
  <c r="R30" i="4" s="1"/>
  <c r="S30" i="4"/>
  <c r="H31" i="4"/>
  <c r="K31" i="4"/>
  <c r="T31" i="4"/>
  <c r="P31" i="4"/>
  <c r="Q31" i="4"/>
  <c r="R31" i="4" s="1"/>
  <c r="H32" i="4"/>
  <c r="K32" i="4"/>
  <c r="T32" i="4"/>
  <c r="P32" i="4"/>
  <c r="Q32" i="4"/>
  <c r="R32" i="4" s="1"/>
  <c r="C33" i="4"/>
  <c r="D33" i="4"/>
  <c r="F33" i="4"/>
  <c r="G33" i="4"/>
  <c r="I33" i="4"/>
  <c r="J33" i="4"/>
  <c r="E35" i="4"/>
  <c r="E36" i="4" s="1"/>
  <c r="H35" i="4"/>
  <c r="H36" i="4" s="1"/>
  <c r="K35" i="4"/>
  <c r="K36" i="4" s="1"/>
  <c r="P35" i="4"/>
  <c r="P36" i="4" s="1"/>
  <c r="Q35" i="4"/>
  <c r="Q36" i="4" s="1"/>
  <c r="R35" i="4"/>
  <c r="R36" i="4" s="1"/>
  <c r="T35" i="4"/>
  <c r="T36" i="4" s="1"/>
  <c r="C36" i="4"/>
  <c r="D36" i="4"/>
  <c r="F36" i="4"/>
  <c r="G36" i="4"/>
  <c r="I36" i="4"/>
  <c r="J36" i="4"/>
  <c r="E40" i="4"/>
  <c r="H39" i="4"/>
  <c r="H40" i="4" s="1"/>
  <c r="K39" i="4"/>
  <c r="K40" i="4" s="1"/>
  <c r="S39" i="4"/>
  <c r="S40" i="4" s="1"/>
  <c r="P39" i="4"/>
  <c r="P40" i="4" s="1"/>
  <c r="Q39" i="4"/>
  <c r="Q40" i="4" s="1"/>
  <c r="R39" i="4"/>
  <c r="R40" i="4" s="1"/>
  <c r="E42" i="4"/>
  <c r="H42" i="4"/>
  <c r="K42" i="4"/>
  <c r="P42" i="4"/>
  <c r="Q42" i="4"/>
  <c r="R42" i="4"/>
  <c r="T42" i="4"/>
  <c r="E43" i="4"/>
  <c r="H43" i="4"/>
  <c r="K43" i="4"/>
  <c r="T43" i="4"/>
  <c r="P43" i="4"/>
  <c r="Q43" i="4"/>
  <c r="R43" i="4"/>
  <c r="C44" i="4"/>
  <c r="D44" i="4"/>
  <c r="F44" i="4"/>
  <c r="G44" i="4"/>
  <c r="I44" i="4"/>
  <c r="J44" i="4"/>
  <c r="E46" i="4"/>
  <c r="E47" i="4" s="1"/>
  <c r="H46" i="4"/>
  <c r="H47" i="4" s="1"/>
  <c r="K46" i="4"/>
  <c r="K47" i="4" s="1"/>
  <c r="U46" i="4"/>
  <c r="U47" i="4" s="1"/>
  <c r="P46" i="4"/>
  <c r="P47" i="4" s="1"/>
  <c r="Q46" i="4"/>
  <c r="Q47" i="4" s="1"/>
  <c r="R46" i="4"/>
  <c r="R47" i="4" s="1"/>
  <c r="S46" i="4"/>
  <c r="S47" i="4" s="1"/>
  <c r="C47" i="4"/>
  <c r="D47" i="4"/>
  <c r="I47" i="4"/>
  <c r="J47" i="4"/>
  <c r="E58" i="4"/>
  <c r="E60" i="4" s="1"/>
  <c r="E64" i="4" s="1"/>
  <c r="H58" i="4"/>
  <c r="H60" i="4" s="1"/>
  <c r="H64" i="4" s="1"/>
  <c r="K58" i="4"/>
  <c r="K60" i="4" s="1"/>
  <c r="K64" i="4" s="1"/>
  <c r="T58" i="4"/>
  <c r="T60" i="4" s="1"/>
  <c r="P58" i="4"/>
  <c r="Q58" i="4"/>
  <c r="R58" i="4"/>
  <c r="K69" i="4"/>
  <c r="U69" i="4"/>
  <c r="P69" i="4"/>
  <c r="Q69" i="4"/>
  <c r="R69" i="4"/>
  <c r="S69" i="4"/>
  <c r="K70" i="4"/>
  <c r="P70" i="4"/>
  <c r="Q70" i="4"/>
  <c r="R70" i="4"/>
  <c r="T70" i="4"/>
  <c r="K71" i="4"/>
  <c r="S71" i="4"/>
  <c r="P71" i="4"/>
  <c r="Q71" i="4"/>
  <c r="R71" i="4"/>
  <c r="K72" i="4"/>
  <c r="P72" i="4"/>
  <c r="Q72" i="4"/>
  <c r="R72" i="4"/>
  <c r="T72" i="4"/>
  <c r="K73" i="4"/>
  <c r="S73" i="4"/>
  <c r="P73" i="4"/>
  <c r="Q73" i="4"/>
  <c r="R73" i="4"/>
  <c r="K74" i="4"/>
  <c r="T74" i="4"/>
  <c r="P74" i="4"/>
  <c r="Q74" i="4"/>
  <c r="R74" i="4"/>
  <c r="K75" i="4"/>
  <c r="S75" i="4"/>
  <c r="P75" i="4"/>
  <c r="Q75" i="4"/>
  <c r="R75" i="4"/>
  <c r="C76" i="4"/>
  <c r="D76" i="4"/>
  <c r="F76" i="4"/>
  <c r="F77" i="4" s="1"/>
  <c r="F78" i="4" s="1"/>
  <c r="G76" i="4"/>
  <c r="G77" i="4" s="1"/>
  <c r="G78" i="4" s="1"/>
  <c r="I76" i="4"/>
  <c r="I77" i="4" s="1"/>
  <c r="I78" i="4" s="1"/>
  <c r="J76" i="4"/>
  <c r="J77" i="4" s="1"/>
  <c r="J78" i="4" s="1"/>
  <c r="E82" i="4"/>
  <c r="H82" i="4"/>
  <c r="K82" i="4"/>
  <c r="T82" i="4"/>
  <c r="P82" i="4"/>
  <c r="Q82" i="4"/>
  <c r="R82" i="4"/>
  <c r="E83" i="4"/>
  <c r="H83" i="4"/>
  <c r="K83" i="4"/>
  <c r="T83" i="4"/>
  <c r="P83" i="4"/>
  <c r="Q83" i="4"/>
  <c r="R83" i="4"/>
  <c r="E84" i="4"/>
  <c r="H84" i="4"/>
  <c r="K84" i="4"/>
  <c r="P84" i="4"/>
  <c r="Q84" i="4"/>
  <c r="R84" i="4"/>
  <c r="T84" i="4"/>
  <c r="E85" i="4"/>
  <c r="H85" i="4"/>
  <c r="K85" i="4"/>
  <c r="T85" i="4"/>
  <c r="P85" i="4"/>
  <c r="Q85" i="4"/>
  <c r="R85" i="4"/>
  <c r="E88" i="4"/>
  <c r="H88" i="4"/>
  <c r="K88" i="4"/>
  <c r="T88" i="4"/>
  <c r="P88" i="4"/>
  <c r="Q88" i="4"/>
  <c r="R88" i="4"/>
  <c r="E89" i="4"/>
  <c r="H89" i="4"/>
  <c r="K89" i="4"/>
  <c r="T89" i="4"/>
  <c r="P89" i="4"/>
  <c r="Q89" i="4"/>
  <c r="R89" i="4"/>
  <c r="E92" i="4"/>
  <c r="H92" i="4"/>
  <c r="K92" i="4"/>
  <c r="S92" i="4"/>
  <c r="T92" i="4"/>
  <c r="P92" i="4"/>
  <c r="Q92" i="4"/>
  <c r="R92" i="4"/>
  <c r="E93" i="4"/>
  <c r="H93" i="4"/>
  <c r="K93" i="4"/>
  <c r="P93" i="4"/>
  <c r="Q93" i="4"/>
  <c r="R93" i="4"/>
  <c r="T93" i="4"/>
  <c r="E94" i="4"/>
  <c r="H94" i="4"/>
  <c r="K94" i="4"/>
  <c r="T94" i="4"/>
  <c r="P94" i="4"/>
  <c r="Q94" i="4"/>
  <c r="R94" i="4"/>
  <c r="E95" i="4"/>
  <c r="H95" i="4"/>
  <c r="K95" i="4"/>
  <c r="T95" i="4"/>
  <c r="P95" i="4"/>
  <c r="Q95" i="4"/>
  <c r="R95" i="4"/>
  <c r="E98" i="4"/>
  <c r="H98" i="4"/>
  <c r="K98" i="4"/>
  <c r="T98" i="4"/>
  <c r="P98" i="4"/>
  <c r="Q98" i="4"/>
  <c r="R98" i="4"/>
  <c r="E100" i="4"/>
  <c r="H100" i="4"/>
  <c r="K100" i="4"/>
  <c r="P100" i="4"/>
  <c r="Q100" i="4"/>
  <c r="R100" i="4"/>
  <c r="T100" i="4"/>
  <c r="E101" i="4"/>
  <c r="H101" i="4"/>
  <c r="K101" i="4"/>
  <c r="P101" i="4"/>
  <c r="Q101" i="4"/>
  <c r="R101" i="4"/>
  <c r="T101" i="4"/>
  <c r="D107" i="4"/>
  <c r="F107" i="4"/>
  <c r="G107" i="4"/>
  <c r="I107" i="4"/>
  <c r="I127" i="4" s="1"/>
  <c r="J107" i="4"/>
  <c r="J127" i="4" s="1"/>
  <c r="E112" i="4"/>
  <c r="H112" i="4"/>
  <c r="T112" i="4"/>
  <c r="P112" i="4"/>
  <c r="Q112" i="4"/>
  <c r="R112" i="4"/>
  <c r="E113" i="4"/>
  <c r="H113" i="4"/>
  <c r="K113" i="4"/>
  <c r="U113" i="4"/>
  <c r="T113" i="4"/>
  <c r="P113" i="4"/>
  <c r="Q113" i="4"/>
  <c r="R113" i="4"/>
  <c r="E115" i="4"/>
  <c r="H115" i="4"/>
  <c r="K115" i="4"/>
  <c r="T115" i="4"/>
  <c r="P115" i="4"/>
  <c r="Q115" i="4"/>
  <c r="R115" i="4"/>
  <c r="E116" i="4"/>
  <c r="H116" i="4"/>
  <c r="K116" i="4"/>
  <c r="T116" i="4"/>
  <c r="P116" i="4"/>
  <c r="Q116" i="4"/>
  <c r="R116" i="4"/>
  <c r="E117" i="4"/>
  <c r="H117" i="4"/>
  <c r="K117" i="4"/>
  <c r="T117" i="4"/>
  <c r="P117" i="4"/>
  <c r="Q117" i="4"/>
  <c r="R117" i="4"/>
  <c r="E118" i="4"/>
  <c r="H118" i="4"/>
  <c r="K118" i="4"/>
  <c r="S118" i="4"/>
  <c r="P118" i="4"/>
  <c r="Q118" i="4"/>
  <c r="R118" i="4"/>
  <c r="T118" i="4"/>
  <c r="E121" i="4"/>
  <c r="H121" i="4"/>
  <c r="K121" i="4"/>
  <c r="P121" i="4"/>
  <c r="Q121" i="4"/>
  <c r="R121" i="4"/>
  <c r="T121" i="4"/>
  <c r="E122" i="4"/>
  <c r="H122" i="4"/>
  <c r="K122" i="4"/>
  <c r="T122" i="4"/>
  <c r="P122" i="4"/>
  <c r="Q122" i="4"/>
  <c r="R122" i="4"/>
  <c r="E124" i="4"/>
  <c r="H124" i="4"/>
  <c r="K124" i="4"/>
  <c r="T124" i="4"/>
  <c r="P124" i="4"/>
  <c r="Q124" i="4"/>
  <c r="R124" i="4"/>
  <c r="E125" i="4"/>
  <c r="H125" i="4"/>
  <c r="K125" i="4"/>
  <c r="S125" i="4"/>
  <c r="P125" i="4"/>
  <c r="Q125" i="4"/>
  <c r="R125" i="4"/>
  <c r="C126" i="4"/>
  <c r="C127" i="4" s="1"/>
  <c r="D126" i="4"/>
  <c r="F126" i="4"/>
  <c r="G126" i="4"/>
  <c r="E130" i="4"/>
  <c r="H130" i="4"/>
  <c r="K130" i="4"/>
  <c r="P130" i="4"/>
  <c r="Q130" i="4"/>
  <c r="R130" i="4"/>
  <c r="T130" i="4"/>
  <c r="E131" i="4"/>
  <c r="H131" i="4"/>
  <c r="K131" i="4"/>
  <c r="T131" i="4"/>
  <c r="P131" i="4"/>
  <c r="Q131" i="4"/>
  <c r="R131" i="4"/>
  <c r="E132" i="4"/>
  <c r="H132" i="4"/>
  <c r="K132" i="4"/>
  <c r="P132" i="4"/>
  <c r="Q132" i="4"/>
  <c r="R132" i="4"/>
  <c r="T132" i="4"/>
  <c r="E133" i="4"/>
  <c r="H133" i="4"/>
  <c r="K133" i="4"/>
  <c r="S133" i="4"/>
  <c r="P133" i="4"/>
  <c r="Q133" i="4"/>
  <c r="R133" i="4"/>
  <c r="E135" i="4"/>
  <c r="H135" i="4"/>
  <c r="K135" i="4"/>
  <c r="T135" i="4"/>
  <c r="P135" i="4"/>
  <c r="Q135" i="4"/>
  <c r="R135" i="4"/>
  <c r="C136" i="4"/>
  <c r="D136" i="4"/>
  <c r="F136" i="4"/>
  <c r="F137" i="4" s="1"/>
  <c r="G136" i="4"/>
  <c r="G137" i="4" s="1"/>
  <c r="I136" i="4"/>
  <c r="I137" i="4" s="1"/>
  <c r="J137" i="4"/>
  <c r="E142" i="4"/>
  <c r="H142" i="4"/>
  <c r="K142" i="4"/>
  <c r="P142" i="4"/>
  <c r="Q142" i="4"/>
  <c r="R142" i="4"/>
  <c r="T142" i="4"/>
  <c r="E143" i="4"/>
  <c r="H143" i="4"/>
  <c r="K143" i="4"/>
  <c r="Q143" i="4"/>
  <c r="P143" i="4"/>
  <c r="S143" i="4"/>
  <c r="T143" i="4"/>
  <c r="U143" i="4"/>
  <c r="E144" i="4"/>
  <c r="H144" i="4"/>
  <c r="K144" i="4"/>
  <c r="Q144" i="4"/>
  <c r="S144" i="4"/>
  <c r="T144" i="4"/>
  <c r="U144" i="4"/>
  <c r="E146" i="4"/>
  <c r="H146" i="4"/>
  <c r="K146" i="4"/>
  <c r="Q146" i="4"/>
  <c r="S146" i="4"/>
  <c r="T146" i="4"/>
  <c r="U146" i="4"/>
  <c r="E148" i="4"/>
  <c r="H148" i="4"/>
  <c r="K148" i="4"/>
  <c r="P148" i="4"/>
  <c r="Q148" i="4"/>
  <c r="R148" i="4"/>
  <c r="T148" i="4"/>
  <c r="E149" i="4"/>
  <c r="H149" i="4"/>
  <c r="K149" i="4"/>
  <c r="P149" i="4"/>
  <c r="Q149" i="4"/>
  <c r="R149" i="4"/>
  <c r="T149" i="4"/>
  <c r="C150" i="4"/>
  <c r="D150" i="4"/>
  <c r="F150" i="4"/>
  <c r="G150" i="4"/>
  <c r="I150" i="4"/>
  <c r="J150" i="4"/>
  <c r="E164" i="4"/>
  <c r="H164" i="4"/>
  <c r="K164" i="4"/>
  <c r="Q164" i="4"/>
  <c r="S164" i="4"/>
  <c r="T164" i="4"/>
  <c r="U164" i="4"/>
  <c r="E165" i="4"/>
  <c r="H165" i="4"/>
  <c r="K165" i="4"/>
  <c r="Q165" i="4"/>
  <c r="S165" i="4"/>
  <c r="T165" i="4"/>
  <c r="U165" i="4"/>
  <c r="E167" i="4"/>
  <c r="H167" i="4"/>
  <c r="K167" i="4"/>
  <c r="Q167" i="4"/>
  <c r="P167" i="4"/>
  <c r="S167" i="4"/>
  <c r="T167" i="4"/>
  <c r="U167" i="4"/>
  <c r="E169" i="4"/>
  <c r="H169" i="4"/>
  <c r="K169" i="4"/>
  <c r="P169" i="4"/>
  <c r="Q169" i="4"/>
  <c r="R169" i="4"/>
  <c r="T169" i="4"/>
  <c r="C170" i="4"/>
  <c r="D170" i="4"/>
  <c r="F170" i="4"/>
  <c r="G170" i="4"/>
  <c r="I170" i="4"/>
  <c r="J170" i="4"/>
  <c r="E155" i="4"/>
  <c r="H155" i="4"/>
  <c r="K155" i="4"/>
  <c r="P155" i="4"/>
  <c r="Q155" i="4"/>
  <c r="R155" i="4"/>
  <c r="T155" i="4"/>
  <c r="E156" i="4"/>
  <c r="H156" i="4"/>
  <c r="K156" i="4"/>
  <c r="T156" i="4"/>
  <c r="P156" i="4"/>
  <c r="Q156" i="4"/>
  <c r="R156" i="4"/>
  <c r="C157" i="4"/>
  <c r="D157" i="4"/>
  <c r="F157" i="4"/>
  <c r="G157" i="4"/>
  <c r="I157" i="4"/>
  <c r="J157" i="4"/>
  <c r="E159" i="4"/>
  <c r="H159" i="4"/>
  <c r="K159" i="4"/>
  <c r="P159" i="4"/>
  <c r="Q159" i="4"/>
  <c r="S159" i="4"/>
  <c r="T159" i="4"/>
  <c r="U159" i="4"/>
  <c r="E160" i="4"/>
  <c r="H160" i="4"/>
  <c r="K160" i="4"/>
  <c r="T160" i="4"/>
  <c r="P160" i="4"/>
  <c r="Q160" i="4"/>
  <c r="R160" i="4"/>
  <c r="E161" i="4"/>
  <c r="H161" i="4"/>
  <c r="K161" i="4"/>
  <c r="Q161" i="4"/>
  <c r="S161" i="4"/>
  <c r="T161" i="4"/>
  <c r="U161" i="4"/>
  <c r="C162" i="4"/>
  <c r="D162" i="4"/>
  <c r="I162" i="4"/>
  <c r="J162" i="4"/>
  <c r="E152" i="4"/>
  <c r="E153" i="4" s="1"/>
  <c r="H152" i="4"/>
  <c r="H153" i="4" s="1"/>
  <c r="K152" i="4"/>
  <c r="K153" i="4" s="1"/>
  <c r="S152" i="4"/>
  <c r="S153" i="4" s="1"/>
  <c r="T152" i="4"/>
  <c r="T153" i="4" s="1"/>
  <c r="P152" i="4"/>
  <c r="P153" i="4" s="1"/>
  <c r="Q152" i="4"/>
  <c r="Q153" i="4" s="1"/>
  <c r="R152" i="4"/>
  <c r="R153" i="4" s="1"/>
  <c r="C153" i="4"/>
  <c r="D153" i="4"/>
  <c r="F153" i="4"/>
  <c r="G153" i="4"/>
  <c r="I153" i="4"/>
  <c r="J153" i="4"/>
  <c r="E172" i="4"/>
  <c r="E173" i="4" s="1"/>
  <c r="H173" i="4"/>
  <c r="K172" i="4"/>
  <c r="K173" i="4" s="1"/>
  <c r="T172" i="4"/>
  <c r="T173" i="4" s="1"/>
  <c r="P172" i="4"/>
  <c r="P173" i="4" s="1"/>
  <c r="Q172" i="4"/>
  <c r="Q173" i="4" s="1"/>
  <c r="R172" i="4"/>
  <c r="R173" i="4" s="1"/>
  <c r="C173" i="4"/>
  <c r="D173" i="4"/>
  <c r="F173" i="4"/>
  <c r="G173" i="4"/>
  <c r="I173" i="4"/>
  <c r="J173" i="4"/>
  <c r="E177" i="4"/>
  <c r="E179" i="4" s="1"/>
  <c r="E183" i="4" s="1"/>
  <c r="H177" i="4"/>
  <c r="H179" i="4" s="1"/>
  <c r="H183" i="4" s="1"/>
  <c r="K177" i="4"/>
  <c r="K179" i="4" s="1"/>
  <c r="K183" i="4" s="1"/>
  <c r="P177" i="4"/>
  <c r="S177" i="4"/>
  <c r="T177" i="4"/>
  <c r="U177" i="4"/>
  <c r="E189" i="4"/>
  <c r="H189" i="4"/>
  <c r="K189" i="4"/>
  <c r="P189" i="4"/>
  <c r="Q189" i="4"/>
  <c r="R189" i="4"/>
  <c r="T189" i="4"/>
  <c r="E190" i="4"/>
  <c r="H190" i="4"/>
  <c r="K190" i="4"/>
  <c r="T190" i="4"/>
  <c r="P190" i="4"/>
  <c r="Q190" i="4"/>
  <c r="R190" i="4"/>
  <c r="E191" i="4"/>
  <c r="H191" i="4"/>
  <c r="K191" i="4"/>
  <c r="T191" i="4"/>
  <c r="P191" i="4"/>
  <c r="Q191" i="4"/>
  <c r="R191" i="4"/>
  <c r="E194" i="4"/>
  <c r="H194" i="4"/>
  <c r="K194" i="4"/>
  <c r="T194" i="4"/>
  <c r="P194" i="4"/>
  <c r="Q194" i="4"/>
  <c r="R194" i="4"/>
  <c r="E196" i="4"/>
  <c r="H196" i="4"/>
  <c r="K196" i="4"/>
  <c r="T196" i="4"/>
  <c r="P196" i="4"/>
  <c r="Q196" i="4"/>
  <c r="R196" i="4"/>
  <c r="C197" i="4"/>
  <c r="D197" i="4"/>
  <c r="F197" i="4"/>
  <c r="G197" i="4"/>
  <c r="I197" i="4"/>
  <c r="J197" i="4"/>
  <c r="E199" i="4"/>
  <c r="E200" i="4" s="1"/>
  <c r="H199" i="4"/>
  <c r="H200" i="4" s="1"/>
  <c r="K199" i="4"/>
  <c r="K200" i="4" s="1"/>
  <c r="Q199" i="4"/>
  <c r="Q200" i="4" s="1"/>
  <c r="S199" i="4"/>
  <c r="S200" i="4" s="1"/>
  <c r="T199" i="4"/>
  <c r="T200" i="4" s="1"/>
  <c r="U199" i="4"/>
  <c r="U200" i="4" s="1"/>
  <c r="C200" i="4"/>
  <c r="D200" i="4"/>
  <c r="F200" i="4"/>
  <c r="G200" i="4"/>
  <c r="I200" i="4"/>
  <c r="J200" i="4"/>
  <c r="E206" i="4"/>
  <c r="H206" i="4"/>
  <c r="K206" i="4"/>
  <c r="Q206" i="4"/>
  <c r="S206" i="4"/>
  <c r="T206" i="4"/>
  <c r="U206" i="4"/>
  <c r="E207" i="4"/>
  <c r="H207" i="4"/>
  <c r="K207" i="4"/>
  <c r="Q207" i="4"/>
  <c r="S207" i="4"/>
  <c r="T207" i="4"/>
  <c r="U207" i="4"/>
  <c r="E209" i="4"/>
  <c r="H209" i="4"/>
  <c r="K209" i="4"/>
  <c r="Q209" i="4"/>
  <c r="P209" i="4"/>
  <c r="S209" i="4"/>
  <c r="T209" i="4"/>
  <c r="U209" i="4"/>
  <c r="E210" i="4"/>
  <c r="H210" i="4"/>
  <c r="K210" i="4"/>
  <c r="P210" i="4"/>
  <c r="Q210" i="4"/>
  <c r="S210" i="4"/>
  <c r="T210" i="4"/>
  <c r="U210" i="4"/>
  <c r="E211" i="4"/>
  <c r="H211" i="4"/>
  <c r="K211" i="4"/>
  <c r="Q211" i="4"/>
  <c r="S211" i="4"/>
  <c r="T211" i="4"/>
  <c r="U211" i="4"/>
  <c r="E212" i="4"/>
  <c r="H212" i="4"/>
  <c r="K212" i="4"/>
  <c r="P212" i="4"/>
  <c r="Q212" i="4"/>
  <c r="R212" i="4"/>
  <c r="T212" i="4"/>
  <c r="E213" i="4"/>
  <c r="H213" i="4"/>
  <c r="K213" i="4"/>
  <c r="S213" i="4"/>
  <c r="T213" i="4"/>
  <c r="P213" i="4"/>
  <c r="Q213" i="4"/>
  <c r="R213" i="4"/>
  <c r="E214" i="4"/>
  <c r="H214" i="4"/>
  <c r="K214" i="4"/>
  <c r="T214" i="4"/>
  <c r="P214" i="4"/>
  <c r="Q214" i="4"/>
  <c r="R214" i="4"/>
  <c r="C215" i="4"/>
  <c r="D215" i="4"/>
  <c r="F215" i="4"/>
  <c r="G215" i="4"/>
  <c r="I215" i="4"/>
  <c r="J215" i="4"/>
  <c r="E219" i="4"/>
  <c r="H219" i="4"/>
  <c r="K219" i="4"/>
  <c r="C220" i="4"/>
  <c r="D220" i="4"/>
  <c r="F220" i="4"/>
  <c r="G220" i="4"/>
  <c r="I220" i="4"/>
  <c r="J220" i="4"/>
  <c r="E226" i="4"/>
  <c r="H226" i="4"/>
  <c r="K226" i="4"/>
  <c r="P226" i="4"/>
  <c r="Q226" i="4"/>
  <c r="R226" i="4"/>
  <c r="T226" i="4"/>
  <c r="E227" i="4"/>
  <c r="H227" i="4"/>
  <c r="K227" i="4"/>
  <c r="S227" i="4"/>
  <c r="T227" i="4"/>
  <c r="P227" i="4"/>
  <c r="Q227" i="4"/>
  <c r="R227" i="4"/>
  <c r="E228" i="4"/>
  <c r="H228" i="4"/>
  <c r="K228" i="4"/>
  <c r="P228" i="4"/>
  <c r="Q228" i="4"/>
  <c r="R228" i="4"/>
  <c r="T228" i="4"/>
  <c r="E231" i="4"/>
  <c r="H231" i="4"/>
  <c r="K231" i="4"/>
  <c r="P231" i="4"/>
  <c r="Q231" i="4"/>
  <c r="R231" i="4"/>
  <c r="T231" i="4"/>
  <c r="C232" i="4"/>
  <c r="D232" i="4"/>
  <c r="F232" i="4"/>
  <c r="G232" i="4"/>
  <c r="I232" i="4"/>
  <c r="J232" i="4"/>
  <c r="E234" i="4"/>
  <c r="H234" i="4"/>
  <c r="K234" i="4"/>
  <c r="P234" i="4"/>
  <c r="Q234" i="4"/>
  <c r="R234" i="4"/>
  <c r="T234" i="4"/>
  <c r="E236" i="4"/>
  <c r="H236" i="4"/>
  <c r="K236" i="4"/>
  <c r="S236" i="4"/>
  <c r="P236" i="4"/>
  <c r="Q236" i="4"/>
  <c r="R236" i="4"/>
  <c r="C237" i="4"/>
  <c r="D237" i="4"/>
  <c r="G237" i="4"/>
  <c r="I237" i="4"/>
  <c r="J237" i="4"/>
  <c r="E241" i="4"/>
  <c r="H241" i="4"/>
  <c r="K241" i="4"/>
  <c r="T241" i="4"/>
  <c r="P241" i="4"/>
  <c r="Q241" i="4"/>
  <c r="R241" i="4"/>
  <c r="E242" i="4"/>
  <c r="H242" i="4"/>
  <c r="K242" i="4"/>
  <c r="T242" i="4"/>
  <c r="Q242" i="4"/>
  <c r="R242" i="4"/>
  <c r="E243" i="4"/>
  <c r="H243" i="4"/>
  <c r="K243" i="4"/>
  <c r="T243" i="4"/>
  <c r="P243" i="4"/>
  <c r="Q243" i="4"/>
  <c r="R243" i="4"/>
  <c r="E244" i="4"/>
  <c r="H244" i="4"/>
  <c r="K244" i="4"/>
  <c r="T244" i="4"/>
  <c r="P244" i="4"/>
  <c r="Q244" i="4"/>
  <c r="R244" i="4"/>
  <c r="C245" i="4"/>
  <c r="D245" i="4"/>
  <c r="F245" i="4"/>
  <c r="F246" i="4" s="1"/>
  <c r="G245" i="4"/>
  <c r="G246" i="4" s="1"/>
  <c r="I245" i="4"/>
  <c r="I246" i="4" s="1"/>
  <c r="J245" i="4"/>
  <c r="J246" i="4" s="1"/>
  <c r="E251" i="4"/>
  <c r="H251" i="4"/>
  <c r="K251" i="4"/>
  <c r="P251" i="4"/>
  <c r="Q251" i="4"/>
  <c r="R251" i="4"/>
  <c r="T251" i="4"/>
  <c r="E252" i="4"/>
  <c r="H252" i="4"/>
  <c r="K252" i="4"/>
  <c r="S252" i="4"/>
  <c r="T252" i="4"/>
  <c r="P252" i="4"/>
  <c r="Q252" i="4"/>
  <c r="R252" i="4"/>
  <c r="E254" i="4"/>
  <c r="H254" i="4"/>
  <c r="K254" i="4"/>
  <c r="T254" i="4"/>
  <c r="P254" i="4"/>
  <c r="Q254" i="4"/>
  <c r="R254" i="4"/>
  <c r="E255" i="4"/>
  <c r="K255" i="4"/>
  <c r="T255" i="4"/>
  <c r="P255" i="4"/>
  <c r="Q255" i="4"/>
  <c r="R255" i="4"/>
  <c r="E256" i="4"/>
  <c r="H256" i="4"/>
  <c r="K256" i="4"/>
  <c r="U256" i="4"/>
  <c r="P256" i="4"/>
  <c r="Q256" i="4"/>
  <c r="R256" i="4"/>
  <c r="T256" i="4"/>
  <c r="E257" i="4"/>
  <c r="H257" i="4"/>
  <c r="K257" i="4"/>
  <c r="S257" i="4"/>
  <c r="T257" i="4"/>
  <c r="P257" i="4"/>
  <c r="Q257" i="4"/>
  <c r="R257" i="4"/>
  <c r="C258" i="4"/>
  <c r="C259" i="4" s="1"/>
  <c r="C265" i="4" s="1"/>
  <c r="D258" i="4"/>
  <c r="D259" i="4" s="1"/>
  <c r="F258" i="4"/>
  <c r="F259" i="4" s="1"/>
  <c r="G258" i="4"/>
  <c r="G259" i="4" s="1"/>
  <c r="I258" i="4"/>
  <c r="I259" i="4" s="1"/>
  <c r="J258" i="4"/>
  <c r="J259" i="4" s="1"/>
  <c r="E262" i="4"/>
  <c r="E263" i="4" s="1"/>
  <c r="H262" i="4"/>
  <c r="H263" i="4" s="1"/>
  <c r="K262" i="4"/>
  <c r="K263" i="4" s="1"/>
  <c r="U262" i="4"/>
  <c r="U263" i="4" s="1"/>
  <c r="P262" i="4"/>
  <c r="P263" i="4" s="1"/>
  <c r="Q262" i="4"/>
  <c r="Q263" i="4" s="1"/>
  <c r="R262" i="4"/>
  <c r="R263" i="4" s="1"/>
  <c r="T262" i="4"/>
  <c r="T263" i="4" s="1"/>
  <c r="D264" i="4"/>
  <c r="F264" i="4"/>
  <c r="G264" i="4"/>
  <c r="I264" i="4"/>
  <c r="J264" i="4"/>
  <c r="E269" i="4"/>
  <c r="H269" i="4"/>
  <c r="K269" i="4"/>
  <c r="T269" i="4"/>
  <c r="P269" i="4"/>
  <c r="Q269" i="4"/>
  <c r="R269" i="4"/>
  <c r="E270" i="4"/>
  <c r="K270" i="4"/>
  <c r="P270" i="4"/>
  <c r="Q270" i="4"/>
  <c r="R270" i="4"/>
  <c r="T270" i="4"/>
  <c r="F272" i="4"/>
  <c r="F273" i="4" s="1"/>
  <c r="I271" i="4"/>
  <c r="I272" i="4" s="1"/>
  <c r="I273" i="4" s="1"/>
  <c r="J271" i="4"/>
  <c r="J272" i="4" s="1"/>
  <c r="J273" i="4" s="1"/>
  <c r="E277" i="4"/>
  <c r="E278" i="4" s="1"/>
  <c r="H277" i="4"/>
  <c r="H278" i="4" s="1"/>
  <c r="K277" i="4"/>
  <c r="K278" i="4" s="1"/>
  <c r="T277" i="4"/>
  <c r="T278" i="4" s="1"/>
  <c r="P277" i="4"/>
  <c r="Q277" i="4"/>
  <c r="R277" i="4"/>
  <c r="E281" i="4"/>
  <c r="H281" i="4"/>
  <c r="K281" i="4"/>
  <c r="D282" i="4"/>
  <c r="F55" i="4" l="1"/>
  <c r="F65" i="4" s="1"/>
  <c r="D55" i="4"/>
  <c r="D65" i="4" s="1"/>
  <c r="I55" i="4"/>
  <c r="I65" i="4" s="1"/>
  <c r="C55" i="4"/>
  <c r="C65" i="4" s="1"/>
  <c r="J55" i="4"/>
  <c r="J65" i="4" s="1"/>
  <c r="G55" i="4"/>
  <c r="G65" i="4" s="1"/>
  <c r="G127" i="4"/>
  <c r="G138" i="4" s="1"/>
  <c r="F127" i="4"/>
  <c r="F138" i="4" s="1"/>
  <c r="D127" i="4"/>
  <c r="M16" i="4"/>
  <c r="L16" i="4"/>
  <c r="C174" i="4"/>
  <c r="C184" i="4" s="1"/>
  <c r="Q197" i="4"/>
  <c r="T192" i="4"/>
  <c r="R192" i="4"/>
  <c r="F201" i="4"/>
  <c r="F202" i="4" s="1"/>
  <c r="Q192" i="4"/>
  <c r="P192" i="4"/>
  <c r="E192" i="4"/>
  <c r="K192" i="4"/>
  <c r="H192" i="4"/>
  <c r="T179" i="4"/>
  <c r="T183" i="4" s="1"/>
  <c r="P179" i="4"/>
  <c r="P183" i="4" s="1"/>
  <c r="U179" i="4"/>
  <c r="U183" i="4" s="1"/>
  <c r="S179" i="4"/>
  <c r="S183" i="4" s="1"/>
  <c r="L126" i="4"/>
  <c r="M126" i="4"/>
  <c r="M197" i="4"/>
  <c r="L107" i="4"/>
  <c r="M237" i="4"/>
  <c r="L237" i="4"/>
  <c r="L197" i="4"/>
  <c r="M136" i="4"/>
  <c r="L136" i="4"/>
  <c r="K126" i="4"/>
  <c r="L162" i="4"/>
  <c r="F174" i="4"/>
  <c r="H162" i="4"/>
  <c r="K197" i="4"/>
  <c r="M220" i="4"/>
  <c r="M281" i="4"/>
  <c r="M40" i="4"/>
  <c r="M200" i="4"/>
  <c r="M36" i="4"/>
  <c r="L281" i="4"/>
  <c r="F238" i="4"/>
  <c r="F247" i="4" s="1"/>
  <c r="M47" i="4"/>
  <c r="M44" i="4"/>
  <c r="L36" i="4"/>
  <c r="L200" i="4"/>
  <c r="L47" i="4"/>
  <c r="L40" i="4"/>
  <c r="G282" i="4"/>
  <c r="M278" i="4"/>
  <c r="N278" i="4" s="1"/>
  <c r="D272" i="4"/>
  <c r="D273" i="4" s="1"/>
  <c r="M271" i="4"/>
  <c r="C272" i="4"/>
  <c r="L271" i="4"/>
  <c r="M264" i="4"/>
  <c r="H264" i="4"/>
  <c r="L264" i="4"/>
  <c r="E264" i="4"/>
  <c r="L258" i="4"/>
  <c r="L259" i="4" s="1"/>
  <c r="M258" i="4"/>
  <c r="M259" i="4" s="1"/>
  <c r="L245" i="4"/>
  <c r="D246" i="4"/>
  <c r="M246" i="4" s="1"/>
  <c r="M245" i="4"/>
  <c r="C246" i="4"/>
  <c r="L246" i="4" s="1"/>
  <c r="M232" i="4"/>
  <c r="L232" i="4"/>
  <c r="D238" i="4"/>
  <c r="L220" i="4"/>
  <c r="M215" i="4"/>
  <c r="F221" i="4"/>
  <c r="F222" i="4" s="1"/>
  <c r="L215" i="4"/>
  <c r="E197" i="4"/>
  <c r="M192" i="4"/>
  <c r="N192" i="4" s="1"/>
  <c r="L173" i="4"/>
  <c r="M173" i="4"/>
  <c r="M153" i="4"/>
  <c r="L153" i="4"/>
  <c r="M162" i="4"/>
  <c r="M157" i="4"/>
  <c r="L157" i="4"/>
  <c r="E157" i="4"/>
  <c r="M170" i="4"/>
  <c r="L170" i="4"/>
  <c r="M150" i="4"/>
  <c r="L150" i="4"/>
  <c r="D137" i="4"/>
  <c r="M137" i="4" s="1"/>
  <c r="C137" i="4"/>
  <c r="L137" i="4" s="1"/>
  <c r="M107" i="4"/>
  <c r="D77" i="4"/>
  <c r="M76" i="4"/>
  <c r="C77" i="4"/>
  <c r="L76" i="4"/>
  <c r="M60" i="4"/>
  <c r="M64" i="4" s="1"/>
  <c r="L60" i="4"/>
  <c r="L64" i="4" s="1"/>
  <c r="L44" i="4"/>
  <c r="L33" i="4"/>
  <c r="M33" i="4"/>
  <c r="L12" i="4"/>
  <c r="M12" i="4"/>
  <c r="S12" i="4"/>
  <c r="S16" i="4" s="1"/>
  <c r="R264" i="4"/>
  <c r="G238" i="4"/>
  <c r="G247" i="4" s="1"/>
  <c r="P264" i="4"/>
  <c r="H215" i="4"/>
  <c r="U95" i="4"/>
  <c r="Q60" i="4"/>
  <c r="Q64" i="4" s="1"/>
  <c r="H44" i="4"/>
  <c r="U29" i="4"/>
  <c r="C282" i="4"/>
  <c r="C283" i="4" s="1"/>
  <c r="C238" i="4"/>
  <c r="G221" i="4"/>
  <c r="R199" i="4"/>
  <c r="R200" i="4" s="1"/>
  <c r="T44" i="4"/>
  <c r="N9" i="4"/>
  <c r="Q264" i="4"/>
  <c r="U255" i="4"/>
  <c r="U251" i="4"/>
  <c r="U74" i="4"/>
  <c r="K271" i="4"/>
  <c r="K272" i="4" s="1"/>
  <c r="K273" i="4" s="1"/>
  <c r="U244" i="4"/>
  <c r="U243" i="4"/>
  <c r="U242" i="4"/>
  <c r="J221" i="4"/>
  <c r="J222" i="4" s="1"/>
  <c r="I221" i="4"/>
  <c r="I222" i="4" s="1"/>
  <c r="R197" i="4"/>
  <c r="I201" i="4"/>
  <c r="I202" i="4" s="1"/>
  <c r="P157" i="4"/>
  <c r="R143" i="4"/>
  <c r="U160" i="4"/>
  <c r="U118" i="4"/>
  <c r="J138" i="4"/>
  <c r="U100" i="4"/>
  <c r="U85" i="4"/>
  <c r="P60" i="4"/>
  <c r="P64" i="4" s="1"/>
  <c r="U269" i="4"/>
  <c r="H170" i="4"/>
  <c r="D283" i="4"/>
  <c r="T271" i="4"/>
  <c r="T272" i="4" s="1"/>
  <c r="T273" i="4" s="1"/>
  <c r="E271" i="4"/>
  <c r="E272" i="4" s="1"/>
  <c r="E273" i="4" s="1"/>
  <c r="P271" i="4"/>
  <c r="P272" i="4" s="1"/>
  <c r="P273" i="4" s="1"/>
  <c r="H271" i="4"/>
  <c r="H272" i="4" s="1"/>
  <c r="H273" i="4" s="1"/>
  <c r="U236" i="4"/>
  <c r="U227" i="4"/>
  <c r="H232" i="4"/>
  <c r="Q232" i="4"/>
  <c r="K232" i="4"/>
  <c r="U220" i="4"/>
  <c r="C221" i="4"/>
  <c r="R159" i="4"/>
  <c r="R167" i="4"/>
  <c r="S100" i="4"/>
  <c r="H12" i="4"/>
  <c r="H16" i="4" s="1"/>
  <c r="H23" i="4" s="1"/>
  <c r="Q245" i="4"/>
  <c r="Q246" i="4" s="1"/>
  <c r="P161" i="4"/>
  <c r="P162" i="4" s="1"/>
  <c r="R161" i="4"/>
  <c r="Q278" i="4"/>
  <c r="Q282" i="4" s="1"/>
  <c r="U270" i="4"/>
  <c r="R271" i="4"/>
  <c r="R272" i="4" s="1"/>
  <c r="R273" i="4" s="1"/>
  <c r="S262" i="4"/>
  <c r="S263" i="4" s="1"/>
  <c r="S255" i="4"/>
  <c r="K237" i="4"/>
  <c r="P237" i="4"/>
  <c r="P199" i="4"/>
  <c r="P200" i="4" s="1"/>
  <c r="J282" i="4"/>
  <c r="J283" i="4" s="1"/>
  <c r="F282" i="4"/>
  <c r="R278" i="4"/>
  <c r="R282" i="4" s="1"/>
  <c r="R283" i="4" s="1"/>
  <c r="S242" i="4"/>
  <c r="H245" i="4"/>
  <c r="H246" i="4" s="1"/>
  <c r="E245" i="4"/>
  <c r="E246" i="4" s="1"/>
  <c r="T236" i="4"/>
  <c r="T237" i="4" s="1"/>
  <c r="D201" i="4"/>
  <c r="U152" i="4"/>
  <c r="U153" i="4" s="1"/>
  <c r="S160" i="4"/>
  <c r="T170" i="4"/>
  <c r="P165" i="4"/>
  <c r="R165" i="4"/>
  <c r="T133" i="4"/>
  <c r="U133" i="4"/>
  <c r="T125" i="4"/>
  <c r="T126" i="4" s="1"/>
  <c r="U125" i="4"/>
  <c r="U117" i="4"/>
  <c r="U124" i="4"/>
  <c r="U115" i="4"/>
  <c r="U82" i="4"/>
  <c r="U42" i="4"/>
  <c r="U32" i="4"/>
  <c r="K44" i="4"/>
  <c r="U172" i="4"/>
  <c r="U173" i="4" s="1"/>
  <c r="G174" i="4"/>
  <c r="G184" i="4" s="1"/>
  <c r="U156" i="4"/>
  <c r="K157" i="4"/>
  <c r="Q136" i="4"/>
  <c r="Q137" i="4" s="1"/>
  <c r="S117" i="4"/>
  <c r="U116" i="4"/>
  <c r="U93" i="4"/>
  <c r="Q107" i="4"/>
  <c r="K76" i="4"/>
  <c r="K77" i="4" s="1"/>
  <c r="K78" i="4" s="1"/>
  <c r="R60" i="4"/>
  <c r="R64" i="4" s="1"/>
  <c r="U58" i="4"/>
  <c r="U60" i="4" s="1"/>
  <c r="U64" i="4" s="1"/>
  <c r="P44" i="4"/>
  <c r="R206" i="4"/>
  <c r="P206" i="4"/>
  <c r="I282" i="4"/>
  <c r="I283" i="4" s="1"/>
  <c r="U277" i="4"/>
  <c r="G272" i="4"/>
  <c r="G273" i="4" s="1"/>
  <c r="R258" i="4"/>
  <c r="R259" i="4" s="1"/>
  <c r="T232" i="4"/>
  <c r="E220" i="4"/>
  <c r="T220" i="4"/>
  <c r="Q177" i="4"/>
  <c r="R177" i="4"/>
  <c r="R126" i="4"/>
  <c r="E232" i="4"/>
  <c r="S269" i="4"/>
  <c r="P258" i="4"/>
  <c r="P259" i="4" s="1"/>
  <c r="T215" i="4"/>
  <c r="R207" i="4"/>
  <c r="P207" i="4"/>
  <c r="J201" i="4"/>
  <c r="J202" i="4" s="1"/>
  <c r="E258" i="4"/>
  <c r="E259" i="4" s="1"/>
  <c r="H220" i="4"/>
  <c r="U196" i="4"/>
  <c r="S196" i="4"/>
  <c r="U264" i="4"/>
  <c r="T264" i="4"/>
  <c r="K264" i="4"/>
  <c r="U257" i="4"/>
  <c r="U254" i="4"/>
  <c r="U252" i="4"/>
  <c r="H258" i="4"/>
  <c r="H259" i="4" s="1"/>
  <c r="R245" i="4"/>
  <c r="R246" i="4" s="1"/>
  <c r="U241" i="4"/>
  <c r="J238" i="4"/>
  <c r="J247" i="4" s="1"/>
  <c r="H237" i="4"/>
  <c r="E237" i="4"/>
  <c r="R210" i="4"/>
  <c r="K215" i="4"/>
  <c r="U190" i="4"/>
  <c r="U189" i="4"/>
  <c r="S189" i="4"/>
  <c r="R157" i="4"/>
  <c r="U169" i="4"/>
  <c r="S169" i="4"/>
  <c r="E170" i="4"/>
  <c r="K150" i="4"/>
  <c r="U132" i="4"/>
  <c r="S132" i="4"/>
  <c r="E136" i="4"/>
  <c r="E137" i="4" s="1"/>
  <c r="U112" i="4"/>
  <c r="U94" i="4"/>
  <c r="U89" i="4"/>
  <c r="K33" i="4"/>
  <c r="U27" i="4"/>
  <c r="S27" i="4"/>
  <c r="Q258" i="4"/>
  <c r="Q259" i="4" s="1"/>
  <c r="R237" i="4"/>
  <c r="E162" i="4"/>
  <c r="T162" i="4"/>
  <c r="H136" i="4"/>
  <c r="H137" i="4" s="1"/>
  <c r="U101" i="4"/>
  <c r="S101" i="4"/>
  <c r="U88" i="4"/>
  <c r="S88" i="4"/>
  <c r="P107" i="4"/>
  <c r="H107" i="4"/>
  <c r="E107" i="4"/>
  <c r="Q76" i="4"/>
  <c r="Q77" i="4" s="1"/>
  <c r="Q78" i="4" s="1"/>
  <c r="U39" i="4"/>
  <c r="U40" i="4" s="1"/>
  <c r="T39" i="4"/>
  <c r="T40" i="4" s="1"/>
  <c r="Q271" i="4"/>
  <c r="Q272" i="4" s="1"/>
  <c r="Q273" i="4" s="1"/>
  <c r="K258" i="4"/>
  <c r="K259" i="4" s="1"/>
  <c r="P245" i="4"/>
  <c r="P246" i="4" s="1"/>
  <c r="K245" i="4"/>
  <c r="K246" i="4" s="1"/>
  <c r="U234" i="4"/>
  <c r="P232" i="4"/>
  <c r="R232" i="4"/>
  <c r="D221" i="4"/>
  <c r="D222" i="4" s="1"/>
  <c r="R209" i="4"/>
  <c r="U194" i="4"/>
  <c r="U130" i="4"/>
  <c r="U121" i="4"/>
  <c r="S121" i="4"/>
  <c r="Q157" i="4"/>
  <c r="T150" i="4"/>
  <c r="H150" i="4"/>
  <c r="U135" i="4"/>
  <c r="R136" i="4"/>
  <c r="R137" i="4" s="1"/>
  <c r="K136" i="4"/>
  <c r="K137" i="4" s="1"/>
  <c r="Q126" i="4"/>
  <c r="U98" i="4"/>
  <c r="U83" i="4"/>
  <c r="S83" i="4"/>
  <c r="P76" i="4"/>
  <c r="P77" i="4" s="1"/>
  <c r="P78" i="4" s="1"/>
  <c r="H76" i="4"/>
  <c r="H77" i="4" s="1"/>
  <c r="H78" i="4" s="1"/>
  <c r="E44" i="4"/>
  <c r="J174" i="4"/>
  <c r="E150" i="4"/>
  <c r="U131" i="4"/>
  <c r="P126" i="4"/>
  <c r="H126" i="4"/>
  <c r="U71" i="4"/>
  <c r="R76" i="4"/>
  <c r="R77" i="4" s="1"/>
  <c r="R78" i="4" s="1"/>
  <c r="E76" i="4"/>
  <c r="E77" i="4" s="1"/>
  <c r="E78" i="4" s="1"/>
  <c r="H197" i="4"/>
  <c r="P197" i="4"/>
  <c r="U191" i="4"/>
  <c r="S172" i="4"/>
  <c r="S173" i="4" s="1"/>
  <c r="S156" i="4"/>
  <c r="K170" i="4"/>
  <c r="U142" i="4"/>
  <c r="P136" i="4"/>
  <c r="P137" i="4" s="1"/>
  <c r="U122" i="4"/>
  <c r="S115" i="4"/>
  <c r="S112" i="4"/>
  <c r="E126" i="4"/>
  <c r="S94" i="4"/>
  <c r="S89" i="4"/>
  <c r="U84" i="4"/>
  <c r="S84" i="4"/>
  <c r="U75" i="4"/>
  <c r="T30" i="4"/>
  <c r="T33" i="4" s="1"/>
  <c r="U30" i="4"/>
  <c r="K12" i="4"/>
  <c r="K16" i="4" s="1"/>
  <c r="K23" i="4" s="1"/>
  <c r="U12" i="4"/>
  <c r="U16" i="4" s="1"/>
  <c r="K107" i="4"/>
  <c r="R107" i="4"/>
  <c r="U73" i="4"/>
  <c r="U72" i="4"/>
  <c r="U70" i="4"/>
  <c r="R44" i="4"/>
  <c r="U43" i="4"/>
  <c r="S42" i="4"/>
  <c r="S32" i="4"/>
  <c r="S29" i="4"/>
  <c r="T64" i="4"/>
  <c r="Q44" i="4"/>
  <c r="P12" i="4"/>
  <c r="P16" i="4" s="1"/>
  <c r="P23" i="4" s="1"/>
  <c r="E12" i="4"/>
  <c r="E16" i="4" s="1"/>
  <c r="E23" i="4" s="1"/>
  <c r="T258" i="4"/>
  <c r="T259" i="4" s="1"/>
  <c r="T245" i="4"/>
  <c r="T246" i="4" s="1"/>
  <c r="Q220" i="4"/>
  <c r="S277" i="4"/>
  <c r="S278" i="4" s="1"/>
  <c r="S244" i="4"/>
  <c r="S243" i="4"/>
  <c r="S241" i="4"/>
  <c r="I238" i="4"/>
  <c r="I247" i="4" s="1"/>
  <c r="U228" i="4"/>
  <c r="S228" i="4"/>
  <c r="U213" i="4"/>
  <c r="P211" i="4"/>
  <c r="T197" i="4"/>
  <c r="G201" i="4"/>
  <c r="G202" i="4" s="1"/>
  <c r="Q170" i="4"/>
  <c r="U226" i="4"/>
  <c r="S226" i="4"/>
  <c r="S220" i="4"/>
  <c r="Q215" i="4"/>
  <c r="Q237" i="4"/>
  <c r="U214" i="4"/>
  <c r="S214" i="4"/>
  <c r="U212" i="4"/>
  <c r="S212" i="4"/>
  <c r="S270" i="4"/>
  <c r="S256" i="4"/>
  <c r="S254" i="4"/>
  <c r="S251" i="4"/>
  <c r="S234" i="4"/>
  <c r="U231" i="4"/>
  <c r="S231" i="4"/>
  <c r="K220" i="4"/>
  <c r="E215" i="4"/>
  <c r="C201" i="4"/>
  <c r="Q162" i="4"/>
  <c r="S191" i="4"/>
  <c r="S190" i="4"/>
  <c r="I174" i="4"/>
  <c r="T157" i="4"/>
  <c r="P164" i="4"/>
  <c r="R164" i="4"/>
  <c r="R146" i="4"/>
  <c r="P146" i="4"/>
  <c r="U155" i="4"/>
  <c r="S155" i="4"/>
  <c r="U149" i="4"/>
  <c r="S149" i="4"/>
  <c r="U148" i="4"/>
  <c r="S148" i="4"/>
  <c r="K162" i="4"/>
  <c r="S194" i="4"/>
  <c r="H157" i="4"/>
  <c r="D174" i="4"/>
  <c r="D184" i="4" s="1"/>
  <c r="R144" i="4"/>
  <c r="P144" i="4"/>
  <c r="Q150" i="4"/>
  <c r="T107" i="4"/>
  <c r="S135" i="4"/>
  <c r="S131" i="4"/>
  <c r="S124" i="4"/>
  <c r="S122" i="4"/>
  <c r="S116" i="4"/>
  <c r="S113" i="4"/>
  <c r="S98" i="4"/>
  <c r="S93" i="4"/>
  <c r="S85" i="4"/>
  <c r="S82" i="4"/>
  <c r="U92" i="4"/>
  <c r="R33" i="4"/>
  <c r="S142" i="4"/>
  <c r="S95" i="4"/>
  <c r="T75" i="4"/>
  <c r="T73" i="4"/>
  <c r="T71" i="4"/>
  <c r="T69" i="4"/>
  <c r="S58" i="4"/>
  <c r="S60" i="4" s="1"/>
  <c r="T46" i="4"/>
  <c r="T47" i="4" s="1"/>
  <c r="S43" i="4"/>
  <c r="E33" i="4"/>
  <c r="E55" i="4" s="1"/>
  <c r="H33" i="4"/>
  <c r="Q12" i="4"/>
  <c r="Q16" i="4" s="1"/>
  <c r="Q23" i="4" s="1"/>
  <c r="T12" i="4"/>
  <c r="T16" i="4" s="1"/>
  <c r="U31" i="4"/>
  <c r="S31" i="4"/>
  <c r="U28" i="4"/>
  <c r="S28" i="4"/>
  <c r="U35" i="4"/>
  <c r="U36" i="4" s="1"/>
  <c r="S35" i="4"/>
  <c r="S36" i="4" s="1"/>
  <c r="Q33" i="4"/>
  <c r="S74" i="4"/>
  <c r="S72" i="4"/>
  <c r="S70" i="4"/>
  <c r="P33" i="4"/>
  <c r="U278" i="4" l="1"/>
  <c r="U282" i="4" s="1"/>
  <c r="U283" i="4" s="1"/>
  <c r="K55" i="4"/>
  <c r="K65" i="4" s="1"/>
  <c r="P55" i="4"/>
  <c r="P65" i="4" s="1"/>
  <c r="L55" i="4"/>
  <c r="L65" i="4" s="1"/>
  <c r="H55" i="4"/>
  <c r="H65" i="4" s="1"/>
  <c r="Q55" i="4"/>
  <c r="Q65" i="4" s="1"/>
  <c r="T55" i="4"/>
  <c r="T65" i="4" s="1"/>
  <c r="R55" i="4"/>
  <c r="R65" i="4" s="1"/>
  <c r="M55" i="4"/>
  <c r="M65" i="4" s="1"/>
  <c r="K127" i="4"/>
  <c r="K138" i="4" s="1"/>
  <c r="H127" i="4"/>
  <c r="H138" i="4" s="1"/>
  <c r="T127" i="4"/>
  <c r="M127" i="4"/>
  <c r="E127" i="4"/>
  <c r="E138" i="4" s="1"/>
  <c r="S126" i="4"/>
  <c r="L127" i="4"/>
  <c r="Q283" i="4"/>
  <c r="N16" i="4"/>
  <c r="S192" i="4"/>
  <c r="U192" i="4"/>
  <c r="Q179" i="4"/>
  <c r="Q183" i="4" s="1"/>
  <c r="R179" i="4"/>
  <c r="R183" i="4" s="1"/>
  <c r="N126" i="4"/>
  <c r="E65" i="4"/>
  <c r="L201" i="4"/>
  <c r="N136" i="4"/>
  <c r="M238" i="4"/>
  <c r="L238" i="4"/>
  <c r="N137" i="4"/>
  <c r="N197" i="4"/>
  <c r="S136" i="4"/>
  <c r="S137" i="4" s="1"/>
  <c r="I138" i="4"/>
  <c r="T22" i="4"/>
  <c r="T23" i="4" s="1"/>
  <c r="U22" i="4"/>
  <c r="U23" i="4" s="1"/>
  <c r="S22" i="4"/>
  <c r="S23" i="4" s="1"/>
  <c r="F184" i="4"/>
  <c r="H174" i="4"/>
  <c r="H184" i="4" s="1"/>
  <c r="L272" i="4"/>
  <c r="L273" i="4" s="1"/>
  <c r="C273" i="4"/>
  <c r="R9" i="4"/>
  <c r="E201" i="4"/>
  <c r="E202" i="4" s="1"/>
  <c r="H238" i="4"/>
  <c r="H247" i="4" s="1"/>
  <c r="N220" i="4"/>
  <c r="N281" i="4"/>
  <c r="N40" i="4"/>
  <c r="N200" i="4"/>
  <c r="S44" i="4"/>
  <c r="N60" i="4"/>
  <c r="N64" i="4" s="1"/>
  <c r="H282" i="4"/>
  <c r="H283" i="4" s="1"/>
  <c r="T136" i="4"/>
  <c r="T137" i="4" s="1"/>
  <c r="P265" i="4"/>
  <c r="Q265" i="4"/>
  <c r="H265" i="4"/>
  <c r="N47" i="4"/>
  <c r="D247" i="4"/>
  <c r="M247" i="4" s="1"/>
  <c r="F265" i="4"/>
  <c r="U162" i="4"/>
  <c r="N153" i="4"/>
  <c r="K282" i="4"/>
  <c r="K283" i="4" s="1"/>
  <c r="E265" i="4"/>
  <c r="E282" i="4"/>
  <c r="E283" i="4" s="1"/>
  <c r="G265" i="4"/>
  <c r="N44" i="4"/>
  <c r="N173" i="4"/>
  <c r="N36" i="4"/>
  <c r="N162" i="4"/>
  <c r="N12" i="4"/>
  <c r="R162" i="4"/>
  <c r="R265" i="4"/>
  <c r="N215" i="4"/>
  <c r="S264" i="4"/>
  <c r="T221" i="4"/>
  <c r="T222" i="4" s="1"/>
  <c r="J265" i="4"/>
  <c r="N157" i="4"/>
  <c r="N264" i="4"/>
  <c r="G283" i="4"/>
  <c r="M283" i="4" s="1"/>
  <c r="M282" i="4"/>
  <c r="F283" i="4"/>
  <c r="L283" i="4" s="1"/>
  <c r="L282" i="4"/>
  <c r="N271" i="4"/>
  <c r="M272" i="4"/>
  <c r="U271" i="4"/>
  <c r="U272" i="4" s="1"/>
  <c r="U273" i="4" s="1"/>
  <c r="D265" i="4"/>
  <c r="K265" i="4"/>
  <c r="N258" i="4"/>
  <c r="N259" i="4" s="1"/>
  <c r="N246" i="4"/>
  <c r="N245" i="4"/>
  <c r="N237" i="4"/>
  <c r="Q238" i="4"/>
  <c r="Q247" i="4" s="1"/>
  <c r="N232" i="4"/>
  <c r="C247" i="4"/>
  <c r="L247" i="4" s="1"/>
  <c r="G222" i="4"/>
  <c r="M222" i="4" s="1"/>
  <c r="M221" i="4"/>
  <c r="H221" i="4"/>
  <c r="H222" i="4" s="1"/>
  <c r="C222" i="4"/>
  <c r="L222" i="4" s="1"/>
  <c r="L221" i="4"/>
  <c r="H201" i="4"/>
  <c r="H202" i="4" s="1"/>
  <c r="D202" i="4"/>
  <c r="M202" i="4" s="1"/>
  <c r="M201" i="4"/>
  <c r="C202" i="4"/>
  <c r="L202" i="4" s="1"/>
  <c r="N170" i="4"/>
  <c r="N150" i="4"/>
  <c r="M174" i="4"/>
  <c r="L174" i="4"/>
  <c r="E174" i="4"/>
  <c r="E184" i="4" s="1"/>
  <c r="R127" i="4"/>
  <c r="R138" i="4" s="1"/>
  <c r="N107" i="4"/>
  <c r="D138" i="4"/>
  <c r="M138" i="4" s="1"/>
  <c r="C138" i="4"/>
  <c r="N76" i="4"/>
  <c r="D78" i="4"/>
  <c r="M78" i="4" s="1"/>
  <c r="M77" i="4"/>
  <c r="C78" i="4"/>
  <c r="L78" i="4" s="1"/>
  <c r="L77" i="4"/>
  <c r="U44" i="4"/>
  <c r="N33" i="4"/>
  <c r="T282" i="4"/>
  <c r="T283" i="4" s="1"/>
  <c r="U237" i="4"/>
  <c r="S197" i="4"/>
  <c r="S162" i="4"/>
  <c r="S64" i="4"/>
  <c r="R150" i="4"/>
  <c r="I265" i="4"/>
  <c r="K238" i="4"/>
  <c r="K247" i="4" s="1"/>
  <c r="R201" i="4"/>
  <c r="R202" i="4" s="1"/>
  <c r="E221" i="4"/>
  <c r="E222" i="4" s="1"/>
  <c r="R215" i="4"/>
  <c r="U215" i="4"/>
  <c r="U221" i="4" s="1"/>
  <c r="U222" i="4" s="1"/>
  <c r="U245" i="4"/>
  <c r="U246" i="4" s="1"/>
  <c r="R238" i="4"/>
  <c r="R247" i="4" s="1"/>
  <c r="K221" i="4"/>
  <c r="K222" i="4" s="1"/>
  <c r="U197" i="4"/>
  <c r="I184" i="4"/>
  <c r="Q174" i="4"/>
  <c r="S157" i="4"/>
  <c r="U150" i="4"/>
  <c r="U136" i="4"/>
  <c r="U137" i="4" s="1"/>
  <c r="P127" i="4"/>
  <c r="P138" i="4" s="1"/>
  <c r="T238" i="4"/>
  <c r="T247" i="4" s="1"/>
  <c r="T174" i="4"/>
  <c r="S271" i="4"/>
  <c r="S272" i="4" s="1"/>
  <c r="S273" i="4" s="1"/>
  <c r="U76" i="4"/>
  <c r="U77" i="4" s="1"/>
  <c r="U78" i="4" s="1"/>
  <c r="P201" i="4"/>
  <c r="P202" i="4" s="1"/>
  <c r="S33" i="4"/>
  <c r="Q221" i="4"/>
  <c r="Q222" i="4" s="1"/>
  <c r="U126" i="4"/>
  <c r="U258" i="4"/>
  <c r="U259" i="4" s="1"/>
  <c r="T265" i="4"/>
  <c r="Q201" i="4"/>
  <c r="Q202" i="4" s="1"/>
  <c r="P215" i="4"/>
  <c r="U33" i="4"/>
  <c r="J184" i="4"/>
  <c r="Q127" i="4"/>
  <c r="Q138" i="4" s="1"/>
  <c r="P238" i="4"/>
  <c r="P247" i="4" s="1"/>
  <c r="E238" i="4"/>
  <c r="E247" i="4" s="1"/>
  <c r="S150" i="4"/>
  <c r="S215" i="4"/>
  <c r="S221" i="4" s="1"/>
  <c r="S222" i="4" s="1"/>
  <c r="K174" i="4"/>
  <c r="S237" i="4"/>
  <c r="S245" i="4"/>
  <c r="S246" i="4" s="1"/>
  <c r="K201" i="4"/>
  <c r="K202" i="4" s="1"/>
  <c r="S170" i="4"/>
  <c r="U157" i="4"/>
  <c r="S282" i="4"/>
  <c r="S283" i="4" s="1"/>
  <c r="S107" i="4"/>
  <c r="S76" i="4"/>
  <c r="S77" i="4" s="1"/>
  <c r="S78" i="4" s="1"/>
  <c r="T76" i="4"/>
  <c r="T77" i="4" s="1"/>
  <c r="T78" i="4" s="1"/>
  <c r="P150" i="4"/>
  <c r="U107" i="4"/>
  <c r="R220" i="4"/>
  <c r="U232" i="4"/>
  <c r="P170" i="4"/>
  <c r="P220" i="4"/>
  <c r="S258" i="4"/>
  <c r="S259" i="4" s="1"/>
  <c r="T201" i="4"/>
  <c r="T202" i="4" s="1"/>
  <c r="S232" i="4"/>
  <c r="R12" i="4" l="1"/>
  <c r="R16" i="4" s="1"/>
  <c r="R23" i="4" s="1"/>
  <c r="S55" i="4"/>
  <c r="S65" i="4" s="1"/>
  <c r="N127" i="4"/>
  <c r="U55" i="4"/>
  <c r="U65" i="4" s="1"/>
  <c r="N55" i="4"/>
  <c r="U127" i="4"/>
  <c r="U138" i="4" s="1"/>
  <c r="S127" i="4"/>
  <c r="S138" i="4" s="1"/>
  <c r="H284" i="4"/>
  <c r="E284" i="4"/>
  <c r="U201" i="4"/>
  <c r="U202" i="4" s="1"/>
  <c r="L138" i="4"/>
  <c r="N138" i="4" s="1"/>
  <c r="B4" i="5" s="1"/>
  <c r="L23" i="4"/>
  <c r="C284" i="4"/>
  <c r="T138" i="4"/>
  <c r="M23" i="4"/>
  <c r="N272" i="4"/>
  <c r="N273" i="4" s="1"/>
  <c r="B10" i="5" s="1"/>
  <c r="M273" i="4"/>
  <c r="U170" i="4"/>
  <c r="S201" i="4"/>
  <c r="S202" i="4" s="1"/>
  <c r="S265" i="4"/>
  <c r="J284" i="4"/>
  <c r="N282" i="4"/>
  <c r="M265" i="4"/>
  <c r="N283" i="4"/>
  <c r="B11" i="5" s="1"/>
  <c r="G284" i="4"/>
  <c r="F284" i="4"/>
  <c r="L265" i="4"/>
  <c r="N247" i="4"/>
  <c r="B8" i="5" s="1"/>
  <c r="N238" i="4"/>
  <c r="N222" i="4"/>
  <c r="B7" i="5" s="1"/>
  <c r="N221" i="4"/>
  <c r="N202" i="4"/>
  <c r="B6" i="5" s="1"/>
  <c r="N201" i="4"/>
  <c r="R170" i="4"/>
  <c r="M184" i="4"/>
  <c r="L184" i="4"/>
  <c r="I284" i="4"/>
  <c r="N174" i="4"/>
  <c r="N78" i="4"/>
  <c r="B3" i="5" s="1"/>
  <c r="N77" i="4"/>
  <c r="U238" i="4"/>
  <c r="U247" i="4" s="1"/>
  <c r="R221" i="4"/>
  <c r="R222" i="4" s="1"/>
  <c r="U265" i="4"/>
  <c r="S238" i="4"/>
  <c r="S247" i="4" s="1"/>
  <c r="P221" i="4"/>
  <c r="P222" i="4" s="1"/>
  <c r="K184" i="4"/>
  <c r="Q184" i="4"/>
  <c r="T184" i="4"/>
  <c r="S174" i="4"/>
  <c r="P174" i="4"/>
  <c r="N65" i="4" l="1"/>
  <c r="B2" i="5" s="1"/>
  <c r="N23" i="4"/>
  <c r="B1" i="5" s="1"/>
  <c r="L284" i="4"/>
  <c r="D284" i="4"/>
  <c r="M284" i="4" s="1"/>
  <c r="Q284" i="4"/>
  <c r="K284" i="4"/>
  <c r="N265" i="4"/>
  <c r="B9" i="5" s="1"/>
  <c r="N184" i="4"/>
  <c r="B5" i="5" s="1"/>
  <c r="T284" i="4"/>
  <c r="S184" i="4"/>
  <c r="U174" i="4"/>
  <c r="U184" i="4" s="1"/>
  <c r="R174" i="4"/>
  <c r="R184" i="4" s="1"/>
  <c r="R284" i="4" s="1"/>
  <c r="P184" i="4"/>
  <c r="P284" i="4" s="1"/>
  <c r="B12" i="5" l="1"/>
  <c r="S284" i="4"/>
  <c r="U284" i="4"/>
  <c r="N284" i="4"/>
</calcChain>
</file>

<file path=xl/sharedStrings.xml><?xml version="1.0" encoding="utf-8"?>
<sst xmlns="http://schemas.openxmlformats.org/spreadsheetml/2006/main" count="353" uniqueCount="180">
  <si>
    <t>รายงานจำนวนนักศึกษาที่สำเร็จการศึกษา  ปีการศึกษา 2563  จำแนกตามคณะ/สาขาวิชา ระดับการศึกษา และเพศ</t>
  </si>
  <si>
    <t>คณะ/หน่วยงานเทียบเท่า</t>
  </si>
  <si>
    <t xml:space="preserve">ผู้สำเร็จการศึกษา </t>
  </si>
  <si>
    <t xml:space="preserve">ผู้สำเร็จการศึกษา  </t>
  </si>
  <si>
    <t>ผู้สำเร็จการศึกษา</t>
  </si>
  <si>
    <t>เกียรตินิยม</t>
  </si>
  <si>
    <t>ช่วงคะแนนเฉลี่ยสะสม</t>
  </si>
  <si>
    <t>ภาคการศึกษาที่ 1</t>
  </si>
  <si>
    <t>ภาคการศึกษาที่ 2</t>
  </si>
  <si>
    <t>ภาคการศึกษาฤดูร้อน</t>
  </si>
  <si>
    <t>ปริญญาตรีทั้งหมด</t>
  </si>
  <si>
    <t>ด้านสังคม</t>
  </si>
  <si>
    <t>ด้านวิทย์</t>
  </si>
  <si>
    <t>ด้านวิทยาศาสต์สุขภาพ</t>
  </si>
  <si>
    <t>รวมทั้งหมด</t>
  </si>
  <si>
    <t>ชาย</t>
  </si>
  <si>
    <t>หญิง</t>
  </si>
  <si>
    <t>รวม</t>
  </si>
  <si>
    <t>อันดับ 1</t>
  </si>
  <si>
    <t>อันดับ 2</t>
  </si>
  <si>
    <t>2.00 - 2.50</t>
  </si>
  <si>
    <t>2.51 - 3.00</t>
  </si>
  <si>
    <t>3.01 - 3.50</t>
  </si>
  <si>
    <t>3.51 - 4.00</t>
  </si>
  <si>
    <t>คะแนนรวม</t>
  </si>
  <si>
    <t>คะแนนเฉลี่ย</t>
  </si>
  <si>
    <t>คณะ ศิลปศาสตร์</t>
  </si>
  <si>
    <t>ภาคปกติ</t>
  </si>
  <si>
    <t>ระดับปริญญาตรี - หลักสูตรศิลปศาสตรบัณฑิต (วุฒิ ปวช./ม.6)</t>
  </si>
  <si>
    <t>การจัดการการโรงแรม</t>
  </si>
  <si>
    <t>การท่องเที่ยว</t>
  </si>
  <si>
    <t>ภาษาอังกฤษเพื่อการสื่อสาร</t>
  </si>
  <si>
    <t>รวมในหลักสูตร</t>
  </si>
  <si>
    <t>ระดับปริญญาตรี - หลักสูตรศิลปศาสตรบัณฑิต (วุฒิ ปวส. เทียบโอน)</t>
  </si>
  <si>
    <t>รวมภาคปกติ</t>
  </si>
  <si>
    <t>ภาคพิเศษ</t>
  </si>
  <si>
    <t>รวมภาคพิเศษ</t>
  </si>
  <si>
    <t>รวมทั้งคณะ</t>
  </si>
  <si>
    <t>คณะครุศาสตร์อุตสาหกรรม</t>
  </si>
  <si>
    <t>ระดับปริญญาตรี - หลักสูตรครุศาสตร์อุตสาหกรรมบัณฑิต (วุฒิ ปวช./ม.6 ได้รับใบประกอบวิชาชีพครู)</t>
  </si>
  <si>
    <t>วิศวกรรมคอมพิวเตอร์</t>
  </si>
  <si>
    <t>วิศวกรรมเครื่องกล</t>
  </si>
  <si>
    <t xml:space="preserve">วิศวกรรมไฟฟ้า </t>
  </si>
  <si>
    <t>วิศวกรรมโยธา</t>
  </si>
  <si>
    <t>วิศวกรรมอิเล็กทรอนิกส์และโทรคมนาคม-โทรคมนาคม</t>
  </si>
  <si>
    <t>วิศวกรรมอุตสาหการ</t>
  </si>
  <si>
    <t>ระดับปริญญาตรี - หลักสูตรศึกษาศาสตรบัณฑิต (วุฒิ ปวช./ม.6 ได้รับใบประกอบวิชาชีพครู)</t>
  </si>
  <si>
    <t>คอมพิวเตอร์ศึกษา</t>
  </si>
  <si>
    <t>ระดับปริญญาตรี - หลักสูตรอุตสาหกรรมศาสตรบัณฑิต (วุฒิ ปวช./ม.6)</t>
  </si>
  <si>
    <t>เทคโนโลยีการผลิต</t>
  </si>
  <si>
    <t>อุตสาหกรรมการผลิต</t>
  </si>
  <si>
    <t>ระดับปริญญาตรี - หลักสูตรศึกษาศาสตรบัณฑิต (วุฒิ ปวช./ม.6)</t>
  </si>
  <si>
    <t>เทคโนโลยีและสื่อสารการศึกษา</t>
  </si>
  <si>
    <t>เทคโนโลยีสารสนเทศการศึกษา</t>
  </si>
  <si>
    <t>ระดับปริญญาตรี - วิศวกรรมศาสตรบัณฑิต (วุฒิ ปวช./ม.6)</t>
  </si>
  <si>
    <t>วิศวกรรมเมคคาทรอนิกส์</t>
  </si>
  <si>
    <t>ระดับปริญญาตรี - หลักสูตรอุตสาหกรรมศาสตรบัณฑิต     (วุฒิ ปวส. ต่อเนื่อง)</t>
  </si>
  <si>
    <t>อิเล็กทรอนิกส์อัจฉริยะ</t>
  </si>
  <si>
    <t>ระดับปริญญาตรี - หลักสูตรวิศวกรรมศาสตรบัณฑิต (วุฒิ ปวส. เทียบโอน)</t>
  </si>
  <si>
    <t xml:space="preserve">ระดับปริญญาตรี - หลักสูตรศึกษาศาสตรบัณฑิต  (วุฒิ ปวช./ม.6) </t>
  </si>
  <si>
    <t>ระดับปริญญาตรี - หลักสูตรอุตสาหกรรมศาสตรบัณฑิต  (วุฒิ ปวส.ต่อเนื่อง )</t>
  </si>
  <si>
    <t>คณะเทคโนโลยีการเกษตร</t>
  </si>
  <si>
    <t>ระดับปริญญาตรี - หลักสูตรวิทยาศาสตรบัณฑิต (วุฒิ ปวช./ม.6)</t>
  </si>
  <si>
    <t>การผลิตพืช</t>
  </si>
  <si>
    <t>เทคโนโลยีภูมิทัศน์</t>
  </si>
  <si>
    <t>ประมง</t>
  </si>
  <si>
    <t>วิทยาศาสตร์และเทคโนโลยีการอาหาร</t>
  </si>
  <si>
    <t>วิทยาศาสตร์สุขภาพสัตว์</t>
  </si>
  <si>
    <t>วิศวกรรมแปรรูปผลิตผลการเกษตร</t>
  </si>
  <si>
    <t>สัตวศาสตร์</t>
  </si>
  <si>
    <t>คณะวิศวกรรมศาสตร์</t>
  </si>
  <si>
    <t>ระดับปริญญาตรี - หลักสูตรวิศวกรรมศาสตรบัณฑิต  (วุฒิ ปวช./ม.6)</t>
  </si>
  <si>
    <t>วิศวกรรมเกษตร - วิศวกรรมเครื่องจักรกลเกษตร</t>
  </si>
  <si>
    <t>วิศวกรรมเกษตร - วิศวกรรมดินและน้ำ</t>
  </si>
  <si>
    <t>วิศวกรรมเคมี</t>
  </si>
  <si>
    <t>วิศวกรรมเคมีสิ่งทอและเส้นใย - เคมีและสีสิ่งทอ</t>
  </si>
  <si>
    <t>วิศวกรรมเคมีสิ่งทอและเส้นใย - พอลิเมอร์และเส้นใย</t>
  </si>
  <si>
    <t>วิศวกรรมเครื่องนุ่งห่ม</t>
  </si>
  <si>
    <t>วิศวกรรมเครื่องจักรกลเกษตร</t>
  </si>
  <si>
    <t>วิศวกรรมชลประทานและการจัดการน้ำ</t>
  </si>
  <si>
    <t>วิศวกรรมพลาสติก</t>
  </si>
  <si>
    <t>วิศวกรรมพอลิเมอร์</t>
  </si>
  <si>
    <t>วิศวกรรมไฟฟ้า</t>
  </si>
  <si>
    <t>วิศวกรรมวัสดุ - วิศวกรรมพลาสติก</t>
  </si>
  <si>
    <t>วิศวกรรมวัสดุ - วิศวกรรมพอลิเมอร์</t>
  </si>
  <si>
    <t>วิศวกรรมสิ่งทอ</t>
  </si>
  <si>
    <t>วิศวกรรมสิ่งทอ - วิศวกรรมเครื่องนุ่งห่ม</t>
  </si>
  <si>
    <t>วิศวกรรมสิ่งแวดล้อม</t>
  </si>
  <si>
    <t>วิศวกรรมอาหาร</t>
  </si>
  <si>
    <t>วิศวกรรมอิเล็กทรอนิกส์และโทรคมนาคม - วิศวกรรมโทรคมนาคม</t>
  </si>
  <si>
    <t>วิศวกรรมอิเล็กทรอนิกส์และโทรคมนาคม - วิศวกรรมสื่อสารโครงข่าย</t>
  </si>
  <si>
    <t>วิศวกรรมอิเล็กทรอนิกส์และโทรคมนาคม - วิศวกรรมอิเล็กทรอนิกส์</t>
  </si>
  <si>
    <t>วิศวกรรมอุตสาหการ - วิศวกรรมการผลิต</t>
  </si>
  <si>
    <t>วิศวกรรมอุตสาหการ - วิศวกรรมอุตสาหการ</t>
  </si>
  <si>
    <t>ระดับปริญญาตรี - หลักสูตรวิศวกรรมศาสตรบัณฑิต  (วุฒิ ปวส. ต่อเนื่อง)</t>
  </si>
  <si>
    <t>วิศวกรรมระบบราง</t>
  </si>
  <si>
    <t>ระดับปริญญาตรี - หลักสูตรวิศวกรรมศาสตรบัณฑิต  (วุฒิ ปวส. เทียบโอน)</t>
  </si>
  <si>
    <t>วิศวกรรมเครื่องกล - วิศวกรรมระบบราง</t>
  </si>
  <si>
    <t>วิศวกรรมอุตสาหการ - การจัดการวิศวกรรม</t>
  </si>
  <si>
    <t xml:space="preserve">ระดับปริญญาตรี - หลักสูตรวิศวกรรมศาสตรบัณฑิต  (วุฒิ ปวส. เทียบโอน) </t>
  </si>
  <si>
    <t>คณะบริหารธุรกิจ</t>
  </si>
  <si>
    <t>ระดับปริญญาตรี  - หลักสูตรบริหารธุรกิจบัณฑิต (วุฒิ ปวช./ม.6)</t>
  </si>
  <si>
    <t>การเงิน</t>
  </si>
  <si>
    <t>การจัดการ - การจัดการทรัพยากรมนุษย์</t>
  </si>
  <si>
    <t>การจัดการ - การจัดการทั่วไป</t>
  </si>
  <si>
    <t>การจัดการโลจิสติกส์และซัพพลายเชน</t>
  </si>
  <si>
    <t>การตลาด</t>
  </si>
  <si>
    <t>การตลาด - การตลาด</t>
  </si>
  <si>
    <t>การบริหารธุรกิจระหว่างประเทศ</t>
  </si>
  <si>
    <t>คอมพิวเตอร์ธุรกิจ</t>
  </si>
  <si>
    <t>ระดับปริญญาตรี - หลักสูตรบัญชีบัณฑิต   (วุฒิ ปวช./ม.6)</t>
  </si>
  <si>
    <t>บัญชีบัณฑิต</t>
  </si>
  <si>
    <t>ระดับปริญญาตรี - หลักสูตรเศรษฐศาสตรบัณฑิต  (วุฒิ ปวช./ม.6)</t>
  </si>
  <si>
    <t>เศรษฐศาสตร์ - เศรษฐ์ศาสตร์ธุรกิจ</t>
  </si>
  <si>
    <t>เศรษฐศาสตร์ - เศรษฐ์ศาสตร์ระหว่างประเทศ</t>
  </si>
  <si>
    <t>ระดับปริญญาตรี - หลักสูตรนานาชาติ บริหารธุรกิจบัณฑิต  (วุฒิ ปวช./ม.6)</t>
  </si>
  <si>
    <t>Business English</t>
  </si>
  <si>
    <t>International Business Administration</t>
  </si>
  <si>
    <t>Marketing</t>
  </si>
  <si>
    <t>ระดับปริญญาตรี  - หลักสูตรบริหารธุรกิจบัณฑิต (วุฒิ ปวส. เทียบโอน)</t>
  </si>
  <si>
    <t>การจัดการ - นวัตกรรมการจัดการธุรกิจ</t>
  </si>
  <si>
    <t>ระดับปริญญาตรี - หลักสูตรบัญชีบัณฑิต  (วุฒิ ปวส. เทียบโอน)</t>
  </si>
  <si>
    <t>รวมในภาคปกติ</t>
  </si>
  <si>
    <t>ระดับปริญญาตรี - หลักสูตรบริหารธุรกิจบัณฑิต (วุฒิ ปวช./ม.6)</t>
  </si>
  <si>
    <t>ระดับปริญญาตรี - หลักสูตรบัญชีบัณฑิต  (วุฒิ ปวช./ม.6)</t>
  </si>
  <si>
    <t>รวมในภาคพิเศษ</t>
  </si>
  <si>
    <t>คณะเทคโนโลยีคหกรรมศาสตร์</t>
  </si>
  <si>
    <t>ระดับปริญญาตรี - หลักสูตรคหกรรมศาสตรบัณฑิต   (วุฒิ ปวช./ม.6)</t>
  </si>
  <si>
    <t>การออกแบบแฟชั่นและเครื่องแต่งกาย</t>
  </si>
  <si>
    <t>เทคโนโลยีงานประดิษฐ์สร้างสรรค์</t>
  </si>
  <si>
    <t>อาหารและโภชนาการ</t>
  </si>
  <si>
    <t>อุตสาหกรรมบริการอาหาร</t>
  </si>
  <si>
    <t>ระดับปริญญาตรี - หลักสูตรคหกรรมศาสตรบัณฑิต  (วุฒิ ปวส. เทียบโอน)</t>
  </si>
  <si>
    <t>ศิลปประดิษฐ์ในงานคหกรรมศาสตร์</t>
  </si>
  <si>
    <t>การศึกษาปฐมวัย</t>
  </si>
  <si>
    <t>คณะศิลปกรรมศาสตร์</t>
  </si>
  <si>
    <t>ระดับปริญญาตรี - หลักสูตรศิลปบัณฑิต  (วุฒิ ปวช./ม.6)</t>
  </si>
  <si>
    <t>จิตรกรรม</t>
  </si>
  <si>
    <t>ดนตรีสากล</t>
  </si>
  <si>
    <t>นวัตกรรมการออกแบบผลิตภัณฑ์ร่วมสมัย</t>
  </si>
  <si>
    <t>ประติมากรรม</t>
  </si>
  <si>
    <t>ศิลปะไทย</t>
  </si>
  <si>
    <t>ศิลปะภาพพิมพ์</t>
  </si>
  <si>
    <t>ออกแบบนิเทศศิลป์</t>
  </si>
  <si>
    <t>ออกแบบผลิตภัณฑ์</t>
  </si>
  <si>
    <t>ออกแบบภายใน</t>
  </si>
  <si>
    <t>ระดับปริญญาตรี - หลักสูตรศึกษาศาสตรบัณฑิต  (วุฒิ ปวช./ม.6 ได้รับใบประกอบวิชาชีพครู)</t>
  </si>
  <si>
    <t>ดนตรีคีตศิลป์ไทยศึกษา</t>
  </si>
  <si>
    <t>ดนตรีคีตศิลป์สากลศึกษา</t>
  </si>
  <si>
    <t>นาฎศิลป์ไทยศึกษา</t>
  </si>
  <si>
    <t>คณะเทคโนโลยีสื่อสารมวลชน</t>
  </si>
  <si>
    <t>ระดับปริญญาตรี - หลักสูตรเทคโนโลยีบัณฑิต  (วุฒิ ปวช./ม.6)</t>
  </si>
  <si>
    <t>เทคโนโลยีการโฆษณาและประชาสัมพันธ์</t>
  </si>
  <si>
    <t>เทคโนโลยีการถ่ายภาพและภาพยนตร์</t>
  </si>
  <si>
    <t>เทคโนโลยีการโทรทัศน์และวิทยุกระจายเสียง</t>
  </si>
  <si>
    <t>เทคโนโลยีการพิมพ์ดิจิทัลและบรรจุภัณฑ์</t>
  </si>
  <si>
    <t>เทคโนโลยีมัลติมีเดีย</t>
  </si>
  <si>
    <t>เทคโนโลยีสื่อดิจิทัล</t>
  </si>
  <si>
    <t>ระดับปริญญาตรี - หลักสูตรเทคโนโลยีบัณฑิต (วุฒิ ปวส. เทียบโอน)</t>
  </si>
  <si>
    <t>คณะวิทยาศาสตร์และเทคโนโลยี</t>
  </si>
  <si>
    <t>ระดับปริญญาตรี - หลักสูตรวิทยาศาสตรบัณฑิต  (วุฒิ ปวช./ม.6)</t>
  </si>
  <si>
    <t>คณิตศาสตร์</t>
  </si>
  <si>
    <t>เคมี</t>
  </si>
  <si>
    <t>ชีววิทยาประยุกต์</t>
  </si>
  <si>
    <t>เทคโนโลยีสารสนเทศ</t>
  </si>
  <si>
    <t>ฟิสิกส์ประยุกต์</t>
  </si>
  <si>
    <t>วิทยาการคอมพิวเตอร์</t>
  </si>
  <si>
    <t>สถิติประยุกต์</t>
  </si>
  <si>
    <t>คณะสถาปัตยกรรมศาสตร์</t>
  </si>
  <si>
    <t>ระดับปริญญาตรี - หลักสูตรสถาปัตยกรรมศาสตรบัณฑิต   (วุฒิ ปวช./ม.6)</t>
  </si>
  <si>
    <t>สถาปัตยกรรม</t>
  </si>
  <si>
    <t>สถาปัตยกรรมภายใน</t>
  </si>
  <si>
    <t>คณะการแพทย์บูรณาการ</t>
  </si>
  <si>
    <t>ระดับปริญญาตรี - หลักสูตรการแพทย์แผนไทยประยุกต์บัณฑิต (วุฒิ ม.6)</t>
  </si>
  <si>
    <t>การแพทย์แผนไทยประยุกต์บัณฑิต</t>
  </si>
  <si>
    <t>ระดับปริญญาตรี - หลักสูตรวิทยาศาสตรบัณฑิต (วุฒิ ม.6)</t>
  </si>
  <si>
    <t>สุขภาพและความงาม</t>
  </si>
  <si>
    <t>ข้อมูล ณ วันที่ 29 กันยายน 2564  สำนักส่งเสริมวิชาการและงานทะเบียน มหาวิทยาลัยเทคโนโลยีราชมงคลธัญบุรี</t>
  </si>
  <si>
    <t>คณะศิลปศาสตร์</t>
  </si>
  <si>
    <t>วิทยาลัยการแพทย์แผนไทย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</si>
</sst>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฿&quot;* #,##0.00_-;\-&quot;฿&quot;* #,##0.00_-;_-&quot;฿&quot;* &quot;-&quot;??_-;_-@_-"/>
    <numFmt numFmtId="187" formatCode="_(&quot;$&quot;* #,##0.00_);_(&quot;$&quot;* \(#,##0.00\);_(&quot;$&quot;* &quot;-&quot;??_);_(@_)"/>
  </numFmts>
  <fonts count="1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b/>
      <sz val="16"/>
      <name val="TH SarabunPSK"/>
      <family val="2"/>
    </font>
    <font>
      <sz val="16"/>
      <color theme="1"/>
      <name val="TH SarabunPSK"/>
      <family val="2"/>
    </font>
    <font>
      <b/>
      <sz val="14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sz val="16"/>
      <name val="TH SarabunPSK"/>
      <family val="2"/>
    </font>
    <font>
      <sz val="16"/>
      <color rgb="FFFF0000"/>
      <name val="TH SarabunPSK"/>
      <family val="2"/>
    </font>
    <font>
      <b/>
      <u/>
      <sz val="16"/>
      <name val="TH SarabunPSK"/>
      <family val="2"/>
    </font>
    <font>
      <u/>
      <sz val="16"/>
      <name val="TH SarabunPSK"/>
      <family val="2"/>
    </font>
    <font>
      <b/>
      <sz val="16"/>
      <color rgb="FFFF0000"/>
      <name val="TH SarabunPSK"/>
      <family val="2"/>
    </font>
    <font>
      <b/>
      <u/>
      <sz val="16"/>
      <color theme="1"/>
      <name val="TH SarabunPSK"/>
      <family val="2"/>
    </font>
    <font>
      <sz val="12"/>
      <color theme="1"/>
      <name val="TH SarabunPSK"/>
      <family val="2"/>
    </font>
    <font>
      <sz val="14"/>
      <name val="TH SarabunPSK"/>
      <family val="2"/>
    </font>
    <font>
      <b/>
      <sz val="11"/>
      <color rgb="FF3F3F3F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6" fillId="7" borderId="16" applyNumberFormat="0" applyAlignment="0" applyProtection="0"/>
    <xf numFmtId="0" fontId="17" fillId="8" borderId="0" applyNumberFormat="0" applyBorder="0" applyAlignment="0" applyProtection="0"/>
  </cellStyleXfs>
  <cellXfs count="135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  <xf numFmtId="3" fontId="4" fillId="0" borderId="15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3" fontId="8" fillId="0" borderId="1" xfId="0" applyNumberFormat="1" applyFont="1" applyBorder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0" fillId="0" borderId="2" xfId="0" applyFont="1" applyBorder="1" applyAlignment="1">
      <alignment vertical="center"/>
    </xf>
    <xf numFmtId="3" fontId="11" fillId="0" borderId="1" xfId="0" applyNumberFormat="1" applyFont="1" applyBorder="1" applyAlignment="1">
      <alignment vertical="center"/>
    </xf>
    <xf numFmtId="3" fontId="10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3" fontId="4" fillId="0" borderId="9" xfId="0" applyNumberFormat="1" applyFont="1" applyBorder="1" applyAlignment="1">
      <alignment horizontal="center" vertical="center"/>
    </xf>
    <xf numFmtId="3" fontId="9" fillId="0" borderId="0" xfId="0" applyNumberFormat="1" applyFont="1" applyAlignment="1">
      <alignment horizontal="center"/>
    </xf>
    <xf numFmtId="3" fontId="4" fillId="0" borderId="4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3" fontId="4" fillId="0" borderId="9" xfId="0" applyNumberFormat="1" applyFont="1" applyBorder="1" applyAlignment="1">
      <alignment horizontal="center"/>
    </xf>
    <xf numFmtId="0" fontId="3" fillId="0" borderId="2" xfId="0" applyFont="1" applyBorder="1" applyAlignment="1">
      <alignment horizontal="right" vertical="center"/>
    </xf>
    <xf numFmtId="3" fontId="6" fillId="0" borderId="1" xfId="0" applyNumberFormat="1" applyFont="1" applyBorder="1" applyAlignment="1">
      <alignment horizontal="center" vertical="center"/>
    </xf>
    <xf numFmtId="3" fontId="12" fillId="0" borderId="0" xfId="0" applyNumberFormat="1" applyFont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3" fontId="6" fillId="2" borderId="14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/>
    </xf>
    <xf numFmtId="3" fontId="6" fillId="2" borderId="14" xfId="0" applyNumberFormat="1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6" fillId="0" borderId="3" xfId="0" applyFont="1" applyBorder="1" applyAlignment="1">
      <alignment vertical="center"/>
    </xf>
    <xf numFmtId="0" fontId="6" fillId="0" borderId="2" xfId="0" applyFont="1" applyBorder="1" applyAlignment="1">
      <alignment horizontal="right" vertical="center"/>
    </xf>
    <xf numFmtId="3" fontId="6" fillId="0" borderId="14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center"/>
    </xf>
    <xf numFmtId="3" fontId="6" fillId="0" borderId="14" xfId="0" applyNumberFormat="1" applyFont="1" applyBorder="1" applyAlignment="1">
      <alignment horizontal="center"/>
    </xf>
    <xf numFmtId="0" fontId="6" fillId="0" borderId="2" xfId="0" applyFont="1" applyBorder="1" applyAlignment="1">
      <alignment vertical="center"/>
    </xf>
    <xf numFmtId="3" fontId="4" fillId="0" borderId="2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3" fontId="8" fillId="0" borderId="3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/>
    </xf>
    <xf numFmtId="3" fontId="12" fillId="0" borderId="1" xfId="0" applyNumberFormat="1" applyFont="1" applyBorder="1" applyAlignment="1">
      <alignment horizontal="center"/>
    </xf>
    <xf numFmtId="0" fontId="4" fillId="0" borderId="0" xfId="0" applyFont="1" applyAlignment="1">
      <alignment vertical="center"/>
    </xf>
    <xf numFmtId="0" fontId="8" fillId="0" borderId="2" xfId="0" applyFont="1" applyBorder="1" applyAlignment="1">
      <alignment vertical="center"/>
    </xf>
    <xf numFmtId="3" fontId="4" fillId="0" borderId="3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3" fontId="12" fillId="0" borderId="1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/>
    </xf>
    <xf numFmtId="3" fontId="6" fillId="2" borderId="1" xfId="0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3" fontId="13" fillId="0" borderId="1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187" fontId="3" fillId="0" borderId="3" xfId="1" applyNumberFormat="1" applyFont="1" applyFill="1" applyBorder="1" applyAlignment="1">
      <alignment vertical="center"/>
    </xf>
    <xf numFmtId="187" fontId="3" fillId="0" borderId="2" xfId="1" applyNumberFormat="1" applyFont="1" applyFill="1" applyBorder="1" applyAlignment="1">
      <alignment vertical="center"/>
    </xf>
    <xf numFmtId="3" fontId="3" fillId="0" borderId="1" xfId="1" applyNumberFormat="1" applyFont="1" applyFill="1" applyBorder="1" applyAlignment="1">
      <alignment horizontal="center" vertical="center"/>
    </xf>
    <xf numFmtId="3" fontId="9" fillId="4" borderId="1" xfId="0" applyNumberFormat="1" applyFont="1" applyFill="1" applyBorder="1" applyAlignment="1">
      <alignment horizontal="center"/>
    </xf>
    <xf numFmtId="3" fontId="9" fillId="0" borderId="1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3" fontId="6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3" fontId="4" fillId="0" borderId="0" xfId="0" applyNumberFormat="1" applyFont="1" applyAlignment="1">
      <alignment horizontal="left" vertical="center"/>
    </xf>
    <xf numFmtId="3" fontId="4" fillId="0" borderId="0" xfId="0" applyNumberFormat="1" applyFont="1" applyAlignment="1">
      <alignment horizontal="center" vertical="center"/>
    </xf>
    <xf numFmtId="3" fontId="14" fillId="0" borderId="0" xfId="0" applyNumberFormat="1" applyFont="1" applyAlignment="1">
      <alignment horizontal="center" vertical="center"/>
    </xf>
    <xf numFmtId="0" fontId="3" fillId="5" borderId="3" xfId="0" applyFont="1" applyFill="1" applyBorder="1" applyAlignment="1">
      <alignment vertical="center"/>
    </xf>
    <xf numFmtId="0" fontId="3" fillId="5" borderId="2" xfId="0" applyFont="1" applyFill="1" applyBorder="1" applyAlignment="1">
      <alignment horizontal="right" vertical="center"/>
    </xf>
    <xf numFmtId="3" fontId="6" fillId="5" borderId="14" xfId="0" applyNumberFormat="1" applyFont="1" applyFill="1" applyBorder="1" applyAlignment="1">
      <alignment horizontal="center" vertical="center"/>
    </xf>
    <xf numFmtId="3" fontId="12" fillId="5" borderId="0" xfId="0" applyNumberFormat="1" applyFont="1" applyFill="1" applyAlignment="1">
      <alignment horizontal="center"/>
    </xf>
    <xf numFmtId="0" fontId="6" fillId="5" borderId="3" xfId="0" applyFont="1" applyFill="1" applyBorder="1" applyAlignment="1">
      <alignment vertical="center"/>
    </xf>
    <xf numFmtId="0" fontId="6" fillId="5" borderId="2" xfId="0" applyFont="1" applyFill="1" applyBorder="1" applyAlignment="1">
      <alignment horizontal="right" vertical="center"/>
    </xf>
    <xf numFmtId="3" fontId="6" fillId="5" borderId="1" xfId="0" applyNumberFormat="1" applyFont="1" applyFill="1" applyBorder="1" applyAlignment="1">
      <alignment horizontal="center" vertical="center"/>
    </xf>
    <xf numFmtId="3" fontId="6" fillId="5" borderId="3" xfId="0" applyNumberFormat="1" applyFont="1" applyFill="1" applyBorder="1" applyAlignment="1">
      <alignment horizontal="center" vertical="center"/>
    </xf>
    <xf numFmtId="3" fontId="3" fillId="5" borderId="1" xfId="0" applyNumberFormat="1" applyFont="1" applyFill="1" applyBorder="1" applyAlignment="1">
      <alignment horizontal="center" vertical="center"/>
    </xf>
    <xf numFmtId="3" fontId="3" fillId="5" borderId="3" xfId="0" applyNumberFormat="1" applyFont="1" applyFill="1" applyBorder="1" applyAlignment="1">
      <alignment horizontal="center" vertical="center"/>
    </xf>
    <xf numFmtId="3" fontId="12" fillId="5" borderId="1" xfId="0" applyNumberFormat="1" applyFont="1" applyFill="1" applyBorder="1" applyAlignment="1">
      <alignment horizontal="center"/>
    </xf>
    <xf numFmtId="0" fontId="6" fillId="6" borderId="3" xfId="0" applyFont="1" applyFill="1" applyBorder="1" applyAlignment="1">
      <alignment vertical="center"/>
    </xf>
    <xf numFmtId="0" fontId="6" fillId="6" borderId="2" xfId="0" applyFont="1" applyFill="1" applyBorder="1" applyAlignment="1">
      <alignment horizontal="right" vertical="center"/>
    </xf>
    <xf numFmtId="3" fontId="6" fillId="6" borderId="1" xfId="0" applyNumberFormat="1" applyFont="1" applyFill="1" applyBorder="1" applyAlignment="1">
      <alignment horizontal="center" vertical="center"/>
    </xf>
    <xf numFmtId="3" fontId="6" fillId="6" borderId="3" xfId="0" applyNumberFormat="1" applyFont="1" applyFill="1" applyBorder="1" applyAlignment="1">
      <alignment horizontal="center" vertical="center"/>
    </xf>
    <xf numFmtId="3" fontId="12" fillId="6" borderId="1" xfId="0" applyNumberFormat="1" applyFont="1" applyFill="1" applyBorder="1" applyAlignment="1">
      <alignment horizontal="center"/>
    </xf>
    <xf numFmtId="0" fontId="8" fillId="0" borderId="2" xfId="0" applyFont="1" applyBorder="1"/>
    <xf numFmtId="3" fontId="7" fillId="0" borderId="0" xfId="0" applyNumberFormat="1" applyFont="1" applyAlignment="1">
      <alignment horizontal="center" vertical="center"/>
    </xf>
    <xf numFmtId="0" fontId="5" fillId="0" borderId="2" xfId="0" applyFont="1" applyBorder="1"/>
    <xf numFmtId="0" fontId="15" fillId="0" borderId="2" xfId="0" applyFont="1" applyBorder="1"/>
    <xf numFmtId="0" fontId="3" fillId="0" borderId="2" xfId="0" applyFont="1" applyBorder="1"/>
    <xf numFmtId="0" fontId="6" fillId="0" borderId="0" xfId="0" applyFont="1" applyAlignment="1">
      <alignment horizontal="right"/>
    </xf>
    <xf numFmtId="0" fontId="5" fillId="0" borderId="2" xfId="0" applyFont="1" applyBorder="1" applyAlignment="1">
      <alignment horizontal="left"/>
    </xf>
    <xf numFmtId="0" fontId="15" fillId="0" borderId="2" xfId="0" applyFont="1" applyBorder="1" applyAlignment="1">
      <alignment horizontal="left"/>
    </xf>
    <xf numFmtId="3" fontId="17" fillId="8" borderId="1" xfId="3" applyNumberFormat="1" applyBorder="1" applyAlignment="1">
      <alignment horizontal="center"/>
    </xf>
    <xf numFmtId="3" fontId="17" fillId="8" borderId="15" xfId="3" applyNumberFormat="1" applyBorder="1" applyAlignment="1">
      <alignment horizontal="center" vertical="center"/>
    </xf>
    <xf numFmtId="3" fontId="17" fillId="8" borderId="0" xfId="3" applyNumberFormat="1" applyBorder="1" applyAlignment="1">
      <alignment horizontal="center"/>
    </xf>
    <xf numFmtId="3" fontId="17" fillId="8" borderId="1" xfId="3" applyNumberFormat="1" applyBorder="1" applyAlignment="1">
      <alignment horizontal="center" vertical="center"/>
    </xf>
    <xf numFmtId="0" fontId="16" fillId="7" borderId="16" xfId="2" applyAlignment="1">
      <alignment horizontal="center" vertical="center"/>
    </xf>
    <xf numFmtId="0" fontId="17" fillId="8" borderId="3" xfId="3" applyBorder="1" applyAlignment="1">
      <alignment horizontal="center" vertical="center"/>
    </xf>
    <xf numFmtId="0" fontId="17" fillId="8" borderId="2" xfId="3" applyBorder="1" applyAlignment="1">
      <alignment horizontal="center" vertical="center"/>
    </xf>
    <xf numFmtId="0" fontId="17" fillId="8" borderId="8" xfId="3" applyBorder="1" applyAlignment="1">
      <alignment horizontal="center" vertical="center"/>
    </xf>
    <xf numFmtId="3" fontId="17" fillId="8" borderId="3" xfId="3" applyNumberFormat="1" applyBorder="1" applyAlignment="1">
      <alignment horizontal="center" vertical="center"/>
    </xf>
    <xf numFmtId="3" fontId="17" fillId="8" borderId="2" xfId="3" applyNumberFormat="1" applyBorder="1" applyAlignment="1">
      <alignment horizontal="center" vertical="center"/>
    </xf>
    <xf numFmtId="3" fontId="17" fillId="8" borderId="8" xfId="3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17" fillId="8" borderId="11" xfId="3" applyNumberFormat="1" applyBorder="1" applyAlignment="1">
      <alignment horizontal="center" vertical="center"/>
    </xf>
    <xf numFmtId="3" fontId="17" fillId="8" borderId="13" xfId="3" applyNumberFormat="1" applyBorder="1" applyAlignment="1">
      <alignment horizontal="center" vertical="center"/>
    </xf>
    <xf numFmtId="3" fontId="17" fillId="8" borderId="12" xfId="3" applyNumberFormat="1" applyBorder="1" applyAlignment="1">
      <alignment horizontal="center" vertical="center"/>
    </xf>
    <xf numFmtId="0" fontId="17" fillId="8" borderId="11" xfId="3" applyBorder="1" applyAlignment="1">
      <alignment horizontal="center" vertical="center"/>
    </xf>
    <xf numFmtId="0" fontId="17" fillId="8" borderId="12" xfId="3" applyBorder="1" applyAlignment="1">
      <alignment horizontal="center" vertical="center"/>
    </xf>
    <xf numFmtId="0" fontId="17" fillId="8" borderId="6" xfId="3" applyBorder="1" applyAlignment="1">
      <alignment horizontal="center" vertical="center"/>
    </xf>
    <xf numFmtId="0" fontId="17" fillId="8" borderId="10" xfId="3" applyBorder="1" applyAlignment="1">
      <alignment horizontal="center" vertical="center"/>
    </xf>
    <xf numFmtId="0" fontId="17" fillId="8" borderId="5" xfId="3" applyBorder="1" applyAlignment="1">
      <alignment horizontal="center" vertical="center"/>
    </xf>
    <xf numFmtId="0" fontId="17" fillId="8" borderId="4" xfId="3" applyBorder="1" applyAlignment="1">
      <alignment horizontal="center" vertical="center"/>
    </xf>
    <xf numFmtId="3" fontId="17" fillId="8" borderId="1" xfId="3" applyNumberFormat="1" applyBorder="1" applyAlignment="1">
      <alignment horizontal="center" vertical="center"/>
    </xf>
    <xf numFmtId="3" fontId="17" fillId="8" borderId="5" xfId="3" applyNumberFormat="1" applyBorder="1" applyAlignment="1">
      <alignment horizontal="center" vertical="center"/>
    </xf>
    <xf numFmtId="3" fontId="17" fillId="8" borderId="7" xfId="3" applyNumberFormat="1" applyBorder="1" applyAlignment="1">
      <alignment horizontal="center" vertical="center"/>
    </xf>
    <xf numFmtId="3" fontId="17" fillId="8" borderId="4" xfId="3" applyNumberForma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  <xf numFmtId="3" fontId="3" fillId="0" borderId="13" xfId="0" applyNumberFormat="1" applyFont="1" applyBorder="1" applyAlignment="1">
      <alignment horizontal="center" vertical="center"/>
    </xf>
    <xf numFmtId="3" fontId="3" fillId="0" borderId="12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</cellXfs>
  <cellStyles count="4">
    <cellStyle name="Accent1" xfId="3" builtinId="29"/>
    <cellStyle name="Currency" xfId="1" builtinId="4"/>
    <cellStyle name="Normal" xfId="0" builtinId="0"/>
    <cellStyle name="Output" xfId="2" builtinId="21"/>
  </cellStyles>
  <dxfs count="0"/>
  <tableStyles count="0" defaultTableStyle="TableStyleMedium9" defaultPivotStyle="PivotStyleLight16"/>
  <colors>
    <mruColors>
      <color rgb="FFD62A18"/>
      <color rgb="FFFF6600"/>
      <color rgb="FFFF0000"/>
      <color rgb="FFFF3300"/>
      <color rgb="FF800000"/>
      <color rgb="FFFFFF99"/>
      <color rgb="FF660066"/>
      <color rgb="FFCC0000"/>
      <color rgb="FF793905"/>
      <color rgb="FFCC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 sz="2400">
                <a:latin typeface="Angsana New" panose="02020603050405020304" pitchFamily="18" charset="-34"/>
                <a:cs typeface="Angsana New" panose="02020603050405020304" pitchFamily="18" charset="-34"/>
              </a:rPr>
              <a:t>จำนวนผู้สำเร็จการศึกษา ปีการศึกษา 25</a:t>
            </a:r>
            <a:r>
              <a:rPr lang="en-US" sz="2400">
                <a:latin typeface="Angsana New" panose="02020603050405020304" pitchFamily="18" charset="-34"/>
                <a:cs typeface="Angsana New" panose="02020603050405020304" pitchFamily="18" charset="-34"/>
              </a:rPr>
              <a:t>63</a:t>
            </a:r>
            <a:endParaRPr lang="th-TH" sz="2400">
              <a:latin typeface="Angsana New" panose="02020603050405020304" pitchFamily="18" charset="-34"/>
              <a:cs typeface="Angsana New" panose="02020603050405020304" pitchFamily="18" charset="-34"/>
            </a:endParaRPr>
          </a:p>
        </c:rich>
      </c:tx>
      <c:layout>
        <c:manualLayout>
          <c:xMode val="edge"/>
          <c:yMode val="edge"/>
          <c:x val="0.27697095764115132"/>
          <c:y val="5.3333677699291034E-3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005331661648447"/>
          <c:y val="0.26635929768799071"/>
          <c:w val="0.79764469730789078"/>
          <c:h val="0.71415331093731327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plosion val="27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1-7AA7-4A9F-A4BA-B43E849E37D5}"/>
              </c:ext>
            </c:extLst>
          </c:dPt>
          <c:dPt>
            <c:idx val="1"/>
            <c:bubble3D val="0"/>
            <c:spPr>
              <a:solidFill>
                <a:srgbClr val="660066"/>
              </a:solidFill>
            </c:spPr>
            <c:extLst>
              <c:ext xmlns:c16="http://schemas.microsoft.com/office/drawing/2014/chart" uri="{C3380CC4-5D6E-409C-BE32-E72D297353CC}">
                <c16:uniqueId val="{00000003-7AA7-4A9F-A4BA-B43E849E37D5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5-7AA7-4A9F-A4BA-B43E849E37D5}"/>
              </c:ext>
            </c:extLst>
          </c:dPt>
          <c:dPt>
            <c:idx val="3"/>
            <c:bubble3D val="0"/>
            <c:spPr>
              <a:solidFill>
                <a:srgbClr val="800000"/>
              </a:solidFill>
            </c:spPr>
            <c:extLst>
              <c:ext xmlns:c16="http://schemas.microsoft.com/office/drawing/2014/chart" uri="{C3380CC4-5D6E-409C-BE32-E72D297353CC}">
                <c16:uniqueId val="{00000007-7AA7-4A9F-A4BA-B43E849E37D5}"/>
              </c:ext>
            </c:extLst>
          </c:dPt>
          <c:dPt>
            <c:idx val="4"/>
            <c:bubble3D val="0"/>
            <c:spPr>
              <a:solidFill>
                <a:srgbClr val="3399FF"/>
              </a:solidFill>
            </c:spPr>
            <c:extLst>
              <c:ext xmlns:c16="http://schemas.microsoft.com/office/drawing/2014/chart" uri="{C3380CC4-5D6E-409C-BE32-E72D297353CC}">
                <c16:uniqueId val="{00000009-7AA7-4A9F-A4BA-B43E849E37D5}"/>
              </c:ext>
            </c:extLst>
          </c:dPt>
          <c:dPt>
            <c:idx val="5"/>
            <c:bubble3D val="0"/>
            <c:spPr>
              <a:solidFill>
                <a:srgbClr val="FF66FF"/>
              </a:solidFill>
            </c:spPr>
            <c:extLst>
              <c:ext xmlns:c16="http://schemas.microsoft.com/office/drawing/2014/chart" uri="{C3380CC4-5D6E-409C-BE32-E72D297353CC}">
                <c16:uniqueId val="{0000000B-7AA7-4A9F-A4BA-B43E849E37D5}"/>
              </c:ext>
            </c:extLst>
          </c:dPt>
          <c:dPt>
            <c:idx val="6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0D-7AA7-4A9F-A4BA-B43E849E37D5}"/>
              </c:ext>
            </c:extLst>
          </c:dPt>
          <c:dPt>
            <c:idx val="7"/>
            <c:bubble3D val="0"/>
            <c:spPr>
              <a:solidFill>
                <a:schemeClr val="bg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F-7AA7-4A9F-A4BA-B43E849E37D5}"/>
              </c:ext>
            </c:extLst>
          </c:dPt>
          <c:dPt>
            <c:idx val="8"/>
            <c:bubble3D val="0"/>
            <c:spPr>
              <a:solidFill>
                <a:srgbClr val="793905"/>
              </a:solidFill>
            </c:spPr>
            <c:extLst>
              <c:ext xmlns:c16="http://schemas.microsoft.com/office/drawing/2014/chart" uri="{C3380CC4-5D6E-409C-BE32-E72D297353CC}">
                <c16:uniqueId val="{00000011-7AA7-4A9F-A4BA-B43E849E37D5}"/>
              </c:ext>
            </c:extLst>
          </c:dPt>
          <c:dPt>
            <c:idx val="9"/>
            <c:bubble3D val="0"/>
            <c:explosion val="24"/>
            <c:spPr>
              <a:solidFill>
                <a:srgbClr val="CC6600"/>
              </a:solidFill>
            </c:spPr>
            <c:extLst>
              <c:ext xmlns:c16="http://schemas.microsoft.com/office/drawing/2014/chart" uri="{C3380CC4-5D6E-409C-BE32-E72D297353CC}">
                <c16:uniqueId val="{00000013-7AA7-4A9F-A4BA-B43E849E37D5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5-7AA7-4A9F-A4BA-B43E849E37D5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th-TH"/>
                      <a:t>คณะศิลปศาสตร์
จำนวน 449</a:t>
                    </a:r>
                    <a:r>
                      <a:rPr lang="th-TH" baseline="0"/>
                      <a:t> ราย</a:t>
                    </a:r>
                    <a:endParaRPr lang="th-TH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AA7-4A9F-A4BA-B43E849E37D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th-TH"/>
                      <a:t>คณะครุศาสตร์อุตสาหกรรม
จำนวน 507 ราย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AA7-4A9F-A4BA-B43E849E37D5}"/>
                </c:ext>
              </c:extLst>
            </c:dLbl>
            <c:dLbl>
              <c:idx val="2"/>
              <c:layout>
                <c:manualLayout>
                  <c:x val="-5.5291737507479843E-2"/>
                  <c:y val="1.7090390529444211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คณะเทคโนโลยีการเกษตร
จำนวน 270 ราย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AA7-4A9F-A4BA-B43E849E37D5}"/>
                </c:ext>
              </c:extLst>
            </c:dLbl>
            <c:dLbl>
              <c:idx val="3"/>
              <c:layout>
                <c:manualLayout>
                  <c:x val="-0.18074687588056318"/>
                  <c:y val="-0.1356452476072296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คณะวิศวกรรมศาสตร์
จำนวน</a:t>
                    </a:r>
                    <a:r>
                      <a:rPr lang="th-TH" baseline="0"/>
                      <a:t> </a:t>
                    </a:r>
                    <a:r>
                      <a:rPr lang="th-TH"/>
                      <a:t>1,129 ราย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AA7-4A9F-A4BA-B43E849E37D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AA7-4A9F-A4BA-B43E849E37D5}"/>
                </c:ext>
              </c:extLst>
            </c:dLbl>
            <c:dLbl>
              <c:idx val="5"/>
              <c:layout>
                <c:manualLayout>
                  <c:x val="7.6275562056552337E-2"/>
                  <c:y val="-8.484584620023751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คณะเทคโนโลยีคหกรรมศาสตร์
จำนวน</a:t>
                    </a:r>
                    <a:r>
                      <a:rPr lang="th-TH" baseline="0"/>
                      <a:t> </a:t>
                    </a:r>
                    <a:r>
                      <a:rPr lang="th-TH"/>
                      <a:t>405 ราย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AA7-4A9F-A4BA-B43E849E37D5}"/>
                </c:ext>
              </c:extLst>
            </c:dLbl>
            <c:dLbl>
              <c:idx val="6"/>
              <c:layout>
                <c:manualLayout>
                  <c:x val="3.3950906920712114E-2"/>
                  <c:y val="-0.1055790876056176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คณะศิลปกรรมศาสตร์
จำนวน</a:t>
                    </a:r>
                    <a:r>
                      <a:rPr lang="th-TH" baseline="0"/>
                      <a:t> </a:t>
                    </a:r>
                    <a:r>
                      <a:rPr lang="th-TH"/>
                      <a:t>297 ราย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AA7-4A9F-A4BA-B43E849E37D5}"/>
                </c:ext>
              </c:extLst>
            </c:dLbl>
            <c:dLbl>
              <c:idx val="7"/>
              <c:layout>
                <c:manualLayout>
                  <c:x val="7.9642234105537779E-2"/>
                  <c:y val="2.3230780806699332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คณะเทคโนโลยีสื่อสารมวลชน
จำนวน 414 ราย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AA7-4A9F-A4BA-B43E849E37D5}"/>
                </c:ext>
              </c:extLst>
            </c:dLbl>
            <c:dLbl>
              <c:idx val="8"/>
              <c:layout>
                <c:manualLayout>
                  <c:x val="-6.8717900009181598E-2"/>
                  <c:y val="-1.634038830727752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คณะวิทยาศาสตร์และเทคโนโลยี
จำนวน</a:t>
                    </a:r>
                    <a:r>
                      <a:rPr lang="th-TH" baseline="0"/>
                      <a:t> </a:t>
                    </a:r>
                    <a:r>
                      <a:rPr lang="th-TH"/>
                      <a:t>300 ราย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AA7-4A9F-A4BA-B43E849E37D5}"/>
                </c:ext>
              </c:extLst>
            </c:dLbl>
            <c:dLbl>
              <c:idx val="9"/>
              <c:layout>
                <c:manualLayout>
                  <c:x val="5.0792815554268018E-2"/>
                  <c:y val="-4.0862207384670807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คณะสถาปัตยกรรมศาสตร์
จำนวน 122 ราย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AA7-4A9F-A4BA-B43E849E37D5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r>
                      <a:rPr lang="th-TH"/>
                      <a:t>วิทยาลัยการแพทย์แผนไทย
จำนวน 86 ราย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AA7-4A9F-A4BA-B43E849E37D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กราฟ!$A$1:$A$11</c:f>
              <c:strCache>
                <c:ptCount val="11"/>
                <c:pt idx="0">
                  <c:v>คณะศิลปศาสตร์</c:v>
                </c:pt>
                <c:pt idx="1">
                  <c:v>คณะครุศาสตร์อุตสาหกรรม</c:v>
                </c:pt>
                <c:pt idx="2">
                  <c:v>คณะเทคโนโลยีการเกษตร</c:v>
                </c:pt>
                <c:pt idx="3">
                  <c:v>คณะวิศวกรรมศาสตร์</c:v>
                </c:pt>
                <c:pt idx="4">
                  <c:v>คณะบริหารธุรกิจ</c:v>
                </c:pt>
                <c:pt idx="5">
                  <c:v>คณะเทคโนโลยีคหกรรมศาสตร์</c:v>
                </c:pt>
                <c:pt idx="6">
                  <c:v>คณะศิลปกรรมศาสตร์</c:v>
                </c:pt>
                <c:pt idx="7">
                  <c:v>คณะเทคโนโลยีสื่อสารมวลชน</c:v>
                </c:pt>
                <c:pt idx="8">
                  <c:v>คณะวิทยาศาสตร์และเทคโนโลยี</c:v>
                </c:pt>
                <c:pt idx="9">
                  <c:v>คณะสถาปัตยกรรมศาสตร์</c:v>
                </c:pt>
                <c:pt idx="10">
                  <c:v>วิทยาลัยการแพทย์แผนไทย</c:v>
                </c:pt>
              </c:strCache>
            </c:strRef>
          </c:cat>
          <c:val>
            <c:numRef>
              <c:f>กราฟ!$B$1:$B$11</c:f>
              <c:numCache>
                <c:formatCode>#,##0</c:formatCode>
                <c:ptCount val="11"/>
                <c:pt idx="0">
                  <c:v>449</c:v>
                </c:pt>
                <c:pt idx="1">
                  <c:v>507</c:v>
                </c:pt>
                <c:pt idx="2">
                  <c:v>270</c:v>
                </c:pt>
                <c:pt idx="3">
                  <c:v>1129</c:v>
                </c:pt>
                <c:pt idx="4">
                  <c:v>1775</c:v>
                </c:pt>
                <c:pt idx="5">
                  <c:v>405</c:v>
                </c:pt>
                <c:pt idx="6">
                  <c:v>297</c:v>
                </c:pt>
                <c:pt idx="7">
                  <c:v>414</c:v>
                </c:pt>
                <c:pt idx="8">
                  <c:v>300</c:v>
                </c:pt>
                <c:pt idx="9">
                  <c:v>122</c:v>
                </c:pt>
                <c:pt idx="10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7AA7-4A9F-A4BA-B43E849E37D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0</xdr:row>
      <xdr:rowOff>180975</xdr:rowOff>
    </xdr:from>
    <xdr:to>
      <xdr:col>13</xdr:col>
      <xdr:colOff>609600</xdr:colOff>
      <xdr:row>20</xdr:row>
      <xdr:rowOff>238124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0.31483</cdr:x>
      <cdr:y>0.64217</cdr:y>
    </cdr:from>
    <cdr:to>
      <cdr:x>0.51869</cdr:x>
      <cdr:y>0.73961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485984" y="3829042"/>
          <a:ext cx="1609724" cy="581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th-TH" sz="1400">
              <a:latin typeface="Angsana New" panose="02020603050405020304" pitchFamily="18" charset="-34"/>
              <a:cs typeface="Angsana New" panose="02020603050405020304" pitchFamily="18" charset="-34"/>
            </a:rPr>
            <a:t>คณะบริหารธุรกิจ</a:t>
          </a:r>
        </a:p>
        <a:p xmlns:a="http://schemas.openxmlformats.org/drawingml/2006/main">
          <a:pPr algn="ctr"/>
          <a:r>
            <a:rPr lang="th-TH" sz="1400">
              <a:latin typeface="Angsana New" panose="02020603050405020304" pitchFamily="18" charset="-34"/>
              <a:cs typeface="Angsana New" panose="02020603050405020304" pitchFamily="18" charset="-34"/>
            </a:rPr>
            <a:t>จำนวน 1,</a:t>
          </a:r>
          <a:r>
            <a:rPr lang="en-US" sz="1400">
              <a:latin typeface="Angsana New" panose="02020603050405020304" pitchFamily="18" charset="-34"/>
              <a:cs typeface="Angsana New" panose="02020603050405020304" pitchFamily="18" charset="-34"/>
            </a:rPr>
            <a:t>775</a:t>
          </a:r>
          <a:r>
            <a:rPr lang="th-TH" sz="1400" baseline="0">
              <a:latin typeface="Angsana New" panose="02020603050405020304" pitchFamily="18" charset="-34"/>
              <a:cs typeface="Angsana New" panose="02020603050405020304" pitchFamily="18" charset="-34"/>
            </a:rPr>
            <a:t> </a:t>
          </a:r>
          <a:r>
            <a:rPr lang="th-TH" sz="1400">
              <a:latin typeface="Angsana New" panose="02020603050405020304" pitchFamily="18" charset="-34"/>
              <a:cs typeface="Angsana New" panose="02020603050405020304" pitchFamily="18" charset="-34"/>
            </a:rPr>
            <a:t>ราย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86"/>
  <sheetViews>
    <sheetView tabSelected="1" zoomScale="90" zoomScaleNormal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U4" sqref="AU4"/>
    </sheetView>
  </sheetViews>
  <sheetFormatPr defaultColWidth="9" defaultRowHeight="21" x14ac:dyDescent="0.35"/>
  <cols>
    <col min="1" max="1" width="3" style="50" customWidth="1"/>
    <col min="2" max="2" width="53.75" style="70" customWidth="1"/>
    <col min="3" max="5" width="6.125" style="71" customWidth="1"/>
    <col min="6" max="7" width="6.125" style="72" customWidth="1"/>
    <col min="8" max="8" width="6.125" style="71" customWidth="1"/>
    <col min="9" max="10" width="6.125" style="72" customWidth="1"/>
    <col min="11" max="11" width="6" style="71" customWidth="1"/>
    <col min="12" max="13" width="6.125" style="72" customWidth="1"/>
    <col min="14" max="14" width="6.125" style="71" customWidth="1"/>
    <col min="15" max="15" width="6.125" style="25" hidden="1" customWidth="1"/>
    <col min="16" max="17" width="6.125" style="72" customWidth="1"/>
    <col min="18" max="18" width="6.125" style="73" customWidth="1"/>
    <col min="19" max="24" width="6.125" style="72" customWidth="1"/>
    <col min="25" max="27" width="6.375" style="72" hidden="1" customWidth="1"/>
    <col min="28" max="33" width="6.375" style="4" hidden="1" customWidth="1"/>
    <col min="34" max="34" width="7.25" style="4" hidden="1" customWidth="1"/>
    <col min="35" max="36" width="6.375" style="4" hidden="1" customWidth="1"/>
    <col min="37" max="37" width="9" style="4" hidden="1" customWidth="1"/>
    <col min="38" max="41" width="8.875" style="4" hidden="1" customWidth="1"/>
    <col min="42" max="43" width="10.125" style="4" hidden="1" customWidth="1"/>
    <col min="44" max="44" width="9" style="5" hidden="1" customWidth="1"/>
    <col min="45" max="53" width="9" style="5" customWidth="1"/>
    <col min="54" max="16384" width="9" style="5"/>
  </cols>
  <sheetData>
    <row r="1" spans="1:43" ht="25.5" customHeight="1" x14ac:dyDescent="0.35">
      <c r="A1" s="102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3"/>
      <c r="Z1" s="3"/>
      <c r="AA1" s="3"/>
    </row>
    <row r="2" spans="1:43" ht="9" customHeight="1" x14ac:dyDescent="0.35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3"/>
      <c r="W2" s="3"/>
      <c r="X2" s="3"/>
      <c r="Y2" s="3"/>
      <c r="Z2" s="3"/>
      <c r="AA2" s="3"/>
    </row>
    <row r="3" spans="1:43" s="6" customFormat="1" ht="25.5" customHeight="1" x14ac:dyDescent="0.35">
      <c r="A3" s="113" t="s">
        <v>1</v>
      </c>
      <c r="B3" s="114"/>
      <c r="C3" s="110" t="s">
        <v>2</v>
      </c>
      <c r="D3" s="111"/>
      <c r="E3" s="112"/>
      <c r="F3" s="110" t="s">
        <v>2</v>
      </c>
      <c r="G3" s="111"/>
      <c r="H3" s="112"/>
      <c r="I3" s="110" t="s">
        <v>3</v>
      </c>
      <c r="J3" s="111"/>
      <c r="K3" s="112"/>
      <c r="L3" s="106" t="s">
        <v>4</v>
      </c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8"/>
      <c r="Y3" s="123" t="s">
        <v>5</v>
      </c>
      <c r="Z3" s="124"/>
      <c r="AA3" s="125"/>
      <c r="AB3" s="123" t="s">
        <v>5</v>
      </c>
      <c r="AC3" s="124"/>
      <c r="AD3" s="125"/>
      <c r="AE3" s="126" t="s">
        <v>5</v>
      </c>
      <c r="AF3" s="127"/>
      <c r="AG3" s="128"/>
      <c r="AH3" s="126" t="s">
        <v>5</v>
      </c>
      <c r="AI3" s="127"/>
      <c r="AJ3" s="128"/>
      <c r="AK3" s="126" t="s">
        <v>6</v>
      </c>
      <c r="AL3" s="127"/>
      <c r="AM3" s="127"/>
      <c r="AN3" s="127"/>
      <c r="AO3" s="127"/>
      <c r="AP3" s="127"/>
      <c r="AQ3" s="128"/>
    </row>
    <row r="4" spans="1:43" ht="25.5" customHeight="1" x14ac:dyDescent="0.35">
      <c r="A4" s="115"/>
      <c r="B4" s="116"/>
      <c r="C4" s="120" t="s">
        <v>7</v>
      </c>
      <c r="D4" s="121"/>
      <c r="E4" s="122"/>
      <c r="F4" s="120" t="s">
        <v>8</v>
      </c>
      <c r="G4" s="121"/>
      <c r="H4" s="122"/>
      <c r="I4" s="120" t="s">
        <v>9</v>
      </c>
      <c r="J4" s="121"/>
      <c r="K4" s="122"/>
      <c r="L4" s="119" t="s">
        <v>10</v>
      </c>
      <c r="M4" s="119"/>
      <c r="N4" s="119"/>
      <c r="O4" s="98"/>
      <c r="P4" s="119" t="s">
        <v>11</v>
      </c>
      <c r="Q4" s="119"/>
      <c r="R4" s="119"/>
      <c r="S4" s="119" t="s">
        <v>12</v>
      </c>
      <c r="T4" s="119"/>
      <c r="U4" s="119"/>
      <c r="V4" s="103" t="s">
        <v>13</v>
      </c>
      <c r="W4" s="104"/>
      <c r="X4" s="105"/>
      <c r="Y4" s="132" t="s">
        <v>7</v>
      </c>
      <c r="Z4" s="133"/>
      <c r="AA4" s="134"/>
      <c r="AB4" s="132" t="s">
        <v>8</v>
      </c>
      <c r="AC4" s="133"/>
      <c r="AD4" s="134"/>
      <c r="AE4" s="132" t="s">
        <v>9</v>
      </c>
      <c r="AF4" s="133"/>
      <c r="AG4" s="134"/>
      <c r="AH4" s="132" t="s">
        <v>14</v>
      </c>
      <c r="AI4" s="133"/>
      <c r="AJ4" s="134"/>
      <c r="AK4" s="129"/>
      <c r="AL4" s="130"/>
      <c r="AM4" s="130"/>
      <c r="AN4" s="130"/>
      <c r="AO4" s="130"/>
      <c r="AP4" s="130"/>
      <c r="AQ4" s="131"/>
    </row>
    <row r="5" spans="1:43" ht="25.5" customHeight="1" x14ac:dyDescent="0.35">
      <c r="A5" s="117"/>
      <c r="B5" s="118"/>
      <c r="C5" s="99" t="s">
        <v>15</v>
      </c>
      <c r="D5" s="99" t="s">
        <v>16</v>
      </c>
      <c r="E5" s="99" t="s">
        <v>17</v>
      </c>
      <c r="F5" s="99" t="s">
        <v>15</v>
      </c>
      <c r="G5" s="99" t="s">
        <v>16</v>
      </c>
      <c r="H5" s="99" t="s">
        <v>17</v>
      </c>
      <c r="I5" s="99" t="s">
        <v>15</v>
      </c>
      <c r="J5" s="99" t="s">
        <v>16</v>
      </c>
      <c r="K5" s="99" t="s">
        <v>17</v>
      </c>
      <c r="L5" s="99" t="s">
        <v>15</v>
      </c>
      <c r="M5" s="99" t="s">
        <v>16</v>
      </c>
      <c r="N5" s="99" t="s">
        <v>17</v>
      </c>
      <c r="O5" s="100"/>
      <c r="P5" s="99" t="s">
        <v>15</v>
      </c>
      <c r="Q5" s="99" t="s">
        <v>16</v>
      </c>
      <c r="R5" s="99" t="s">
        <v>17</v>
      </c>
      <c r="S5" s="99" t="s">
        <v>15</v>
      </c>
      <c r="T5" s="99" t="s">
        <v>16</v>
      </c>
      <c r="U5" s="99" t="s">
        <v>17</v>
      </c>
      <c r="V5" s="101" t="s">
        <v>15</v>
      </c>
      <c r="W5" s="101" t="s">
        <v>16</v>
      </c>
      <c r="X5" s="101" t="s">
        <v>17</v>
      </c>
      <c r="Y5" s="7" t="s">
        <v>18</v>
      </c>
      <c r="Z5" s="7" t="s">
        <v>19</v>
      </c>
      <c r="AA5" s="7" t="s">
        <v>17</v>
      </c>
      <c r="AB5" s="7" t="s">
        <v>18</v>
      </c>
      <c r="AC5" s="7" t="s">
        <v>19</v>
      </c>
      <c r="AD5" s="7" t="s">
        <v>17</v>
      </c>
      <c r="AE5" s="8" t="s">
        <v>18</v>
      </c>
      <c r="AF5" s="8" t="s">
        <v>19</v>
      </c>
      <c r="AG5" s="8" t="s">
        <v>17</v>
      </c>
      <c r="AH5" s="8" t="s">
        <v>18</v>
      </c>
      <c r="AI5" s="8" t="s">
        <v>19</v>
      </c>
      <c r="AJ5" s="8" t="s">
        <v>17</v>
      </c>
      <c r="AK5" s="8" t="s">
        <v>20</v>
      </c>
      <c r="AL5" s="8" t="s">
        <v>21</v>
      </c>
      <c r="AM5" s="9" t="s">
        <v>22</v>
      </c>
      <c r="AN5" s="9" t="s">
        <v>23</v>
      </c>
      <c r="AO5" s="9" t="s">
        <v>17</v>
      </c>
      <c r="AP5" s="10" t="s">
        <v>24</v>
      </c>
      <c r="AQ5" s="10" t="s">
        <v>25</v>
      </c>
    </row>
    <row r="6" spans="1:43" ht="25.5" customHeight="1" x14ac:dyDescent="0.35">
      <c r="A6" s="11" t="s">
        <v>26</v>
      </c>
      <c r="B6" s="12"/>
      <c r="C6" s="13"/>
      <c r="D6" s="13"/>
      <c r="E6" s="13"/>
      <c r="F6" s="14"/>
      <c r="G6" s="14"/>
      <c r="H6" s="13"/>
      <c r="I6" s="14"/>
      <c r="J6" s="14"/>
      <c r="K6" s="13"/>
      <c r="L6" s="14"/>
      <c r="M6" s="14"/>
      <c r="N6" s="13"/>
      <c r="O6" s="15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</row>
    <row r="7" spans="1:43" ht="25.5" customHeight="1" x14ac:dyDescent="0.35">
      <c r="A7" s="11"/>
      <c r="B7" s="18" t="s">
        <v>27</v>
      </c>
      <c r="C7" s="19"/>
      <c r="D7" s="19"/>
      <c r="E7" s="19"/>
      <c r="F7" s="20"/>
      <c r="G7" s="20"/>
      <c r="H7" s="19"/>
      <c r="I7" s="20"/>
      <c r="J7" s="20"/>
      <c r="K7" s="19"/>
      <c r="L7" s="20"/>
      <c r="M7" s="20"/>
      <c r="N7" s="19"/>
      <c r="O7" s="15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</row>
    <row r="8" spans="1:43" ht="25.5" customHeight="1" x14ac:dyDescent="0.35">
      <c r="A8" s="21"/>
      <c r="B8" s="12" t="s">
        <v>28</v>
      </c>
      <c r="C8" s="13"/>
      <c r="D8" s="13"/>
      <c r="E8" s="13"/>
      <c r="F8" s="14"/>
      <c r="G8" s="14"/>
      <c r="H8" s="13"/>
      <c r="I8" s="14"/>
      <c r="J8" s="14"/>
      <c r="K8" s="13"/>
      <c r="L8" s="14"/>
      <c r="M8" s="14"/>
      <c r="N8" s="13"/>
      <c r="O8" s="15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</row>
    <row r="9" spans="1:43" ht="25.5" customHeight="1" x14ac:dyDescent="0.35">
      <c r="A9" s="22"/>
      <c r="B9" s="23" t="s">
        <v>29</v>
      </c>
      <c r="C9" s="24">
        <v>0</v>
      </c>
      <c r="D9" s="24">
        <v>2</v>
      </c>
      <c r="E9" s="24">
        <f>C9+D9</f>
        <v>2</v>
      </c>
      <c r="F9" s="24">
        <v>11</v>
      </c>
      <c r="G9" s="24">
        <v>90</v>
      </c>
      <c r="H9" s="24">
        <f>F9+G9</f>
        <v>101</v>
      </c>
      <c r="I9" s="24">
        <v>0</v>
      </c>
      <c r="J9" s="24">
        <v>4</v>
      </c>
      <c r="K9" s="24">
        <f>I9+J9</f>
        <v>4</v>
      </c>
      <c r="L9" s="24">
        <f t="shared" ref="L9:M12" si="0">C9+F9+I9</f>
        <v>11</v>
      </c>
      <c r="M9" s="24">
        <f t="shared" si="0"/>
        <v>96</v>
      </c>
      <c r="N9" s="24">
        <f>L9+M9</f>
        <v>107</v>
      </c>
      <c r="O9" s="25">
        <v>1</v>
      </c>
      <c r="P9" s="24">
        <f>IF(O9=1,L9,"0")</f>
        <v>11</v>
      </c>
      <c r="Q9" s="24">
        <f>IF(O9=1,M9,"0")</f>
        <v>96</v>
      </c>
      <c r="R9" s="24">
        <f>IF(O9=1,N9,"0")</f>
        <v>107</v>
      </c>
      <c r="S9" s="26" t="str">
        <f>IF(O9=2,L9,"0")</f>
        <v>0</v>
      </c>
      <c r="T9" s="24" t="str">
        <f>IF(O9=2,M9,"0")</f>
        <v>0</v>
      </c>
      <c r="U9" s="24" t="str">
        <f>IF(O9=2,N9,"0")</f>
        <v>0</v>
      </c>
      <c r="V9" s="24" t="str">
        <f>IF(O9=3,L9,"0")</f>
        <v>0</v>
      </c>
      <c r="W9" s="24" t="str">
        <f>IF(O9=3,M9,"0")</f>
        <v>0</v>
      </c>
      <c r="X9" s="24" t="str">
        <f>IF(O9=3,N9,"0")</f>
        <v>0</v>
      </c>
      <c r="Y9" s="24">
        <v>0</v>
      </c>
      <c r="Z9" s="24">
        <v>0</v>
      </c>
      <c r="AA9" s="24">
        <f>SUM(Y9:Z9)</f>
        <v>0</v>
      </c>
      <c r="AB9" s="27">
        <v>35</v>
      </c>
      <c r="AC9" s="27">
        <v>16</v>
      </c>
      <c r="AD9" s="27">
        <f>SUM(AB9:AC9)</f>
        <v>51</v>
      </c>
      <c r="AE9" s="27">
        <v>0</v>
      </c>
      <c r="AF9" s="27">
        <v>0</v>
      </c>
      <c r="AG9" s="27">
        <f>SUM(AE9:AF9)</f>
        <v>0</v>
      </c>
      <c r="AH9" s="28">
        <f>Y9+AB9+AE9</f>
        <v>35</v>
      </c>
      <c r="AI9" s="28">
        <f>Z9+AC9+AF9</f>
        <v>16</v>
      </c>
      <c r="AJ9" s="28">
        <f>SUM(AH9:AI9)</f>
        <v>51</v>
      </c>
      <c r="AK9" s="27">
        <v>0</v>
      </c>
      <c r="AL9" s="27"/>
      <c r="AM9" s="17"/>
      <c r="AN9" s="17"/>
      <c r="AO9" s="17">
        <f>SUM(AK9:AN9)</f>
        <v>0</v>
      </c>
      <c r="AP9" s="17">
        <v>0</v>
      </c>
      <c r="AQ9" s="17" t="e">
        <f>AP9/AO9</f>
        <v>#DIV/0!</v>
      </c>
    </row>
    <row r="10" spans="1:43" ht="25.5" customHeight="1" x14ac:dyDescent="0.35">
      <c r="A10" s="22"/>
      <c r="B10" s="23" t="s">
        <v>30</v>
      </c>
      <c r="C10" s="24">
        <v>1</v>
      </c>
      <c r="D10" s="24">
        <v>2</v>
      </c>
      <c r="E10" s="24">
        <f>C10+D10</f>
        <v>3</v>
      </c>
      <c r="F10" s="24">
        <v>19</v>
      </c>
      <c r="G10" s="24">
        <v>99</v>
      </c>
      <c r="H10" s="24">
        <f>F10+G10</f>
        <v>118</v>
      </c>
      <c r="I10" s="24">
        <v>0</v>
      </c>
      <c r="J10" s="24">
        <v>0</v>
      </c>
      <c r="K10" s="24">
        <f>I10+J10</f>
        <v>0</v>
      </c>
      <c r="L10" s="24">
        <f t="shared" si="0"/>
        <v>20</v>
      </c>
      <c r="M10" s="24">
        <f t="shared" si="0"/>
        <v>101</v>
      </c>
      <c r="N10" s="24">
        <f>L10+M10</f>
        <v>121</v>
      </c>
      <c r="O10" s="25">
        <v>1</v>
      </c>
      <c r="P10" s="24">
        <f>IF(O10=1,L10,"0")</f>
        <v>20</v>
      </c>
      <c r="Q10" s="24">
        <f>IF(O10=1,M10,"0")</f>
        <v>101</v>
      </c>
      <c r="R10" s="24">
        <f>IF(O10=1,N10,"0")</f>
        <v>121</v>
      </c>
      <c r="S10" s="26" t="str">
        <f>IF(O10=2,L10,"0")</f>
        <v>0</v>
      </c>
      <c r="T10" s="24" t="str">
        <f>IF(O10=2,M10,"0")</f>
        <v>0</v>
      </c>
      <c r="U10" s="24" t="str">
        <f>IF(O10=2,N10,"0")</f>
        <v>0</v>
      </c>
      <c r="V10" s="24" t="str">
        <f t="shared" ref="V10:V11" si="1">IF(O10=3,L10,"0")</f>
        <v>0</v>
      </c>
      <c r="W10" s="24" t="str">
        <f t="shared" ref="W10:W11" si="2">IF(O10=3,M10,"0")</f>
        <v>0</v>
      </c>
      <c r="X10" s="24" t="str">
        <f t="shared" ref="X10:X11" si="3">IF(O10=3,N10,"0")</f>
        <v>0</v>
      </c>
      <c r="Y10" s="24">
        <v>0</v>
      </c>
      <c r="Z10" s="24">
        <v>0</v>
      </c>
      <c r="AA10" s="24">
        <f t="shared" ref="AA10:AA11" si="4">SUM(Y10:Z10)</f>
        <v>0</v>
      </c>
      <c r="AB10" s="27">
        <v>27</v>
      </c>
      <c r="AC10" s="27">
        <v>11</v>
      </c>
      <c r="AD10" s="27">
        <f t="shared" ref="AD10:AD11" si="5">SUM(AB10:AC10)</f>
        <v>38</v>
      </c>
      <c r="AE10" s="27">
        <v>0</v>
      </c>
      <c r="AF10" s="27">
        <v>0</v>
      </c>
      <c r="AG10" s="27">
        <f t="shared" ref="AG10:AG11" si="6">SUM(AE10:AF10)</f>
        <v>0</v>
      </c>
      <c r="AH10" s="28">
        <f t="shared" ref="AH10:AH11" si="7">Y10+AB10+AE10</f>
        <v>27</v>
      </c>
      <c r="AI10" s="28">
        <f t="shared" ref="AI10:AI11" si="8">Z10+AC10+AF10</f>
        <v>11</v>
      </c>
      <c r="AJ10" s="28">
        <f t="shared" ref="AJ10:AJ11" si="9">SUM(AH10:AI10)</f>
        <v>38</v>
      </c>
      <c r="AK10" s="27"/>
      <c r="AL10" s="27"/>
      <c r="AM10" s="17"/>
      <c r="AN10" s="17"/>
      <c r="AO10" s="17"/>
      <c r="AP10" s="17"/>
      <c r="AQ10" s="17"/>
    </row>
    <row r="11" spans="1:43" ht="25.5" customHeight="1" x14ac:dyDescent="0.35">
      <c r="A11" s="22"/>
      <c r="B11" s="23" t="s">
        <v>31</v>
      </c>
      <c r="C11" s="16">
        <v>0</v>
      </c>
      <c r="D11" s="16">
        <v>1</v>
      </c>
      <c r="E11" s="16">
        <f>C11+D11</f>
        <v>1</v>
      </c>
      <c r="F11" s="16">
        <v>25</v>
      </c>
      <c r="G11" s="16">
        <v>78</v>
      </c>
      <c r="H11" s="16">
        <f>F11+G11</f>
        <v>103</v>
      </c>
      <c r="I11" s="16">
        <v>1</v>
      </c>
      <c r="J11" s="16">
        <v>0</v>
      </c>
      <c r="K11" s="16">
        <f>I11+J11</f>
        <v>1</v>
      </c>
      <c r="L11" s="24">
        <f t="shared" si="0"/>
        <v>26</v>
      </c>
      <c r="M11" s="24">
        <f t="shared" si="0"/>
        <v>79</v>
      </c>
      <c r="N11" s="16">
        <f t="shared" ref="N11" si="10">L11+M11</f>
        <v>105</v>
      </c>
      <c r="O11" s="25">
        <v>1</v>
      </c>
      <c r="P11" s="16">
        <f>IF(O11=1,L11,"0")</f>
        <v>26</v>
      </c>
      <c r="Q11" s="16">
        <f>IF(O11=1,M11,"0")</f>
        <v>79</v>
      </c>
      <c r="R11" s="16">
        <f>IF(O11=1,N11,"0")</f>
        <v>105</v>
      </c>
      <c r="S11" s="16" t="str">
        <f>IF(O11=2,L11,"0")</f>
        <v>0</v>
      </c>
      <c r="T11" s="16" t="str">
        <f>IF(O11=2,M11,"0")</f>
        <v>0</v>
      </c>
      <c r="U11" s="16" t="str">
        <f>IF(Q11=2,N11,"0")</f>
        <v>0</v>
      </c>
      <c r="V11" s="24" t="str">
        <f t="shared" si="1"/>
        <v>0</v>
      </c>
      <c r="W11" s="24" t="str">
        <f t="shared" si="2"/>
        <v>0</v>
      </c>
      <c r="X11" s="24" t="str">
        <f t="shared" si="3"/>
        <v>0</v>
      </c>
      <c r="Y11" s="24">
        <v>0</v>
      </c>
      <c r="Z11" s="24">
        <v>0</v>
      </c>
      <c r="AA11" s="24">
        <f t="shared" si="4"/>
        <v>0</v>
      </c>
      <c r="AB11" s="27">
        <v>21</v>
      </c>
      <c r="AC11" s="27">
        <v>10</v>
      </c>
      <c r="AD11" s="27">
        <f t="shared" si="5"/>
        <v>31</v>
      </c>
      <c r="AE11" s="27">
        <v>0</v>
      </c>
      <c r="AF11" s="27">
        <v>0</v>
      </c>
      <c r="AG11" s="27">
        <f t="shared" si="6"/>
        <v>0</v>
      </c>
      <c r="AH11" s="28">
        <f t="shared" si="7"/>
        <v>21</v>
      </c>
      <c r="AI11" s="28">
        <f t="shared" si="8"/>
        <v>10</v>
      </c>
      <c r="AJ11" s="28">
        <f t="shared" si="9"/>
        <v>31</v>
      </c>
      <c r="AK11" s="17"/>
      <c r="AL11" s="17"/>
      <c r="AM11" s="17"/>
      <c r="AN11" s="17"/>
      <c r="AO11" s="17"/>
      <c r="AP11" s="17"/>
      <c r="AQ11" s="17"/>
    </row>
    <row r="12" spans="1:43" s="6" customFormat="1" ht="25.5" customHeight="1" x14ac:dyDescent="0.35">
      <c r="A12" s="11"/>
      <c r="B12" s="29" t="s">
        <v>32</v>
      </c>
      <c r="C12" s="30">
        <f t="shared" ref="C12:K12" si="11">SUM(C9:C11)</f>
        <v>1</v>
      </c>
      <c r="D12" s="30">
        <f t="shared" si="11"/>
        <v>5</v>
      </c>
      <c r="E12" s="30">
        <f t="shared" si="11"/>
        <v>6</v>
      </c>
      <c r="F12" s="30">
        <f t="shared" si="11"/>
        <v>55</v>
      </c>
      <c r="G12" s="30">
        <f t="shared" si="11"/>
        <v>267</v>
      </c>
      <c r="H12" s="30">
        <f t="shared" si="11"/>
        <v>322</v>
      </c>
      <c r="I12" s="30">
        <f t="shared" si="11"/>
        <v>1</v>
      </c>
      <c r="J12" s="30">
        <f t="shared" si="11"/>
        <v>4</v>
      </c>
      <c r="K12" s="30">
        <f t="shared" si="11"/>
        <v>5</v>
      </c>
      <c r="L12" s="30">
        <f t="shared" si="0"/>
        <v>57</v>
      </c>
      <c r="M12" s="30">
        <f t="shared" si="0"/>
        <v>276</v>
      </c>
      <c r="N12" s="30">
        <f t="shared" ref="N12:N23" si="12">L12+M12</f>
        <v>333</v>
      </c>
      <c r="O12" s="31"/>
      <c r="P12" s="30">
        <f t="shared" ref="P12:AP12" si="13">SUM(P9:P11)</f>
        <v>57</v>
      </c>
      <c r="Q12" s="30">
        <f t="shared" si="13"/>
        <v>276</v>
      </c>
      <c r="R12" s="30">
        <f t="shared" si="13"/>
        <v>333</v>
      </c>
      <c r="S12" s="30">
        <f t="shared" si="13"/>
        <v>0</v>
      </c>
      <c r="T12" s="30">
        <f t="shared" si="13"/>
        <v>0</v>
      </c>
      <c r="U12" s="30">
        <f t="shared" si="13"/>
        <v>0</v>
      </c>
      <c r="V12" s="30">
        <f t="shared" si="13"/>
        <v>0</v>
      </c>
      <c r="W12" s="30">
        <f t="shared" si="13"/>
        <v>0</v>
      </c>
      <c r="X12" s="30">
        <f t="shared" si="13"/>
        <v>0</v>
      </c>
      <c r="Y12" s="30">
        <f t="shared" si="13"/>
        <v>0</v>
      </c>
      <c r="Z12" s="30">
        <f t="shared" si="13"/>
        <v>0</v>
      </c>
      <c r="AA12" s="30">
        <f t="shared" si="13"/>
        <v>0</v>
      </c>
      <c r="AB12" s="32">
        <f t="shared" si="13"/>
        <v>83</v>
      </c>
      <c r="AC12" s="32">
        <f t="shared" si="13"/>
        <v>37</v>
      </c>
      <c r="AD12" s="32">
        <f t="shared" si="13"/>
        <v>120</v>
      </c>
      <c r="AE12" s="32">
        <f t="shared" si="13"/>
        <v>0</v>
      </c>
      <c r="AF12" s="32">
        <f t="shared" si="13"/>
        <v>0</v>
      </c>
      <c r="AG12" s="32">
        <f t="shared" si="13"/>
        <v>0</v>
      </c>
      <c r="AH12" s="33">
        <f t="shared" si="13"/>
        <v>83</v>
      </c>
      <c r="AI12" s="33">
        <f t="shared" si="13"/>
        <v>37</v>
      </c>
      <c r="AJ12" s="33">
        <f t="shared" si="13"/>
        <v>120</v>
      </c>
      <c r="AK12" s="32">
        <f t="shared" si="13"/>
        <v>0</v>
      </c>
      <c r="AL12" s="32">
        <f t="shared" si="13"/>
        <v>0</v>
      </c>
      <c r="AM12" s="32">
        <f t="shared" si="13"/>
        <v>0</v>
      </c>
      <c r="AN12" s="32">
        <f t="shared" si="13"/>
        <v>0</v>
      </c>
      <c r="AO12" s="32">
        <f t="shared" si="13"/>
        <v>0</v>
      </c>
      <c r="AP12" s="32">
        <f t="shared" si="13"/>
        <v>0</v>
      </c>
      <c r="AQ12" s="17" t="e">
        <f t="shared" ref="AQ12:AQ23" si="14">AP12/AO12</f>
        <v>#DIV/0!</v>
      </c>
    </row>
    <row r="13" spans="1:43" s="6" customFormat="1" ht="25.5" customHeight="1" x14ac:dyDescent="0.35">
      <c r="A13" s="11"/>
      <c r="B13" s="12" t="s">
        <v>33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1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2"/>
      <c r="AC13" s="32"/>
      <c r="AD13" s="32"/>
      <c r="AE13" s="32"/>
      <c r="AF13" s="32"/>
      <c r="AG13" s="32"/>
      <c r="AH13" s="33"/>
      <c r="AI13" s="33"/>
      <c r="AJ13" s="33"/>
      <c r="AK13" s="32"/>
      <c r="AL13" s="32"/>
      <c r="AM13" s="32"/>
      <c r="AN13" s="32"/>
      <c r="AO13" s="32"/>
      <c r="AP13" s="32"/>
      <c r="AQ13" s="17"/>
    </row>
    <row r="14" spans="1:43" s="6" customFormat="1" ht="25.5" customHeight="1" x14ac:dyDescent="0.35">
      <c r="A14" s="11"/>
      <c r="B14" s="90" t="s">
        <v>29</v>
      </c>
      <c r="C14" s="16">
        <v>0</v>
      </c>
      <c r="D14" s="16">
        <v>11</v>
      </c>
      <c r="E14" s="16">
        <f>C14+D14</f>
        <v>11</v>
      </c>
      <c r="F14" s="16">
        <v>0</v>
      </c>
      <c r="G14" s="16">
        <v>9</v>
      </c>
      <c r="H14" s="16">
        <f>F14+G14</f>
        <v>9</v>
      </c>
      <c r="I14" s="16">
        <v>4</v>
      </c>
      <c r="J14" s="16">
        <v>14</v>
      </c>
      <c r="K14" s="16">
        <f>I14+J14</f>
        <v>18</v>
      </c>
      <c r="L14" s="16">
        <f t="shared" ref="L14:M23" si="15">C14+F14+I14</f>
        <v>4</v>
      </c>
      <c r="M14" s="16">
        <f t="shared" si="15"/>
        <v>34</v>
      </c>
      <c r="N14" s="16">
        <f t="shared" ref="N14:N15" si="16">L14+M14</f>
        <v>38</v>
      </c>
      <c r="O14" s="25">
        <v>1</v>
      </c>
      <c r="P14" s="16">
        <f>IF(O14=1,L14,"0")</f>
        <v>4</v>
      </c>
      <c r="Q14" s="16">
        <f>IF(O14=1,M14,"0")</f>
        <v>34</v>
      </c>
      <c r="R14" s="16">
        <f>IF(O14=1,N14,"0")</f>
        <v>38</v>
      </c>
      <c r="S14" s="16" t="str">
        <f>IF(O14=2,L14,"0")</f>
        <v>0</v>
      </c>
      <c r="T14" s="16" t="str">
        <f>IF(O14=2,M14,"0")</f>
        <v>0</v>
      </c>
      <c r="U14" s="16" t="str">
        <f>IF(Q14=2,N14,"0")</f>
        <v>0</v>
      </c>
      <c r="V14" s="24" t="str">
        <f>IF(O14=3,L14,"0")</f>
        <v>0</v>
      </c>
      <c r="W14" s="24" t="str">
        <f>IF(O14=3,M14,"0")</f>
        <v>0</v>
      </c>
      <c r="X14" s="24" t="str">
        <f>IF(O14=3,N14,"0")</f>
        <v>0</v>
      </c>
      <c r="Y14" s="16">
        <v>0</v>
      </c>
      <c r="Z14" s="16">
        <v>0</v>
      </c>
      <c r="AA14" s="16">
        <f>SUM(Y14:Z14)</f>
        <v>0</v>
      </c>
      <c r="AB14" s="27">
        <v>1</v>
      </c>
      <c r="AC14" s="27">
        <v>1</v>
      </c>
      <c r="AD14" s="27">
        <f t="shared" ref="AD14" si="17">SUM(AB14:AC14)</f>
        <v>2</v>
      </c>
      <c r="AE14" s="27">
        <v>2</v>
      </c>
      <c r="AF14" s="27">
        <v>3</v>
      </c>
      <c r="AG14" s="27">
        <f t="shared" ref="AG14" si="18">SUM(AE14:AF14)</f>
        <v>5</v>
      </c>
      <c r="AH14" s="28">
        <f t="shared" ref="AH14" si="19">Y14+AB14+AE14</f>
        <v>3</v>
      </c>
      <c r="AI14" s="28">
        <f t="shared" ref="AI14" si="20">Z14+AC14+AF14</f>
        <v>4</v>
      </c>
      <c r="AJ14" s="28">
        <f t="shared" ref="AJ14" si="21">SUM(AH14:AI14)</f>
        <v>7</v>
      </c>
      <c r="AK14" s="32"/>
      <c r="AL14" s="32"/>
      <c r="AM14" s="32"/>
      <c r="AN14" s="32"/>
      <c r="AO14" s="32"/>
      <c r="AP14" s="32"/>
      <c r="AQ14" s="17"/>
    </row>
    <row r="15" spans="1:43" s="6" customFormat="1" ht="25.5" customHeight="1" x14ac:dyDescent="0.35">
      <c r="A15" s="11"/>
      <c r="B15" s="29" t="s">
        <v>32</v>
      </c>
      <c r="C15" s="30">
        <f t="shared" ref="C15:K15" si="22">SUM(C14:C14)</f>
        <v>0</v>
      </c>
      <c r="D15" s="30">
        <f t="shared" si="22"/>
        <v>11</v>
      </c>
      <c r="E15" s="30">
        <f t="shared" si="22"/>
        <v>11</v>
      </c>
      <c r="F15" s="30">
        <f t="shared" si="22"/>
        <v>0</v>
      </c>
      <c r="G15" s="30">
        <f t="shared" si="22"/>
        <v>9</v>
      </c>
      <c r="H15" s="30">
        <f t="shared" si="22"/>
        <v>9</v>
      </c>
      <c r="I15" s="30">
        <f t="shared" si="22"/>
        <v>4</v>
      </c>
      <c r="J15" s="30">
        <f t="shared" si="22"/>
        <v>14</v>
      </c>
      <c r="K15" s="30">
        <f t="shared" si="22"/>
        <v>18</v>
      </c>
      <c r="L15" s="30">
        <f t="shared" si="15"/>
        <v>4</v>
      </c>
      <c r="M15" s="30">
        <f t="shared" si="15"/>
        <v>34</v>
      </c>
      <c r="N15" s="30">
        <f t="shared" si="16"/>
        <v>38</v>
      </c>
      <c r="O15" s="31">
        <f t="shared" ref="O15:X15" si="23">SUM(O14:O14)</f>
        <v>1</v>
      </c>
      <c r="P15" s="30">
        <f t="shared" si="23"/>
        <v>4</v>
      </c>
      <c r="Q15" s="30">
        <f t="shared" si="23"/>
        <v>34</v>
      </c>
      <c r="R15" s="30">
        <f t="shared" si="23"/>
        <v>38</v>
      </c>
      <c r="S15" s="30">
        <f t="shared" si="23"/>
        <v>0</v>
      </c>
      <c r="T15" s="30">
        <f t="shared" si="23"/>
        <v>0</v>
      </c>
      <c r="U15" s="30">
        <f t="shared" si="23"/>
        <v>0</v>
      </c>
      <c r="V15" s="30">
        <f t="shared" si="23"/>
        <v>0</v>
      </c>
      <c r="W15" s="30">
        <f t="shared" si="23"/>
        <v>0</v>
      </c>
      <c r="X15" s="30">
        <f t="shared" si="23"/>
        <v>0</v>
      </c>
      <c r="Y15" s="30">
        <f>Y14</f>
        <v>0</v>
      </c>
      <c r="Z15" s="30">
        <f t="shared" ref="Z15:AG15" si="24">Z14</f>
        <v>0</v>
      </c>
      <c r="AA15" s="30">
        <f t="shared" si="24"/>
        <v>0</v>
      </c>
      <c r="AB15" s="30">
        <f t="shared" si="24"/>
        <v>1</v>
      </c>
      <c r="AC15" s="30">
        <f t="shared" si="24"/>
        <v>1</v>
      </c>
      <c r="AD15" s="30">
        <f t="shared" si="24"/>
        <v>2</v>
      </c>
      <c r="AE15" s="30">
        <f t="shared" si="24"/>
        <v>2</v>
      </c>
      <c r="AF15" s="30">
        <f t="shared" si="24"/>
        <v>3</v>
      </c>
      <c r="AG15" s="30">
        <f t="shared" si="24"/>
        <v>5</v>
      </c>
      <c r="AH15" s="33">
        <f>AG15+AD15+AA1</f>
        <v>7</v>
      </c>
      <c r="AI15" s="33">
        <f>AH15+AE15+AB1</f>
        <v>9</v>
      </c>
      <c r="AJ15" s="33">
        <f>AI15+AF15+AC1</f>
        <v>12</v>
      </c>
      <c r="AK15" s="32"/>
      <c r="AL15" s="32"/>
      <c r="AM15" s="32"/>
      <c r="AN15" s="32"/>
      <c r="AO15" s="32"/>
      <c r="AP15" s="32"/>
      <c r="AQ15" s="17"/>
    </row>
    <row r="16" spans="1:43" s="6" customFormat="1" ht="25.5" customHeight="1" x14ac:dyDescent="0.35">
      <c r="A16" s="11"/>
      <c r="B16" s="29" t="s">
        <v>34</v>
      </c>
      <c r="C16" s="30">
        <f>C12+C15</f>
        <v>1</v>
      </c>
      <c r="D16" s="30">
        <f t="shared" ref="D16:K16" si="25">D12+D15</f>
        <v>16</v>
      </c>
      <c r="E16" s="30">
        <f t="shared" si="25"/>
        <v>17</v>
      </c>
      <c r="F16" s="30">
        <f t="shared" si="25"/>
        <v>55</v>
      </c>
      <c r="G16" s="30">
        <f t="shared" si="25"/>
        <v>276</v>
      </c>
      <c r="H16" s="30">
        <f t="shared" si="25"/>
        <v>331</v>
      </c>
      <c r="I16" s="30">
        <f t="shared" si="25"/>
        <v>5</v>
      </c>
      <c r="J16" s="30">
        <f t="shared" si="25"/>
        <v>18</v>
      </c>
      <c r="K16" s="30">
        <f t="shared" si="25"/>
        <v>23</v>
      </c>
      <c r="L16" s="30">
        <f>C16+F16+I16</f>
        <v>61</v>
      </c>
      <c r="M16" s="30">
        <f t="shared" ref="M16" si="26">D16+G16+J16</f>
        <v>310</v>
      </c>
      <c r="N16" s="30">
        <f t="shared" ref="N16" si="27">L16+M16</f>
        <v>371</v>
      </c>
      <c r="O16" s="31">
        <v>1</v>
      </c>
      <c r="P16" s="30">
        <f>P15+P12</f>
        <v>61</v>
      </c>
      <c r="Q16" s="30">
        <f t="shared" ref="Q16:X16" si="28">Q15+Q12</f>
        <v>310</v>
      </c>
      <c r="R16" s="30">
        <f t="shared" si="28"/>
        <v>371</v>
      </c>
      <c r="S16" s="30">
        <f t="shared" si="28"/>
        <v>0</v>
      </c>
      <c r="T16" s="30">
        <f t="shared" si="28"/>
        <v>0</v>
      </c>
      <c r="U16" s="30">
        <f t="shared" si="28"/>
        <v>0</v>
      </c>
      <c r="V16" s="30">
        <f t="shared" si="28"/>
        <v>0</v>
      </c>
      <c r="W16" s="30">
        <f t="shared" si="28"/>
        <v>0</v>
      </c>
      <c r="X16" s="30">
        <f t="shared" si="28"/>
        <v>0</v>
      </c>
      <c r="Y16" s="30">
        <f>Y12+Y15</f>
        <v>0</v>
      </c>
      <c r="Z16" s="30">
        <f t="shared" ref="Z16:AG16" si="29">Z12+Z15</f>
        <v>0</v>
      </c>
      <c r="AA16" s="30">
        <f t="shared" si="29"/>
        <v>0</v>
      </c>
      <c r="AB16" s="30">
        <f>AB12+AB15</f>
        <v>84</v>
      </c>
      <c r="AC16" s="30">
        <f t="shared" si="29"/>
        <v>38</v>
      </c>
      <c r="AD16" s="30">
        <f t="shared" si="29"/>
        <v>122</v>
      </c>
      <c r="AE16" s="30">
        <f>AE12+AE15</f>
        <v>2</v>
      </c>
      <c r="AF16" s="30">
        <f t="shared" si="29"/>
        <v>3</v>
      </c>
      <c r="AG16" s="30">
        <f t="shared" si="29"/>
        <v>5</v>
      </c>
      <c r="AH16" s="33">
        <f>Y16+AB16+AE16</f>
        <v>86</v>
      </c>
      <c r="AI16" s="33">
        <f>Z16+AC16+AF16</f>
        <v>41</v>
      </c>
      <c r="AJ16" s="33">
        <f>SUM(AH16:AI16)</f>
        <v>127</v>
      </c>
      <c r="AK16" s="32"/>
      <c r="AL16" s="32"/>
      <c r="AM16" s="32"/>
      <c r="AN16" s="32"/>
      <c r="AO16" s="32"/>
      <c r="AP16" s="32"/>
      <c r="AQ16" s="17"/>
    </row>
    <row r="17" spans="1:43" s="6" customFormat="1" ht="25.5" customHeight="1" x14ac:dyDescent="0.35">
      <c r="A17" s="11"/>
      <c r="B17" s="18" t="s">
        <v>35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1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2"/>
      <c r="AC17" s="32"/>
      <c r="AD17" s="32"/>
      <c r="AE17" s="32"/>
      <c r="AF17" s="32"/>
      <c r="AG17" s="32"/>
      <c r="AH17" s="33"/>
      <c r="AI17" s="33"/>
      <c r="AJ17" s="33"/>
      <c r="AK17" s="32"/>
      <c r="AL17" s="32"/>
      <c r="AM17" s="32"/>
      <c r="AN17" s="32"/>
      <c r="AO17" s="32"/>
      <c r="AP17" s="32"/>
      <c r="AQ17" s="17"/>
    </row>
    <row r="18" spans="1:43" s="6" customFormat="1" ht="25.5" customHeight="1" x14ac:dyDescent="0.35">
      <c r="A18" s="11"/>
      <c r="B18" s="12" t="s">
        <v>28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1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2"/>
      <c r="AC18" s="32"/>
      <c r="AD18" s="32"/>
      <c r="AE18" s="32"/>
      <c r="AF18" s="32"/>
      <c r="AG18" s="32"/>
      <c r="AH18" s="33"/>
      <c r="AI18" s="33"/>
      <c r="AJ18" s="33"/>
      <c r="AK18" s="32"/>
      <c r="AL18" s="32"/>
      <c r="AM18" s="32"/>
      <c r="AN18" s="32"/>
      <c r="AO18" s="32"/>
      <c r="AP18" s="32"/>
      <c r="AQ18" s="17"/>
    </row>
    <row r="19" spans="1:43" s="6" customFormat="1" ht="25.5" customHeight="1" x14ac:dyDescent="0.35">
      <c r="A19" s="11"/>
      <c r="B19" s="23" t="s">
        <v>29</v>
      </c>
      <c r="C19" s="16">
        <v>0</v>
      </c>
      <c r="D19" s="16">
        <v>1</v>
      </c>
      <c r="E19" s="16">
        <f>C19+D19</f>
        <v>1</v>
      </c>
      <c r="F19" s="16">
        <v>5</v>
      </c>
      <c r="G19" s="16">
        <v>29</v>
      </c>
      <c r="H19" s="16">
        <f>F19+G19</f>
        <v>34</v>
      </c>
      <c r="I19" s="16">
        <v>0</v>
      </c>
      <c r="J19" s="16">
        <v>1</v>
      </c>
      <c r="K19" s="16">
        <f>I19+J19</f>
        <v>1</v>
      </c>
      <c r="L19" s="16">
        <f t="shared" ref="L19" si="30">C19+F19+I19</f>
        <v>5</v>
      </c>
      <c r="M19" s="16">
        <f t="shared" ref="M19" si="31">D19+G19+J19</f>
        <v>31</v>
      </c>
      <c r="N19" s="16">
        <f t="shared" ref="N19" si="32">L19+M19</f>
        <v>36</v>
      </c>
      <c r="O19" s="25">
        <v>1</v>
      </c>
      <c r="P19" s="16">
        <f>IF(O19=1,L19,"0")</f>
        <v>5</v>
      </c>
      <c r="Q19" s="16">
        <f>IF(O19=1,M19,"0")</f>
        <v>31</v>
      </c>
      <c r="R19" s="16">
        <f>IF(O19=1,N19,"0")</f>
        <v>36</v>
      </c>
      <c r="S19" s="16" t="str">
        <f>IF(O19=2,L19,"0")</f>
        <v>0</v>
      </c>
      <c r="T19" s="16" t="str">
        <f>IF(O19=2,M19,"0")</f>
        <v>0</v>
      </c>
      <c r="U19" s="16" t="str">
        <f>IF(Q19=2,N19,"0")</f>
        <v>0</v>
      </c>
      <c r="V19" s="16" t="str">
        <f t="shared" ref="V19:V20" si="33">IF(O19=3,L19,"0")</f>
        <v>0</v>
      </c>
      <c r="W19" s="16" t="str">
        <f t="shared" ref="W19:W20" si="34">IF(O19=3,M19,"0")</f>
        <v>0</v>
      </c>
      <c r="X19" s="16" t="str">
        <f t="shared" ref="X19:X20" si="35">IF(O19=3,N19,"0")</f>
        <v>0</v>
      </c>
      <c r="Y19" s="30">
        <v>0</v>
      </c>
      <c r="Z19" s="30">
        <v>0</v>
      </c>
      <c r="AA19" s="30">
        <v>0</v>
      </c>
      <c r="AB19" s="27">
        <v>0</v>
      </c>
      <c r="AC19" s="27">
        <v>3</v>
      </c>
      <c r="AD19" s="27">
        <f t="shared" ref="AD19" si="36">SUM(AB19:AC19)</f>
        <v>3</v>
      </c>
      <c r="AE19" s="27">
        <v>0</v>
      </c>
      <c r="AF19" s="27">
        <v>0</v>
      </c>
      <c r="AG19" s="27">
        <f t="shared" ref="AG19" si="37">SUM(AE19:AF19)</f>
        <v>0</v>
      </c>
      <c r="AH19" s="28">
        <f t="shared" ref="AH19" si="38">Y19+AB19+AE19</f>
        <v>0</v>
      </c>
      <c r="AI19" s="28">
        <f t="shared" ref="AI19" si="39">Z19+AC19+AF19</f>
        <v>3</v>
      </c>
      <c r="AJ19" s="28">
        <f t="shared" ref="AJ19" si="40">SUM(AH19:AI19)</f>
        <v>3</v>
      </c>
      <c r="AK19" s="32"/>
      <c r="AL19" s="32"/>
      <c r="AM19" s="32"/>
      <c r="AN19" s="32"/>
      <c r="AO19" s="32"/>
      <c r="AP19" s="32"/>
      <c r="AQ19" s="17"/>
    </row>
    <row r="20" spans="1:43" s="6" customFormat="1" ht="25.5" customHeight="1" x14ac:dyDescent="0.35">
      <c r="A20" s="11"/>
      <c r="B20" s="23" t="s">
        <v>31</v>
      </c>
      <c r="C20" s="16">
        <v>0</v>
      </c>
      <c r="D20" s="16">
        <v>0</v>
      </c>
      <c r="E20" s="16">
        <f t="shared" ref="E20" si="41">C20+D20</f>
        <v>0</v>
      </c>
      <c r="F20" s="16">
        <v>10</v>
      </c>
      <c r="G20" s="16">
        <v>32</v>
      </c>
      <c r="H20" s="16">
        <f t="shared" ref="H20" si="42">F20+G20</f>
        <v>42</v>
      </c>
      <c r="I20" s="16">
        <v>0</v>
      </c>
      <c r="J20" s="16">
        <v>0</v>
      </c>
      <c r="K20" s="16">
        <f t="shared" ref="K20" si="43">I20+J20</f>
        <v>0</v>
      </c>
      <c r="L20" s="16">
        <f t="shared" ref="L20" si="44">C20+F20+I20</f>
        <v>10</v>
      </c>
      <c r="M20" s="16">
        <f t="shared" ref="M20" si="45">D20+G20+J20</f>
        <v>32</v>
      </c>
      <c r="N20" s="16">
        <f t="shared" ref="N20" si="46">L20+M20</f>
        <v>42</v>
      </c>
      <c r="O20" s="25">
        <v>1</v>
      </c>
      <c r="P20" s="16">
        <f t="shared" ref="P20" si="47">IF(O20=1,L20,"0")</f>
        <v>10</v>
      </c>
      <c r="Q20" s="16">
        <f t="shared" ref="Q20" si="48">IF(O20=1,M20,"0")</f>
        <v>32</v>
      </c>
      <c r="R20" s="16">
        <f t="shared" ref="R20" si="49">IF(O20=1,N20,"0")</f>
        <v>42</v>
      </c>
      <c r="S20" s="16" t="str">
        <f>IF(O20=2,L20,"0")</f>
        <v>0</v>
      </c>
      <c r="T20" s="16" t="str">
        <f>IF(O20=2,M20,"0")</f>
        <v>0</v>
      </c>
      <c r="U20" s="16" t="str">
        <f>IF(Q20=2,N20,"0")</f>
        <v>0</v>
      </c>
      <c r="V20" s="16" t="str">
        <f t="shared" si="33"/>
        <v>0</v>
      </c>
      <c r="W20" s="16" t="str">
        <f t="shared" si="34"/>
        <v>0</v>
      </c>
      <c r="X20" s="16" t="str">
        <f t="shared" si="35"/>
        <v>0</v>
      </c>
      <c r="Y20" s="30"/>
      <c r="Z20" s="30"/>
      <c r="AA20" s="30"/>
      <c r="AB20" s="27"/>
      <c r="AC20" s="27"/>
      <c r="AD20" s="27"/>
      <c r="AE20" s="27"/>
      <c r="AF20" s="27"/>
      <c r="AG20" s="27"/>
      <c r="AH20" s="28"/>
      <c r="AI20" s="28"/>
      <c r="AJ20" s="28"/>
      <c r="AK20" s="32"/>
      <c r="AL20" s="32"/>
      <c r="AM20" s="32"/>
      <c r="AN20" s="32"/>
      <c r="AO20" s="32"/>
      <c r="AP20" s="32"/>
      <c r="AQ20" s="17"/>
    </row>
    <row r="21" spans="1:43" s="6" customFormat="1" ht="25.5" customHeight="1" x14ac:dyDescent="0.35">
      <c r="A21" s="11"/>
      <c r="B21" s="29" t="s">
        <v>32</v>
      </c>
      <c r="C21" s="16">
        <f>SUM(C19:C20)</f>
        <v>0</v>
      </c>
      <c r="D21" s="16">
        <f t="shared" ref="D21:AQ21" si="50">SUM(D19:D20)</f>
        <v>1</v>
      </c>
      <c r="E21" s="16">
        <f t="shared" si="50"/>
        <v>1</v>
      </c>
      <c r="F21" s="16">
        <f t="shared" si="50"/>
        <v>15</v>
      </c>
      <c r="G21" s="16">
        <f t="shared" si="50"/>
        <v>61</v>
      </c>
      <c r="H21" s="16">
        <f t="shared" si="50"/>
        <v>76</v>
      </c>
      <c r="I21" s="16">
        <f t="shared" si="50"/>
        <v>0</v>
      </c>
      <c r="J21" s="16">
        <f t="shared" si="50"/>
        <v>1</v>
      </c>
      <c r="K21" s="16">
        <f t="shared" si="50"/>
        <v>1</v>
      </c>
      <c r="L21" s="16">
        <f t="shared" si="50"/>
        <v>15</v>
      </c>
      <c r="M21" s="16">
        <f t="shared" si="50"/>
        <v>63</v>
      </c>
      <c r="N21" s="16">
        <f t="shared" si="50"/>
        <v>78</v>
      </c>
      <c r="O21" s="16">
        <v>1</v>
      </c>
      <c r="P21" s="16">
        <f t="shared" si="50"/>
        <v>15</v>
      </c>
      <c r="Q21" s="16">
        <f t="shared" si="50"/>
        <v>63</v>
      </c>
      <c r="R21" s="16">
        <f t="shared" si="50"/>
        <v>78</v>
      </c>
      <c r="S21" s="16">
        <f t="shared" si="50"/>
        <v>0</v>
      </c>
      <c r="T21" s="16">
        <f t="shared" si="50"/>
        <v>0</v>
      </c>
      <c r="U21" s="16">
        <f t="shared" si="50"/>
        <v>0</v>
      </c>
      <c r="V21" s="16">
        <f t="shared" ref="V21:X21" si="51">SUM(V19:V20)</f>
        <v>0</v>
      </c>
      <c r="W21" s="16">
        <f t="shared" si="51"/>
        <v>0</v>
      </c>
      <c r="X21" s="16">
        <f t="shared" si="51"/>
        <v>0</v>
      </c>
      <c r="Y21" s="16">
        <f t="shared" si="50"/>
        <v>0</v>
      </c>
      <c r="Z21" s="16">
        <f t="shared" si="50"/>
        <v>0</v>
      </c>
      <c r="AA21" s="16">
        <f t="shared" si="50"/>
        <v>0</v>
      </c>
      <c r="AB21" s="16">
        <f t="shared" si="50"/>
        <v>0</v>
      </c>
      <c r="AC21" s="16">
        <f t="shared" si="50"/>
        <v>3</v>
      </c>
      <c r="AD21" s="16">
        <f t="shared" si="50"/>
        <v>3</v>
      </c>
      <c r="AE21" s="16">
        <f t="shared" si="50"/>
        <v>0</v>
      </c>
      <c r="AF21" s="16">
        <f t="shared" si="50"/>
        <v>0</v>
      </c>
      <c r="AG21" s="16">
        <f t="shared" si="50"/>
        <v>0</v>
      </c>
      <c r="AH21" s="16">
        <f t="shared" si="50"/>
        <v>0</v>
      </c>
      <c r="AI21" s="16">
        <f t="shared" si="50"/>
        <v>3</v>
      </c>
      <c r="AJ21" s="16">
        <f t="shared" si="50"/>
        <v>3</v>
      </c>
      <c r="AK21" s="16">
        <f t="shared" si="50"/>
        <v>0</v>
      </c>
      <c r="AL21" s="16">
        <f t="shared" si="50"/>
        <v>0</v>
      </c>
      <c r="AM21" s="16">
        <f t="shared" si="50"/>
        <v>0</v>
      </c>
      <c r="AN21" s="16">
        <f t="shared" si="50"/>
        <v>0</v>
      </c>
      <c r="AO21" s="16">
        <f t="shared" si="50"/>
        <v>0</v>
      </c>
      <c r="AP21" s="16">
        <f t="shared" si="50"/>
        <v>0</v>
      </c>
      <c r="AQ21" s="16">
        <f t="shared" si="50"/>
        <v>0</v>
      </c>
    </row>
    <row r="22" spans="1:43" s="6" customFormat="1" ht="25.5" customHeight="1" x14ac:dyDescent="0.35">
      <c r="A22" s="11"/>
      <c r="B22" s="95" t="s">
        <v>36</v>
      </c>
      <c r="C22" s="30">
        <f>C21</f>
        <v>0</v>
      </c>
      <c r="D22" s="30">
        <f t="shared" ref="D22:N22" si="52">D21</f>
        <v>1</v>
      </c>
      <c r="E22" s="30">
        <f t="shared" si="52"/>
        <v>1</v>
      </c>
      <c r="F22" s="30">
        <f t="shared" si="52"/>
        <v>15</v>
      </c>
      <c r="G22" s="30">
        <f t="shared" si="52"/>
        <v>61</v>
      </c>
      <c r="H22" s="30">
        <f t="shared" si="52"/>
        <v>76</v>
      </c>
      <c r="I22" s="30">
        <f t="shared" si="52"/>
        <v>0</v>
      </c>
      <c r="J22" s="30">
        <f t="shared" si="52"/>
        <v>1</v>
      </c>
      <c r="K22" s="30">
        <f t="shared" si="52"/>
        <v>1</v>
      </c>
      <c r="L22" s="30">
        <f t="shared" si="52"/>
        <v>15</v>
      </c>
      <c r="M22" s="30">
        <f t="shared" si="52"/>
        <v>63</v>
      </c>
      <c r="N22" s="30">
        <f t="shared" si="52"/>
        <v>78</v>
      </c>
      <c r="O22" s="31">
        <f>SUM(O12)</f>
        <v>0</v>
      </c>
      <c r="P22" s="30">
        <f>P21</f>
        <v>15</v>
      </c>
      <c r="Q22" s="30">
        <f t="shared" ref="Q22:R22" si="53">Q21</f>
        <v>63</v>
      </c>
      <c r="R22" s="30">
        <f t="shared" si="53"/>
        <v>78</v>
      </c>
      <c r="S22" s="30">
        <f t="shared" ref="S22:X22" si="54">SUM(S12)</f>
        <v>0</v>
      </c>
      <c r="T22" s="30">
        <f t="shared" si="54"/>
        <v>0</v>
      </c>
      <c r="U22" s="30">
        <f t="shared" si="54"/>
        <v>0</v>
      </c>
      <c r="V22" s="30">
        <f t="shared" si="54"/>
        <v>0</v>
      </c>
      <c r="W22" s="30">
        <f t="shared" si="54"/>
        <v>0</v>
      </c>
      <c r="X22" s="30">
        <f t="shared" si="54"/>
        <v>0</v>
      </c>
      <c r="Y22" s="30">
        <f>Y21</f>
        <v>0</v>
      </c>
      <c r="Z22" s="30">
        <f t="shared" ref="Z22:AG22" si="55">Z21</f>
        <v>0</v>
      </c>
      <c r="AA22" s="30">
        <f t="shared" si="55"/>
        <v>0</v>
      </c>
      <c r="AB22" s="30">
        <f t="shared" si="55"/>
        <v>0</v>
      </c>
      <c r="AC22" s="30">
        <f t="shared" si="55"/>
        <v>3</v>
      </c>
      <c r="AD22" s="30">
        <f t="shared" si="55"/>
        <v>3</v>
      </c>
      <c r="AE22" s="30">
        <f t="shared" si="55"/>
        <v>0</v>
      </c>
      <c r="AF22" s="30">
        <f t="shared" si="55"/>
        <v>0</v>
      </c>
      <c r="AG22" s="30">
        <f t="shared" si="55"/>
        <v>0</v>
      </c>
      <c r="AH22" s="33">
        <f>AH21</f>
        <v>0</v>
      </c>
      <c r="AI22" s="33">
        <f t="shared" ref="AI22:AJ22" si="56">AI21</f>
        <v>3</v>
      </c>
      <c r="AJ22" s="33">
        <f t="shared" si="56"/>
        <v>3</v>
      </c>
      <c r="AK22" s="32">
        <f t="shared" ref="AK22:AP22" si="57">AK12</f>
        <v>0</v>
      </c>
      <c r="AL22" s="32">
        <f t="shared" si="57"/>
        <v>0</v>
      </c>
      <c r="AM22" s="32">
        <f t="shared" si="57"/>
        <v>0</v>
      </c>
      <c r="AN22" s="32">
        <f t="shared" si="57"/>
        <v>0</v>
      </c>
      <c r="AO22" s="32">
        <f t="shared" si="57"/>
        <v>0</v>
      </c>
      <c r="AP22" s="32">
        <f t="shared" si="57"/>
        <v>0</v>
      </c>
      <c r="AQ22" s="17" t="e">
        <f t="shared" si="14"/>
        <v>#DIV/0!</v>
      </c>
    </row>
    <row r="23" spans="1:43" s="6" customFormat="1" ht="25.5" customHeight="1" x14ac:dyDescent="0.35">
      <c r="A23" s="74"/>
      <c r="B23" s="75" t="s">
        <v>37</v>
      </c>
      <c r="C23" s="76">
        <f>C16+C22</f>
        <v>1</v>
      </c>
      <c r="D23" s="76">
        <f t="shared" ref="D23:K23" si="58">D16+D22</f>
        <v>17</v>
      </c>
      <c r="E23" s="76">
        <f t="shared" si="58"/>
        <v>18</v>
      </c>
      <c r="F23" s="76">
        <f>F16+F22</f>
        <v>70</v>
      </c>
      <c r="G23" s="76">
        <f t="shared" si="58"/>
        <v>337</v>
      </c>
      <c r="H23" s="76">
        <f t="shared" si="58"/>
        <v>407</v>
      </c>
      <c r="I23" s="76">
        <f t="shared" si="58"/>
        <v>5</v>
      </c>
      <c r="J23" s="76">
        <f t="shared" si="58"/>
        <v>19</v>
      </c>
      <c r="K23" s="76">
        <f t="shared" si="58"/>
        <v>24</v>
      </c>
      <c r="L23" s="76">
        <f t="shared" si="15"/>
        <v>76</v>
      </c>
      <c r="M23" s="76">
        <f t="shared" si="15"/>
        <v>373</v>
      </c>
      <c r="N23" s="76">
        <f t="shared" si="12"/>
        <v>449</v>
      </c>
      <c r="O23" s="77">
        <f t="shared" ref="O23" si="59">SUM(O22)</f>
        <v>0</v>
      </c>
      <c r="P23" s="76">
        <f>P22+P16</f>
        <v>76</v>
      </c>
      <c r="Q23" s="76">
        <f t="shared" ref="Q23:U23" si="60">Q22+Q16</f>
        <v>373</v>
      </c>
      <c r="R23" s="76">
        <f t="shared" si="60"/>
        <v>449</v>
      </c>
      <c r="S23" s="76">
        <f t="shared" si="60"/>
        <v>0</v>
      </c>
      <c r="T23" s="76">
        <f t="shared" si="60"/>
        <v>0</v>
      </c>
      <c r="U23" s="76">
        <f t="shared" si="60"/>
        <v>0</v>
      </c>
      <c r="V23" s="76">
        <f t="shared" ref="V23:X23" si="61">V22+V16</f>
        <v>0</v>
      </c>
      <c r="W23" s="76">
        <f t="shared" si="61"/>
        <v>0</v>
      </c>
      <c r="X23" s="76">
        <f t="shared" si="61"/>
        <v>0</v>
      </c>
      <c r="Y23" s="34">
        <f>Y22</f>
        <v>0</v>
      </c>
      <c r="Z23" s="34">
        <f t="shared" ref="Z23:AA23" si="62">Z22</f>
        <v>0</v>
      </c>
      <c r="AA23" s="34">
        <f t="shared" si="62"/>
        <v>0</v>
      </c>
      <c r="AB23" s="36">
        <f>AB22+AB16</f>
        <v>84</v>
      </c>
      <c r="AC23" s="36">
        <f t="shared" ref="AC23:AG23" si="63">AC22+AC16</f>
        <v>41</v>
      </c>
      <c r="AD23" s="36">
        <f t="shared" si="63"/>
        <v>125</v>
      </c>
      <c r="AE23" s="36">
        <f t="shared" si="63"/>
        <v>2</v>
      </c>
      <c r="AF23" s="36">
        <f t="shared" si="63"/>
        <v>3</v>
      </c>
      <c r="AG23" s="36">
        <f t="shared" si="63"/>
        <v>5</v>
      </c>
      <c r="AH23" s="36">
        <f>AB23+Y23+AE23</f>
        <v>86</v>
      </c>
      <c r="AI23" s="36">
        <f>Z23+AC23+AF23</f>
        <v>44</v>
      </c>
      <c r="AJ23" s="36">
        <f>SUM(AH23:AI23)</f>
        <v>130</v>
      </c>
      <c r="AK23" s="35">
        <f>AK22</f>
        <v>0</v>
      </c>
      <c r="AL23" s="35">
        <f t="shared" ref="AL23:AO23" si="64">AL22</f>
        <v>0</v>
      </c>
      <c r="AM23" s="35">
        <f t="shared" si="64"/>
        <v>0</v>
      </c>
      <c r="AN23" s="35">
        <f t="shared" si="64"/>
        <v>0</v>
      </c>
      <c r="AO23" s="35">
        <f t="shared" si="64"/>
        <v>0</v>
      </c>
      <c r="AP23" s="35">
        <f>AP22</f>
        <v>0</v>
      </c>
      <c r="AQ23" s="37" t="e">
        <f t="shared" si="14"/>
        <v>#DIV/0!</v>
      </c>
    </row>
    <row r="24" spans="1:43" ht="25.5" customHeight="1" x14ac:dyDescent="0.35">
      <c r="A24" s="11" t="s">
        <v>38</v>
      </c>
      <c r="B24" s="12"/>
      <c r="C24" s="16"/>
      <c r="D24" s="16"/>
      <c r="E24" s="16"/>
      <c r="F24" s="14"/>
      <c r="G24" s="14"/>
      <c r="H24" s="16"/>
      <c r="I24" s="14"/>
      <c r="J24" s="14"/>
      <c r="K24" s="16"/>
      <c r="L24" s="16"/>
      <c r="M24" s="16"/>
      <c r="N24" s="16"/>
      <c r="O24" s="15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</row>
    <row r="25" spans="1:43" ht="25.5" customHeight="1" x14ac:dyDescent="0.35">
      <c r="A25" s="11"/>
      <c r="B25" s="18" t="s">
        <v>27</v>
      </c>
      <c r="C25" s="16"/>
      <c r="D25" s="16"/>
      <c r="E25" s="16"/>
      <c r="F25" s="20"/>
      <c r="G25" s="20"/>
      <c r="H25" s="16"/>
      <c r="I25" s="20"/>
      <c r="J25" s="20"/>
      <c r="K25" s="16"/>
      <c r="L25" s="16"/>
      <c r="M25" s="16"/>
      <c r="N25" s="16"/>
      <c r="O25" s="15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</row>
    <row r="26" spans="1:43" ht="25.5" customHeight="1" x14ac:dyDescent="0.35">
      <c r="A26" s="21"/>
      <c r="B26" s="12" t="s">
        <v>39</v>
      </c>
      <c r="C26" s="16"/>
      <c r="D26" s="16"/>
      <c r="E26" s="16"/>
      <c r="F26" s="14"/>
      <c r="G26" s="14"/>
      <c r="H26" s="16"/>
      <c r="I26" s="14"/>
      <c r="J26" s="14"/>
      <c r="K26" s="16"/>
      <c r="L26" s="16"/>
      <c r="M26" s="16"/>
      <c r="N26" s="16"/>
      <c r="O26" s="15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</row>
    <row r="27" spans="1:43" ht="25.5" customHeight="1" x14ac:dyDescent="0.35">
      <c r="A27" s="22"/>
      <c r="B27" s="23" t="s">
        <v>40</v>
      </c>
      <c r="C27" s="24">
        <v>3</v>
      </c>
      <c r="D27" s="24">
        <v>0</v>
      </c>
      <c r="E27" s="24">
        <f>SUM(C27:D27)</f>
        <v>3</v>
      </c>
      <c r="F27" s="24">
        <f>7+2</f>
        <v>9</v>
      </c>
      <c r="G27" s="24">
        <f>13+1</f>
        <v>14</v>
      </c>
      <c r="H27" s="24">
        <f t="shared" ref="H27:H32" si="65">F27+G27</f>
        <v>23</v>
      </c>
      <c r="I27" s="24">
        <v>0</v>
      </c>
      <c r="J27" s="24">
        <v>0</v>
      </c>
      <c r="K27" s="24">
        <f t="shared" ref="K27:K32" si="66">I27+J27</f>
        <v>0</v>
      </c>
      <c r="L27" s="24">
        <f t="shared" ref="L27:M33" si="67">C27+F27+I27</f>
        <v>12</v>
      </c>
      <c r="M27" s="24">
        <f t="shared" si="67"/>
        <v>14</v>
      </c>
      <c r="N27" s="24">
        <f t="shared" ref="N27:N33" si="68">L27+M27</f>
        <v>26</v>
      </c>
      <c r="O27" s="25">
        <v>2</v>
      </c>
      <c r="P27" s="24" t="str">
        <f t="shared" ref="P27:P32" si="69">IF(O27=1,L27,"0")</f>
        <v>0</v>
      </c>
      <c r="Q27" s="24" t="str">
        <f t="shared" ref="Q27:Q32" si="70">IF(O27=1,M27,"0")</f>
        <v>0</v>
      </c>
      <c r="R27" s="24" t="str">
        <f t="shared" ref="R27:R32" si="71">IF(Q27=1,N27,"0")</f>
        <v>0</v>
      </c>
      <c r="S27" s="24">
        <f t="shared" ref="S27:S32" si="72">IF(O27=2,L27,"0")</f>
        <v>12</v>
      </c>
      <c r="T27" s="24">
        <f t="shared" ref="T27:T32" si="73">IF(O27=2,M27,"0")</f>
        <v>14</v>
      </c>
      <c r="U27" s="24">
        <f t="shared" ref="U27:U32" si="74">IF(O27=2,N27,"0")</f>
        <v>26</v>
      </c>
      <c r="V27" s="24" t="str">
        <f t="shared" ref="V27:V32" si="75">IF(O27=3,L27,"0")</f>
        <v>0</v>
      </c>
      <c r="W27" s="24" t="str">
        <f t="shared" ref="W27:W32" si="76">IF(O27=3,M27,"0")</f>
        <v>0</v>
      </c>
      <c r="X27" s="24" t="str">
        <f t="shared" ref="X27:X32" si="77">IF(O27=3,N27,"0")</f>
        <v>0</v>
      </c>
      <c r="Y27" s="24">
        <v>0</v>
      </c>
      <c r="Z27" s="24">
        <v>0</v>
      </c>
      <c r="AA27" s="24">
        <f>SUM(Y27:Z27)</f>
        <v>0</v>
      </c>
      <c r="AB27" s="27">
        <v>1</v>
      </c>
      <c r="AC27" s="27">
        <v>0</v>
      </c>
      <c r="AD27" s="27">
        <f>SUM(AB27:AC27)</f>
        <v>1</v>
      </c>
      <c r="AE27" s="27">
        <v>0</v>
      </c>
      <c r="AF27" s="27">
        <v>0</v>
      </c>
      <c r="AG27" s="27">
        <f>SUM(AE27:AF27)</f>
        <v>0</v>
      </c>
      <c r="AH27" s="28">
        <f>Y27+AB27+AE27</f>
        <v>1</v>
      </c>
      <c r="AI27" s="28">
        <f>Z27+AC27+AF27</f>
        <v>0</v>
      </c>
      <c r="AJ27" s="28">
        <f>SUM(AH27:AI27)</f>
        <v>1</v>
      </c>
      <c r="AK27" s="27">
        <v>0</v>
      </c>
      <c r="AL27" s="27">
        <v>0</v>
      </c>
      <c r="AM27" s="27">
        <v>0</v>
      </c>
      <c r="AN27" s="17">
        <v>0</v>
      </c>
      <c r="AO27" s="17">
        <f>SUM(AK27:AN27)</f>
        <v>0</v>
      </c>
      <c r="AP27" s="17">
        <v>0</v>
      </c>
      <c r="AQ27" s="17" t="e">
        <f t="shared" ref="AQ27:AQ33" si="78">AP27/AO27</f>
        <v>#DIV/0!</v>
      </c>
    </row>
    <row r="28" spans="1:43" ht="25.5" customHeight="1" x14ac:dyDescent="0.35">
      <c r="A28" s="22"/>
      <c r="B28" s="23" t="s">
        <v>41</v>
      </c>
      <c r="C28" s="16">
        <v>2</v>
      </c>
      <c r="D28" s="16">
        <v>0</v>
      </c>
      <c r="E28" s="16">
        <f>SUM(C28:D28)</f>
        <v>2</v>
      </c>
      <c r="F28" s="16">
        <v>27</v>
      </c>
      <c r="G28" s="16">
        <v>14</v>
      </c>
      <c r="H28" s="16">
        <f t="shared" si="65"/>
        <v>41</v>
      </c>
      <c r="I28" s="16">
        <v>1</v>
      </c>
      <c r="J28" s="16">
        <v>0</v>
      </c>
      <c r="K28" s="16">
        <f t="shared" si="66"/>
        <v>1</v>
      </c>
      <c r="L28" s="24">
        <f t="shared" si="67"/>
        <v>30</v>
      </c>
      <c r="M28" s="24">
        <f t="shared" si="67"/>
        <v>14</v>
      </c>
      <c r="N28" s="16">
        <f t="shared" si="68"/>
        <v>44</v>
      </c>
      <c r="O28" s="25">
        <v>2</v>
      </c>
      <c r="P28" s="16" t="str">
        <f t="shared" si="69"/>
        <v>0</v>
      </c>
      <c r="Q28" s="16" t="str">
        <f t="shared" si="70"/>
        <v>0</v>
      </c>
      <c r="R28" s="16" t="str">
        <f t="shared" si="71"/>
        <v>0</v>
      </c>
      <c r="S28" s="16">
        <f t="shared" si="72"/>
        <v>30</v>
      </c>
      <c r="T28" s="16">
        <f t="shared" si="73"/>
        <v>14</v>
      </c>
      <c r="U28" s="16">
        <f t="shared" si="74"/>
        <v>44</v>
      </c>
      <c r="V28" s="16" t="str">
        <f t="shared" si="75"/>
        <v>0</v>
      </c>
      <c r="W28" s="16" t="str">
        <f t="shared" si="76"/>
        <v>0</v>
      </c>
      <c r="X28" s="16" t="str">
        <f t="shared" si="77"/>
        <v>0</v>
      </c>
      <c r="Y28" s="16">
        <v>0</v>
      </c>
      <c r="Z28" s="16">
        <v>0</v>
      </c>
      <c r="AA28" s="24">
        <f t="shared" ref="AA28:AA32" si="79">SUM(Y28:Z28)</f>
        <v>0</v>
      </c>
      <c r="AB28" s="17">
        <v>0</v>
      </c>
      <c r="AC28" s="17">
        <v>0</v>
      </c>
      <c r="AD28" s="27">
        <f t="shared" ref="AD28:AD32" si="80">SUM(AB28:AC28)</f>
        <v>0</v>
      </c>
      <c r="AE28" s="17">
        <v>0</v>
      </c>
      <c r="AF28" s="17">
        <v>0</v>
      </c>
      <c r="AG28" s="27">
        <f t="shared" ref="AG28:AG32" si="81">SUM(AE28:AF28)</f>
        <v>0</v>
      </c>
      <c r="AH28" s="28">
        <f t="shared" ref="AH28:AH32" si="82">Y28+AB28+AE28</f>
        <v>0</v>
      </c>
      <c r="AI28" s="28">
        <f t="shared" ref="AI28:AI32" si="83">Z28+AC28+AF28</f>
        <v>0</v>
      </c>
      <c r="AJ28" s="28">
        <f t="shared" ref="AJ28:AJ32" si="84">SUM(AH28:AI28)</f>
        <v>0</v>
      </c>
      <c r="AK28" s="27">
        <v>0</v>
      </c>
      <c r="AL28" s="27">
        <v>0</v>
      </c>
      <c r="AM28" s="27">
        <v>0</v>
      </c>
      <c r="AN28" s="17">
        <v>0</v>
      </c>
      <c r="AO28" s="17">
        <f t="shared" ref="AO28:AO32" si="85">SUM(AK28:AN28)</f>
        <v>0</v>
      </c>
      <c r="AP28" s="17"/>
      <c r="AQ28" s="17" t="e">
        <f t="shared" si="78"/>
        <v>#DIV/0!</v>
      </c>
    </row>
    <row r="29" spans="1:43" ht="25.5" customHeight="1" x14ac:dyDescent="0.35">
      <c r="A29" s="22"/>
      <c r="B29" s="23" t="s">
        <v>42</v>
      </c>
      <c r="C29" s="16">
        <v>4</v>
      </c>
      <c r="D29" s="16">
        <v>1</v>
      </c>
      <c r="E29" s="16">
        <f t="shared" ref="E29:E32" si="86">SUM(C29:D29)</f>
        <v>5</v>
      </c>
      <c r="F29" s="16">
        <v>11</v>
      </c>
      <c r="G29" s="16">
        <v>11</v>
      </c>
      <c r="H29" s="16">
        <f t="shared" si="65"/>
        <v>22</v>
      </c>
      <c r="I29" s="16">
        <v>0</v>
      </c>
      <c r="J29" s="16">
        <v>0</v>
      </c>
      <c r="K29" s="16">
        <f t="shared" si="66"/>
        <v>0</v>
      </c>
      <c r="L29" s="24">
        <f t="shared" si="67"/>
        <v>15</v>
      </c>
      <c r="M29" s="24">
        <f t="shared" si="67"/>
        <v>12</v>
      </c>
      <c r="N29" s="16">
        <f t="shared" si="68"/>
        <v>27</v>
      </c>
      <c r="O29" s="25">
        <v>2</v>
      </c>
      <c r="P29" s="16" t="str">
        <f t="shared" si="69"/>
        <v>0</v>
      </c>
      <c r="Q29" s="16" t="str">
        <f t="shared" si="70"/>
        <v>0</v>
      </c>
      <c r="R29" s="16" t="str">
        <f t="shared" si="71"/>
        <v>0</v>
      </c>
      <c r="S29" s="16">
        <f t="shared" si="72"/>
        <v>15</v>
      </c>
      <c r="T29" s="16">
        <f t="shared" si="73"/>
        <v>12</v>
      </c>
      <c r="U29" s="16">
        <f t="shared" si="74"/>
        <v>27</v>
      </c>
      <c r="V29" s="16" t="str">
        <f t="shared" si="75"/>
        <v>0</v>
      </c>
      <c r="W29" s="16" t="str">
        <f t="shared" si="76"/>
        <v>0</v>
      </c>
      <c r="X29" s="16" t="str">
        <f t="shared" si="77"/>
        <v>0</v>
      </c>
      <c r="Y29" s="16">
        <v>0</v>
      </c>
      <c r="Z29" s="16">
        <v>0</v>
      </c>
      <c r="AA29" s="24">
        <f t="shared" si="79"/>
        <v>0</v>
      </c>
      <c r="AB29" s="17">
        <v>0</v>
      </c>
      <c r="AC29" s="17">
        <v>0</v>
      </c>
      <c r="AD29" s="27">
        <f t="shared" si="80"/>
        <v>0</v>
      </c>
      <c r="AE29" s="17">
        <v>0</v>
      </c>
      <c r="AF29" s="17">
        <v>0</v>
      </c>
      <c r="AG29" s="27">
        <f t="shared" si="81"/>
        <v>0</v>
      </c>
      <c r="AH29" s="28">
        <f t="shared" si="82"/>
        <v>0</v>
      </c>
      <c r="AI29" s="28">
        <f t="shared" si="83"/>
        <v>0</v>
      </c>
      <c r="AJ29" s="28">
        <f t="shared" si="84"/>
        <v>0</v>
      </c>
      <c r="AK29" s="27">
        <v>0</v>
      </c>
      <c r="AL29" s="27">
        <v>0</v>
      </c>
      <c r="AM29" s="27">
        <v>0</v>
      </c>
      <c r="AN29" s="17">
        <v>0</v>
      </c>
      <c r="AO29" s="17">
        <f t="shared" si="85"/>
        <v>0</v>
      </c>
      <c r="AP29" s="17"/>
      <c r="AQ29" s="17" t="e">
        <f t="shared" si="78"/>
        <v>#DIV/0!</v>
      </c>
    </row>
    <row r="30" spans="1:43" ht="25.5" customHeight="1" x14ac:dyDescent="0.35">
      <c r="A30" s="22"/>
      <c r="B30" s="23" t="s">
        <v>43</v>
      </c>
      <c r="C30" s="16">
        <v>2</v>
      </c>
      <c r="D30" s="16">
        <v>0</v>
      </c>
      <c r="E30" s="16">
        <f t="shared" si="86"/>
        <v>2</v>
      </c>
      <c r="F30" s="16">
        <v>16</v>
      </c>
      <c r="G30" s="16">
        <v>13</v>
      </c>
      <c r="H30" s="16">
        <f t="shared" si="65"/>
        <v>29</v>
      </c>
      <c r="I30" s="16">
        <v>0</v>
      </c>
      <c r="J30" s="16">
        <v>0</v>
      </c>
      <c r="K30" s="16">
        <f t="shared" si="66"/>
        <v>0</v>
      </c>
      <c r="L30" s="24">
        <f t="shared" si="67"/>
        <v>18</v>
      </c>
      <c r="M30" s="24">
        <f t="shared" si="67"/>
        <v>13</v>
      </c>
      <c r="N30" s="16">
        <f t="shared" si="68"/>
        <v>31</v>
      </c>
      <c r="O30" s="25">
        <v>2</v>
      </c>
      <c r="P30" s="16" t="str">
        <f t="shared" si="69"/>
        <v>0</v>
      </c>
      <c r="Q30" s="16" t="str">
        <f t="shared" si="70"/>
        <v>0</v>
      </c>
      <c r="R30" s="16" t="str">
        <f t="shared" si="71"/>
        <v>0</v>
      </c>
      <c r="S30" s="16">
        <f t="shared" si="72"/>
        <v>18</v>
      </c>
      <c r="T30" s="16">
        <f t="shared" si="73"/>
        <v>13</v>
      </c>
      <c r="U30" s="16">
        <f t="shared" si="74"/>
        <v>31</v>
      </c>
      <c r="V30" s="16" t="str">
        <f t="shared" si="75"/>
        <v>0</v>
      </c>
      <c r="W30" s="16" t="str">
        <f t="shared" si="76"/>
        <v>0</v>
      </c>
      <c r="X30" s="16" t="str">
        <f t="shared" si="77"/>
        <v>0</v>
      </c>
      <c r="Y30" s="16">
        <v>0</v>
      </c>
      <c r="Z30" s="16">
        <v>0</v>
      </c>
      <c r="AA30" s="24">
        <f t="shared" si="79"/>
        <v>0</v>
      </c>
      <c r="AB30" s="17">
        <v>1</v>
      </c>
      <c r="AC30" s="17">
        <v>0</v>
      </c>
      <c r="AD30" s="27">
        <f t="shared" si="80"/>
        <v>1</v>
      </c>
      <c r="AE30" s="17">
        <v>0</v>
      </c>
      <c r="AF30" s="17">
        <v>0</v>
      </c>
      <c r="AG30" s="27">
        <f t="shared" si="81"/>
        <v>0</v>
      </c>
      <c r="AH30" s="28">
        <f t="shared" si="82"/>
        <v>1</v>
      </c>
      <c r="AI30" s="28">
        <f t="shared" si="83"/>
        <v>0</v>
      </c>
      <c r="AJ30" s="28">
        <f t="shared" si="84"/>
        <v>1</v>
      </c>
      <c r="AK30" s="27">
        <v>0</v>
      </c>
      <c r="AL30" s="27">
        <v>0</v>
      </c>
      <c r="AM30" s="27">
        <v>0</v>
      </c>
      <c r="AN30" s="17">
        <v>0</v>
      </c>
      <c r="AO30" s="17">
        <f t="shared" si="85"/>
        <v>0</v>
      </c>
      <c r="AP30" s="17"/>
      <c r="AQ30" s="17" t="e">
        <f t="shared" si="78"/>
        <v>#DIV/0!</v>
      </c>
    </row>
    <row r="31" spans="1:43" ht="25.5" customHeight="1" x14ac:dyDescent="0.35">
      <c r="A31" s="22"/>
      <c r="B31" s="23" t="s">
        <v>44</v>
      </c>
      <c r="C31" s="16">
        <v>5</v>
      </c>
      <c r="D31" s="16">
        <v>1</v>
      </c>
      <c r="E31" s="16">
        <f t="shared" si="86"/>
        <v>6</v>
      </c>
      <c r="F31" s="16">
        <v>6</v>
      </c>
      <c r="G31" s="16">
        <v>7</v>
      </c>
      <c r="H31" s="16">
        <f t="shared" si="65"/>
        <v>13</v>
      </c>
      <c r="I31" s="16">
        <v>0</v>
      </c>
      <c r="J31" s="16">
        <v>0</v>
      </c>
      <c r="K31" s="16">
        <f t="shared" si="66"/>
        <v>0</v>
      </c>
      <c r="L31" s="24">
        <f t="shared" si="67"/>
        <v>11</v>
      </c>
      <c r="M31" s="24">
        <f t="shared" si="67"/>
        <v>8</v>
      </c>
      <c r="N31" s="16">
        <f t="shared" si="68"/>
        <v>19</v>
      </c>
      <c r="O31" s="25">
        <v>2</v>
      </c>
      <c r="P31" s="16" t="str">
        <f t="shared" si="69"/>
        <v>0</v>
      </c>
      <c r="Q31" s="16" t="str">
        <f t="shared" si="70"/>
        <v>0</v>
      </c>
      <c r="R31" s="16" t="str">
        <f t="shared" si="71"/>
        <v>0</v>
      </c>
      <c r="S31" s="16">
        <f t="shared" si="72"/>
        <v>11</v>
      </c>
      <c r="T31" s="16">
        <f t="shared" si="73"/>
        <v>8</v>
      </c>
      <c r="U31" s="16">
        <f t="shared" si="74"/>
        <v>19</v>
      </c>
      <c r="V31" s="16" t="str">
        <f t="shared" si="75"/>
        <v>0</v>
      </c>
      <c r="W31" s="16" t="str">
        <f t="shared" si="76"/>
        <v>0</v>
      </c>
      <c r="X31" s="16" t="str">
        <f t="shared" si="77"/>
        <v>0</v>
      </c>
      <c r="Y31" s="16">
        <v>0</v>
      </c>
      <c r="Z31" s="16">
        <v>0</v>
      </c>
      <c r="AA31" s="24">
        <f t="shared" si="79"/>
        <v>0</v>
      </c>
      <c r="AB31" s="17">
        <v>1</v>
      </c>
      <c r="AC31" s="17">
        <v>0</v>
      </c>
      <c r="AD31" s="27">
        <f t="shared" si="80"/>
        <v>1</v>
      </c>
      <c r="AE31" s="17">
        <v>0</v>
      </c>
      <c r="AF31" s="17">
        <v>0</v>
      </c>
      <c r="AG31" s="27">
        <f t="shared" si="81"/>
        <v>0</v>
      </c>
      <c r="AH31" s="28">
        <f t="shared" si="82"/>
        <v>1</v>
      </c>
      <c r="AI31" s="28">
        <f t="shared" si="83"/>
        <v>0</v>
      </c>
      <c r="AJ31" s="28">
        <f t="shared" si="84"/>
        <v>1</v>
      </c>
      <c r="AK31" s="27">
        <v>0</v>
      </c>
      <c r="AL31" s="27">
        <v>0</v>
      </c>
      <c r="AM31" s="27">
        <v>0</v>
      </c>
      <c r="AN31" s="17">
        <v>0</v>
      </c>
      <c r="AO31" s="17">
        <f t="shared" si="85"/>
        <v>0</v>
      </c>
      <c r="AP31" s="17"/>
      <c r="AQ31" s="17" t="e">
        <f t="shared" si="78"/>
        <v>#DIV/0!</v>
      </c>
    </row>
    <row r="32" spans="1:43" ht="25.5" customHeight="1" x14ac:dyDescent="0.35">
      <c r="A32" s="22"/>
      <c r="B32" s="23" t="s">
        <v>45</v>
      </c>
      <c r="C32" s="16">
        <v>0</v>
      </c>
      <c r="D32" s="16">
        <v>0</v>
      </c>
      <c r="E32" s="16">
        <f t="shared" si="86"/>
        <v>0</v>
      </c>
      <c r="F32" s="16">
        <v>12</v>
      </c>
      <c r="G32" s="16">
        <v>27</v>
      </c>
      <c r="H32" s="16">
        <f t="shared" si="65"/>
        <v>39</v>
      </c>
      <c r="I32" s="16">
        <v>0</v>
      </c>
      <c r="J32" s="16">
        <v>0</v>
      </c>
      <c r="K32" s="16">
        <f t="shared" si="66"/>
        <v>0</v>
      </c>
      <c r="L32" s="24">
        <f t="shared" si="67"/>
        <v>12</v>
      </c>
      <c r="M32" s="24">
        <f t="shared" si="67"/>
        <v>27</v>
      </c>
      <c r="N32" s="16">
        <f t="shared" si="68"/>
        <v>39</v>
      </c>
      <c r="O32" s="25">
        <v>2</v>
      </c>
      <c r="P32" s="16" t="str">
        <f t="shared" si="69"/>
        <v>0</v>
      </c>
      <c r="Q32" s="16" t="str">
        <f t="shared" si="70"/>
        <v>0</v>
      </c>
      <c r="R32" s="16" t="str">
        <f t="shared" si="71"/>
        <v>0</v>
      </c>
      <c r="S32" s="16">
        <f t="shared" si="72"/>
        <v>12</v>
      </c>
      <c r="T32" s="16">
        <f t="shared" si="73"/>
        <v>27</v>
      </c>
      <c r="U32" s="16">
        <f t="shared" si="74"/>
        <v>39</v>
      </c>
      <c r="V32" s="16" t="str">
        <f t="shared" si="75"/>
        <v>0</v>
      </c>
      <c r="W32" s="16" t="str">
        <f t="shared" si="76"/>
        <v>0</v>
      </c>
      <c r="X32" s="16" t="str">
        <f t="shared" si="77"/>
        <v>0</v>
      </c>
      <c r="Y32" s="16">
        <v>0</v>
      </c>
      <c r="Z32" s="16">
        <v>0</v>
      </c>
      <c r="AA32" s="24">
        <f t="shared" si="79"/>
        <v>0</v>
      </c>
      <c r="AB32" s="17">
        <v>2</v>
      </c>
      <c r="AC32" s="17">
        <v>0</v>
      </c>
      <c r="AD32" s="27">
        <f t="shared" si="80"/>
        <v>2</v>
      </c>
      <c r="AE32" s="17">
        <v>0</v>
      </c>
      <c r="AF32" s="17">
        <v>0</v>
      </c>
      <c r="AG32" s="27">
        <f t="shared" si="81"/>
        <v>0</v>
      </c>
      <c r="AH32" s="28">
        <f t="shared" si="82"/>
        <v>2</v>
      </c>
      <c r="AI32" s="28">
        <f t="shared" si="83"/>
        <v>0</v>
      </c>
      <c r="AJ32" s="28">
        <f t="shared" si="84"/>
        <v>2</v>
      </c>
      <c r="AK32" s="27">
        <v>0</v>
      </c>
      <c r="AL32" s="27">
        <v>0</v>
      </c>
      <c r="AM32" s="27">
        <v>0</v>
      </c>
      <c r="AN32" s="17">
        <v>0</v>
      </c>
      <c r="AO32" s="17">
        <f t="shared" si="85"/>
        <v>0</v>
      </c>
      <c r="AP32" s="17"/>
      <c r="AQ32" s="17" t="e">
        <f t="shared" si="78"/>
        <v>#DIV/0!</v>
      </c>
    </row>
    <row r="33" spans="1:43" s="6" customFormat="1" ht="25.5" customHeight="1" x14ac:dyDescent="0.35">
      <c r="A33" s="38"/>
      <c r="B33" s="39" t="s">
        <v>32</v>
      </c>
      <c r="C33" s="30">
        <f t="shared" ref="C33:K33" si="87">SUM(C27:C32)</f>
        <v>16</v>
      </c>
      <c r="D33" s="30">
        <f t="shared" si="87"/>
        <v>2</v>
      </c>
      <c r="E33" s="30">
        <f t="shared" si="87"/>
        <v>18</v>
      </c>
      <c r="F33" s="30">
        <f t="shared" si="87"/>
        <v>81</v>
      </c>
      <c r="G33" s="30">
        <f t="shared" si="87"/>
        <v>86</v>
      </c>
      <c r="H33" s="40">
        <f t="shared" si="87"/>
        <v>167</v>
      </c>
      <c r="I33" s="40">
        <f t="shared" si="87"/>
        <v>1</v>
      </c>
      <c r="J33" s="40">
        <f t="shared" si="87"/>
        <v>0</v>
      </c>
      <c r="K33" s="40">
        <f t="shared" si="87"/>
        <v>1</v>
      </c>
      <c r="L33" s="40">
        <f t="shared" si="67"/>
        <v>98</v>
      </c>
      <c r="M33" s="40">
        <f t="shared" si="67"/>
        <v>88</v>
      </c>
      <c r="N33" s="40">
        <f t="shared" si="68"/>
        <v>186</v>
      </c>
      <c r="O33" s="31">
        <f t="shared" ref="O33:AP33" si="88">SUM(O27:O32)</f>
        <v>12</v>
      </c>
      <c r="P33" s="40">
        <f t="shared" si="88"/>
        <v>0</v>
      </c>
      <c r="Q33" s="40">
        <f t="shared" si="88"/>
        <v>0</v>
      </c>
      <c r="R33" s="40">
        <f t="shared" si="88"/>
        <v>0</v>
      </c>
      <c r="S33" s="40">
        <f t="shared" si="88"/>
        <v>98</v>
      </c>
      <c r="T33" s="40">
        <f t="shared" si="88"/>
        <v>88</v>
      </c>
      <c r="U33" s="40">
        <f t="shared" si="88"/>
        <v>186</v>
      </c>
      <c r="V33" s="40">
        <f t="shared" si="88"/>
        <v>0</v>
      </c>
      <c r="W33" s="40">
        <f t="shared" si="88"/>
        <v>0</v>
      </c>
      <c r="X33" s="40">
        <f t="shared" si="88"/>
        <v>0</v>
      </c>
      <c r="Y33" s="40">
        <f t="shared" si="88"/>
        <v>0</v>
      </c>
      <c r="Z33" s="40">
        <f t="shared" si="88"/>
        <v>0</v>
      </c>
      <c r="AA33" s="40">
        <f t="shared" si="88"/>
        <v>0</v>
      </c>
      <c r="AB33" s="41">
        <f t="shared" si="88"/>
        <v>5</v>
      </c>
      <c r="AC33" s="41">
        <f t="shared" si="88"/>
        <v>0</v>
      </c>
      <c r="AD33" s="41">
        <f t="shared" si="88"/>
        <v>5</v>
      </c>
      <c r="AE33" s="41">
        <f t="shared" si="88"/>
        <v>0</v>
      </c>
      <c r="AF33" s="41">
        <f t="shared" si="88"/>
        <v>0</v>
      </c>
      <c r="AG33" s="41">
        <f t="shared" si="88"/>
        <v>0</v>
      </c>
      <c r="AH33" s="42">
        <f t="shared" si="88"/>
        <v>5</v>
      </c>
      <c r="AI33" s="42">
        <f t="shared" si="88"/>
        <v>0</v>
      </c>
      <c r="AJ33" s="42">
        <f t="shared" si="88"/>
        <v>5</v>
      </c>
      <c r="AK33" s="41">
        <f t="shared" si="88"/>
        <v>0</v>
      </c>
      <c r="AL33" s="41">
        <f t="shared" si="88"/>
        <v>0</v>
      </c>
      <c r="AM33" s="41">
        <f t="shared" si="88"/>
        <v>0</v>
      </c>
      <c r="AN33" s="41">
        <f t="shared" si="88"/>
        <v>0</v>
      </c>
      <c r="AO33" s="41">
        <f t="shared" si="88"/>
        <v>0</v>
      </c>
      <c r="AP33" s="41">
        <f t="shared" si="88"/>
        <v>0</v>
      </c>
      <c r="AQ33" s="41" t="e">
        <f t="shared" si="78"/>
        <v>#DIV/0!</v>
      </c>
    </row>
    <row r="34" spans="1:43" ht="25.5" customHeight="1" x14ac:dyDescent="0.35">
      <c r="A34" s="22"/>
      <c r="B34" s="43" t="s">
        <v>46</v>
      </c>
      <c r="C34" s="44"/>
      <c r="D34" s="44"/>
      <c r="E34" s="44"/>
      <c r="F34" s="30"/>
      <c r="G34" s="30"/>
      <c r="H34" s="16"/>
      <c r="I34" s="30"/>
      <c r="J34" s="30"/>
      <c r="K34" s="16"/>
      <c r="L34" s="16"/>
      <c r="M34" s="16"/>
      <c r="N34" s="16"/>
      <c r="O34" s="15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</row>
    <row r="35" spans="1:43" ht="25.5" customHeight="1" x14ac:dyDescent="0.35">
      <c r="A35" s="22"/>
      <c r="B35" s="23" t="s">
        <v>47</v>
      </c>
      <c r="C35" s="16">
        <v>0</v>
      </c>
      <c r="D35" s="16">
        <v>0</v>
      </c>
      <c r="E35" s="16">
        <f>C35+D35</f>
        <v>0</v>
      </c>
      <c r="F35" s="46">
        <v>28</v>
      </c>
      <c r="G35" s="47">
        <v>23</v>
      </c>
      <c r="H35" s="16">
        <f>F35+G35</f>
        <v>51</v>
      </c>
      <c r="I35" s="46">
        <v>0</v>
      </c>
      <c r="J35" s="46">
        <v>0</v>
      </c>
      <c r="K35" s="16">
        <f>I35+J35</f>
        <v>0</v>
      </c>
      <c r="L35" s="16">
        <f>C35+F35+I35</f>
        <v>28</v>
      </c>
      <c r="M35" s="16">
        <f>D35+G35+J35</f>
        <v>23</v>
      </c>
      <c r="N35" s="16">
        <f t="shared" ref="N35:N36" si="89">L35+M35</f>
        <v>51</v>
      </c>
      <c r="O35" s="15">
        <v>2</v>
      </c>
      <c r="P35" s="16" t="str">
        <f>IF(O35=1,#REF!,"0")</f>
        <v>0</v>
      </c>
      <c r="Q35" s="16" t="str">
        <f>IF(O35=1,#REF!,"0")</f>
        <v>0</v>
      </c>
      <c r="R35" s="16" t="str">
        <f>IF(O35=1,#REF!,"0")</f>
        <v>0</v>
      </c>
      <c r="S35" s="16">
        <f>IF(O35=2,L35,"0")</f>
        <v>28</v>
      </c>
      <c r="T35" s="16">
        <f>IF(O35=2,M35,"0")</f>
        <v>23</v>
      </c>
      <c r="U35" s="16">
        <f>IF(O35=2,N35,"0")</f>
        <v>51</v>
      </c>
      <c r="V35" s="16" t="str">
        <f t="shared" ref="V35" si="90">IF(O35=3,L35,"0")</f>
        <v>0</v>
      </c>
      <c r="W35" s="16" t="str">
        <f t="shared" ref="W35" si="91">IF(O35=3,M35,"0")</f>
        <v>0</v>
      </c>
      <c r="X35" s="16" t="str">
        <f t="shared" ref="X35" si="92">IF(O35=3,N35,"0")</f>
        <v>0</v>
      </c>
      <c r="Y35" s="16">
        <v>0</v>
      </c>
      <c r="Z35" s="16">
        <v>0</v>
      </c>
      <c r="AA35" s="16">
        <f>SUM(Y35:Z35)</f>
        <v>0</v>
      </c>
      <c r="AB35" s="17">
        <v>2</v>
      </c>
      <c r="AC35" s="17">
        <v>2</v>
      </c>
      <c r="AD35" s="17">
        <f>SUM(AB35:AC35)</f>
        <v>4</v>
      </c>
      <c r="AE35" s="17">
        <v>0</v>
      </c>
      <c r="AF35" s="17">
        <v>0</v>
      </c>
      <c r="AG35" s="17">
        <f>SUM(AE35:AF35)</f>
        <v>0</v>
      </c>
      <c r="AH35" s="48">
        <f>Y35+AB35+AE35</f>
        <v>2</v>
      </c>
      <c r="AI35" s="48">
        <f>Z35+AC35+AF35</f>
        <v>2</v>
      </c>
      <c r="AJ35" s="48">
        <f>SUM(AH35:AI35)</f>
        <v>4</v>
      </c>
      <c r="AK35" s="17">
        <v>0</v>
      </c>
      <c r="AL35" s="17">
        <v>0</v>
      </c>
      <c r="AM35" s="17">
        <v>0</v>
      </c>
      <c r="AN35" s="17">
        <v>0</v>
      </c>
      <c r="AO35" s="17">
        <f>SUM(AK35:AN35)</f>
        <v>0</v>
      </c>
      <c r="AP35" s="17">
        <v>0</v>
      </c>
      <c r="AQ35" s="17" t="e">
        <f t="shared" ref="AQ35:AQ36" si="93">AP35/AO35</f>
        <v>#DIV/0!</v>
      </c>
    </row>
    <row r="36" spans="1:43" s="6" customFormat="1" ht="25.5" customHeight="1" x14ac:dyDescent="0.35">
      <c r="A36" s="38"/>
      <c r="B36" s="39" t="s">
        <v>32</v>
      </c>
      <c r="C36" s="30">
        <f t="shared" ref="C36:E36" si="94">SUM(C35:C35)</f>
        <v>0</v>
      </c>
      <c r="D36" s="30">
        <f t="shared" si="94"/>
        <v>0</v>
      </c>
      <c r="E36" s="30">
        <f t="shared" si="94"/>
        <v>0</v>
      </c>
      <c r="F36" s="30">
        <f t="shared" ref="F36:K36" si="95">SUM(F35:F35)</f>
        <v>28</v>
      </c>
      <c r="G36" s="45">
        <f t="shared" si="95"/>
        <v>23</v>
      </c>
      <c r="H36" s="30">
        <f t="shared" si="95"/>
        <v>51</v>
      </c>
      <c r="I36" s="30">
        <f t="shared" si="95"/>
        <v>0</v>
      </c>
      <c r="J36" s="30">
        <f t="shared" si="95"/>
        <v>0</v>
      </c>
      <c r="K36" s="30">
        <f t="shared" si="95"/>
        <v>0</v>
      </c>
      <c r="L36" s="30">
        <f>C36+F36+I36</f>
        <v>28</v>
      </c>
      <c r="M36" s="30">
        <f>D36+G36+J36</f>
        <v>23</v>
      </c>
      <c r="N36" s="30">
        <f t="shared" si="89"/>
        <v>51</v>
      </c>
      <c r="O36" s="49">
        <f t="shared" ref="O36:X36" si="96">SUM(O35:O35)</f>
        <v>2</v>
      </c>
      <c r="P36" s="30">
        <f t="shared" si="96"/>
        <v>0</v>
      </c>
      <c r="Q36" s="30">
        <f t="shared" si="96"/>
        <v>0</v>
      </c>
      <c r="R36" s="30">
        <f t="shared" si="96"/>
        <v>0</v>
      </c>
      <c r="S36" s="30">
        <f t="shared" si="96"/>
        <v>28</v>
      </c>
      <c r="T36" s="30">
        <f t="shared" si="96"/>
        <v>23</v>
      </c>
      <c r="U36" s="30">
        <f t="shared" si="96"/>
        <v>51</v>
      </c>
      <c r="V36" s="30">
        <f t="shared" si="96"/>
        <v>0</v>
      </c>
      <c r="W36" s="30">
        <f t="shared" si="96"/>
        <v>0</v>
      </c>
      <c r="X36" s="30">
        <f t="shared" si="96"/>
        <v>0</v>
      </c>
      <c r="Y36" s="30">
        <f>SUM(Y35)</f>
        <v>0</v>
      </c>
      <c r="Z36" s="30">
        <f t="shared" ref="Z36:AA36" si="97">SUM(Z35)</f>
        <v>0</v>
      </c>
      <c r="AA36" s="30">
        <f t="shared" si="97"/>
        <v>0</v>
      </c>
      <c r="AB36" s="32">
        <f>SUM(AB35)</f>
        <v>2</v>
      </c>
      <c r="AC36" s="32">
        <f t="shared" ref="AC36:AD36" si="98">SUM(AC35)</f>
        <v>2</v>
      </c>
      <c r="AD36" s="32">
        <f t="shared" si="98"/>
        <v>4</v>
      </c>
      <c r="AE36" s="32">
        <f>SUM(AE35)</f>
        <v>0</v>
      </c>
      <c r="AF36" s="32">
        <f t="shared" ref="AF36:AG36" si="99">SUM(AF35)</f>
        <v>0</v>
      </c>
      <c r="AG36" s="32">
        <f t="shared" si="99"/>
        <v>0</v>
      </c>
      <c r="AH36" s="33">
        <f>SUM(AH35)</f>
        <v>2</v>
      </c>
      <c r="AI36" s="33">
        <f t="shared" ref="AI36:AJ36" si="100">SUM(AI35)</f>
        <v>2</v>
      </c>
      <c r="AJ36" s="33">
        <f t="shared" si="100"/>
        <v>4</v>
      </c>
      <c r="AK36" s="32">
        <f>SUM(AK35)</f>
        <v>0</v>
      </c>
      <c r="AL36" s="32">
        <f t="shared" ref="AL36:AO36" si="101">SUM(AL35)</f>
        <v>0</v>
      </c>
      <c r="AM36" s="32">
        <f t="shared" si="101"/>
        <v>0</v>
      </c>
      <c r="AN36" s="32">
        <f t="shared" si="101"/>
        <v>0</v>
      </c>
      <c r="AO36" s="32">
        <f t="shared" si="101"/>
        <v>0</v>
      </c>
      <c r="AP36" s="32">
        <f>SUM(AP35)</f>
        <v>0</v>
      </c>
      <c r="AQ36" s="32" t="e">
        <f t="shared" si="93"/>
        <v>#DIV/0!</v>
      </c>
    </row>
    <row r="37" spans="1:43" ht="25.5" customHeight="1" x14ac:dyDescent="0.35">
      <c r="A37" s="22"/>
      <c r="B37" s="43" t="s">
        <v>48</v>
      </c>
      <c r="C37" s="16"/>
      <c r="D37" s="16"/>
      <c r="E37" s="16"/>
      <c r="F37" s="30"/>
      <c r="G37" s="30"/>
      <c r="H37" s="16"/>
      <c r="I37" s="30"/>
      <c r="J37" s="30"/>
      <c r="K37" s="16"/>
      <c r="L37" s="16"/>
      <c r="M37" s="16"/>
      <c r="N37" s="16"/>
      <c r="O37" s="15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</row>
    <row r="38" spans="1:43" ht="25.5" customHeight="1" x14ac:dyDescent="0.35">
      <c r="A38" s="22"/>
      <c r="B38" s="23" t="s">
        <v>49</v>
      </c>
      <c r="C38" s="16">
        <v>1</v>
      </c>
      <c r="D38" s="16">
        <v>0</v>
      </c>
      <c r="E38" s="16">
        <f>C38+D38</f>
        <v>1</v>
      </c>
      <c r="F38" s="16">
        <v>1</v>
      </c>
      <c r="G38" s="16">
        <v>0</v>
      </c>
      <c r="H38" s="16">
        <f>F38+G38</f>
        <v>1</v>
      </c>
      <c r="I38" s="16">
        <v>4</v>
      </c>
      <c r="J38" s="16">
        <v>0</v>
      </c>
      <c r="K38" s="16">
        <f>I38+J38</f>
        <v>4</v>
      </c>
      <c r="L38" s="16">
        <f t="shared" ref="L38:M40" si="102">C38+F38+I38</f>
        <v>6</v>
      </c>
      <c r="M38" s="16">
        <f t="shared" si="102"/>
        <v>0</v>
      </c>
      <c r="N38" s="16">
        <f t="shared" ref="N38" si="103">L38+M38</f>
        <v>6</v>
      </c>
      <c r="O38" s="15">
        <v>2</v>
      </c>
      <c r="P38" s="16" t="str">
        <f>IF(O38=1,L38,"0")</f>
        <v>0</v>
      </c>
      <c r="Q38" s="16" t="str">
        <f>IF(O38=1,M38,"0")</f>
        <v>0</v>
      </c>
      <c r="R38" s="16" t="str">
        <f>IF(O38=1,N38,"0")</f>
        <v>0</v>
      </c>
      <c r="S38" s="16">
        <f>IF(O38=2,L38,"0")</f>
        <v>6</v>
      </c>
      <c r="T38" s="16">
        <f>IF(O38=2,M38,"0")</f>
        <v>0</v>
      </c>
      <c r="U38" s="16">
        <f>IF(O38=2,N38,"0")</f>
        <v>6</v>
      </c>
      <c r="V38" s="16" t="str">
        <f t="shared" ref="V38:V39" si="104">IF(O38=3,L38,"0")</f>
        <v>0</v>
      </c>
      <c r="W38" s="16" t="str">
        <f t="shared" ref="W38:W39" si="105">IF(O38=3,M38,"0")</f>
        <v>0</v>
      </c>
      <c r="X38" s="16" t="str">
        <f t="shared" ref="X38:X39" si="106">IF(O38=3,N38,"0")</f>
        <v>0</v>
      </c>
      <c r="Y38" s="16">
        <v>0</v>
      </c>
      <c r="Z38" s="16">
        <v>0</v>
      </c>
      <c r="AA38" s="16">
        <f>SUM(Y38:Z38)</f>
        <v>0</v>
      </c>
      <c r="AB38" s="17">
        <v>1</v>
      </c>
      <c r="AC38" s="17">
        <v>0</v>
      </c>
      <c r="AD38" s="17">
        <f>SUM(AB38:AC38)</f>
        <v>1</v>
      </c>
      <c r="AE38" s="17">
        <v>0</v>
      </c>
      <c r="AF38" s="17">
        <v>0</v>
      </c>
      <c r="AG38" s="17">
        <f>SUM(AE38:AF38)</f>
        <v>0</v>
      </c>
      <c r="AH38" s="48">
        <f t="shared" ref="AH38:AI40" si="107">Y38+AB38+AE38</f>
        <v>1</v>
      </c>
      <c r="AI38" s="48">
        <f t="shared" si="107"/>
        <v>0</v>
      </c>
      <c r="AJ38" s="48">
        <f>SUM(AH38:AI38)</f>
        <v>1</v>
      </c>
      <c r="AK38" s="17"/>
      <c r="AL38" s="17"/>
      <c r="AM38" s="17"/>
      <c r="AN38" s="17"/>
      <c r="AO38" s="17"/>
      <c r="AP38" s="17"/>
      <c r="AQ38" s="17"/>
    </row>
    <row r="39" spans="1:43" ht="25.5" customHeight="1" x14ac:dyDescent="0.35">
      <c r="A39" s="22"/>
      <c r="B39" s="51" t="s">
        <v>50</v>
      </c>
      <c r="C39" s="16">
        <v>0</v>
      </c>
      <c r="D39" s="16">
        <v>0</v>
      </c>
      <c r="E39" s="16">
        <f>C39+D39</f>
        <v>0</v>
      </c>
      <c r="F39" s="16">
        <v>0</v>
      </c>
      <c r="G39" s="52">
        <v>0</v>
      </c>
      <c r="H39" s="16">
        <f>F39+G39</f>
        <v>0</v>
      </c>
      <c r="I39" s="16">
        <v>1</v>
      </c>
      <c r="J39" s="16">
        <v>0</v>
      </c>
      <c r="K39" s="16">
        <f>I39+J39</f>
        <v>1</v>
      </c>
      <c r="L39" s="16">
        <f t="shared" si="102"/>
        <v>1</v>
      </c>
      <c r="M39" s="16">
        <f t="shared" si="102"/>
        <v>0</v>
      </c>
      <c r="N39" s="16">
        <f t="shared" ref="N39:N40" si="108">L39+M39</f>
        <v>1</v>
      </c>
      <c r="O39" s="15">
        <v>2</v>
      </c>
      <c r="P39" s="16" t="str">
        <f>IF(O39=1,L39,"0")</f>
        <v>0</v>
      </c>
      <c r="Q39" s="16" t="str">
        <f>IF(O39=1,M39,"0")</f>
        <v>0</v>
      </c>
      <c r="R39" s="16" t="str">
        <f>IF(O39=1,N39,"0")</f>
        <v>0</v>
      </c>
      <c r="S39" s="16">
        <f>IF(O39=2,L39,"0")</f>
        <v>1</v>
      </c>
      <c r="T39" s="16">
        <f>IF(O39=2,M39,"0")</f>
        <v>0</v>
      </c>
      <c r="U39" s="16">
        <f>IF(O39=2,N39,"0")</f>
        <v>1</v>
      </c>
      <c r="V39" s="16" t="str">
        <f t="shared" si="104"/>
        <v>0</v>
      </c>
      <c r="W39" s="16" t="str">
        <f t="shared" si="105"/>
        <v>0</v>
      </c>
      <c r="X39" s="16" t="str">
        <f t="shared" si="106"/>
        <v>0</v>
      </c>
      <c r="Y39" s="16">
        <v>0</v>
      </c>
      <c r="Z39" s="16">
        <v>0</v>
      </c>
      <c r="AA39" s="16">
        <f>SUM(Y39:Z39)</f>
        <v>0</v>
      </c>
      <c r="AB39" s="17">
        <v>0</v>
      </c>
      <c r="AC39" s="17">
        <v>0</v>
      </c>
      <c r="AD39" s="17">
        <f>SUM(AB39:AC39)</f>
        <v>0</v>
      </c>
      <c r="AE39" s="17">
        <v>0</v>
      </c>
      <c r="AF39" s="17">
        <v>0</v>
      </c>
      <c r="AG39" s="17">
        <f>SUM(AE39:AF39)</f>
        <v>0</v>
      </c>
      <c r="AH39" s="48">
        <f t="shared" si="107"/>
        <v>0</v>
      </c>
      <c r="AI39" s="48">
        <f t="shared" si="107"/>
        <v>0</v>
      </c>
      <c r="AJ39" s="48">
        <f>SUM(AH39:AI39)</f>
        <v>0</v>
      </c>
      <c r="AK39" s="17">
        <v>0</v>
      </c>
      <c r="AL39" s="17">
        <v>0</v>
      </c>
      <c r="AM39" s="17">
        <v>0</v>
      </c>
      <c r="AN39" s="17">
        <v>0</v>
      </c>
      <c r="AO39" s="17">
        <f>SUM(AK39:AN39)</f>
        <v>0</v>
      </c>
      <c r="AP39" s="17">
        <v>0</v>
      </c>
      <c r="AQ39" s="17" t="e">
        <f t="shared" ref="AQ39:AQ40" si="109">AP39/AO39</f>
        <v>#DIV/0!</v>
      </c>
    </row>
    <row r="40" spans="1:43" s="6" customFormat="1" ht="25.5" customHeight="1" x14ac:dyDescent="0.35">
      <c r="A40" s="38"/>
      <c r="B40" s="39" t="s">
        <v>32</v>
      </c>
      <c r="C40" s="30">
        <f>SUM(C38:C39)</f>
        <v>1</v>
      </c>
      <c r="D40" s="30">
        <f t="shared" ref="D40:K40" si="110">SUM(D38:D39)</f>
        <v>0</v>
      </c>
      <c r="E40" s="30">
        <f t="shared" si="110"/>
        <v>1</v>
      </c>
      <c r="F40" s="30">
        <f t="shared" si="110"/>
        <v>1</v>
      </c>
      <c r="G40" s="30">
        <f t="shared" si="110"/>
        <v>0</v>
      </c>
      <c r="H40" s="30">
        <f t="shared" si="110"/>
        <v>1</v>
      </c>
      <c r="I40" s="30">
        <f t="shared" si="110"/>
        <v>5</v>
      </c>
      <c r="J40" s="30">
        <f t="shared" si="110"/>
        <v>0</v>
      </c>
      <c r="K40" s="30">
        <f t="shared" si="110"/>
        <v>5</v>
      </c>
      <c r="L40" s="30">
        <f t="shared" si="102"/>
        <v>7</v>
      </c>
      <c r="M40" s="30">
        <f t="shared" si="102"/>
        <v>0</v>
      </c>
      <c r="N40" s="30">
        <f t="shared" si="108"/>
        <v>7</v>
      </c>
      <c r="O40" s="49">
        <f t="shared" ref="O40" si="111">SUM(O39)</f>
        <v>2</v>
      </c>
      <c r="P40" s="30">
        <f t="shared" ref="P40:X40" si="112">SUM(P38:P39)</f>
        <v>0</v>
      </c>
      <c r="Q40" s="30">
        <f t="shared" si="112"/>
        <v>0</v>
      </c>
      <c r="R40" s="30">
        <f t="shared" si="112"/>
        <v>0</v>
      </c>
      <c r="S40" s="30">
        <f t="shared" si="112"/>
        <v>7</v>
      </c>
      <c r="T40" s="30">
        <f t="shared" si="112"/>
        <v>0</v>
      </c>
      <c r="U40" s="30">
        <f t="shared" si="112"/>
        <v>7</v>
      </c>
      <c r="V40" s="30">
        <f t="shared" si="112"/>
        <v>0</v>
      </c>
      <c r="W40" s="30">
        <f t="shared" si="112"/>
        <v>0</v>
      </c>
      <c r="X40" s="30">
        <f t="shared" si="112"/>
        <v>0</v>
      </c>
      <c r="Y40" s="30">
        <f>SUM(Y38:Y39)</f>
        <v>0</v>
      </c>
      <c r="Z40" s="30">
        <f t="shared" ref="Z40:AG40" si="113">SUM(Z38:Z39)</f>
        <v>0</v>
      </c>
      <c r="AA40" s="30">
        <f t="shared" si="113"/>
        <v>0</v>
      </c>
      <c r="AB40" s="30">
        <f t="shared" si="113"/>
        <v>1</v>
      </c>
      <c r="AC40" s="30">
        <f t="shared" si="113"/>
        <v>0</v>
      </c>
      <c r="AD40" s="30">
        <f t="shared" si="113"/>
        <v>1</v>
      </c>
      <c r="AE40" s="30">
        <f t="shared" si="113"/>
        <v>0</v>
      </c>
      <c r="AF40" s="30">
        <f t="shared" si="113"/>
        <v>0</v>
      </c>
      <c r="AG40" s="30">
        <f t="shared" si="113"/>
        <v>0</v>
      </c>
      <c r="AH40" s="48">
        <f t="shared" si="107"/>
        <v>1</v>
      </c>
      <c r="AI40" s="48">
        <f t="shared" si="107"/>
        <v>0</v>
      </c>
      <c r="AJ40" s="48">
        <f>SUM(AH40:AI40)</f>
        <v>1</v>
      </c>
      <c r="AK40" s="32">
        <f>SUM(AK39)</f>
        <v>0</v>
      </c>
      <c r="AL40" s="32">
        <f t="shared" ref="AL40:AO40" si="114">SUM(AL39)</f>
        <v>0</v>
      </c>
      <c r="AM40" s="32">
        <f t="shared" si="114"/>
        <v>0</v>
      </c>
      <c r="AN40" s="32">
        <f t="shared" si="114"/>
        <v>0</v>
      </c>
      <c r="AO40" s="32">
        <f t="shared" si="114"/>
        <v>0</v>
      </c>
      <c r="AP40" s="32">
        <f>SUM(AP39)</f>
        <v>0</v>
      </c>
      <c r="AQ40" s="32" t="e">
        <f t="shared" si="109"/>
        <v>#DIV/0!</v>
      </c>
    </row>
    <row r="41" spans="1:43" ht="25.5" customHeight="1" x14ac:dyDescent="0.35">
      <c r="A41" s="22"/>
      <c r="B41" s="43" t="s">
        <v>51</v>
      </c>
      <c r="C41" s="16"/>
      <c r="D41" s="16"/>
      <c r="E41" s="16"/>
      <c r="F41" s="30"/>
      <c r="G41" s="30"/>
      <c r="H41" s="16"/>
      <c r="I41" s="30"/>
      <c r="J41" s="30"/>
      <c r="K41" s="16"/>
      <c r="L41" s="16"/>
      <c r="M41" s="16"/>
      <c r="N41" s="16"/>
      <c r="O41" s="15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</row>
    <row r="42" spans="1:43" ht="25.5" customHeight="1" x14ac:dyDescent="0.35">
      <c r="A42" s="22"/>
      <c r="B42" s="51" t="s">
        <v>52</v>
      </c>
      <c r="C42" s="16">
        <v>1</v>
      </c>
      <c r="D42" s="16">
        <v>0</v>
      </c>
      <c r="E42" s="16">
        <f>C42+D42</f>
        <v>1</v>
      </c>
      <c r="F42" s="46">
        <v>12</v>
      </c>
      <c r="G42" s="47">
        <v>32</v>
      </c>
      <c r="H42" s="16">
        <f>F42+G42</f>
        <v>44</v>
      </c>
      <c r="I42" s="46">
        <v>3</v>
      </c>
      <c r="J42" s="46">
        <v>2</v>
      </c>
      <c r="K42" s="16">
        <f>I42+J42</f>
        <v>5</v>
      </c>
      <c r="L42" s="16">
        <f t="shared" ref="L42:M44" si="115">C42+F42+I42</f>
        <v>16</v>
      </c>
      <c r="M42" s="16">
        <f t="shared" si="115"/>
        <v>34</v>
      </c>
      <c r="N42" s="16">
        <f t="shared" ref="N42:N44" si="116">L42+M42</f>
        <v>50</v>
      </c>
      <c r="O42" s="15">
        <v>2</v>
      </c>
      <c r="P42" s="16" t="str">
        <f>IF(O42=1,L42,"0")</f>
        <v>0</v>
      </c>
      <c r="Q42" s="16" t="str">
        <f>IF(O42=1,M42,"0")</f>
        <v>0</v>
      </c>
      <c r="R42" s="16" t="str">
        <f>IF(O42=1,N42,"0")</f>
        <v>0</v>
      </c>
      <c r="S42" s="16">
        <f>IF(O42=2,L42,"0")</f>
        <v>16</v>
      </c>
      <c r="T42" s="16">
        <f>IF(O42=2,M42,"0")</f>
        <v>34</v>
      </c>
      <c r="U42" s="16">
        <f>IF(O42=2,N42,"0")</f>
        <v>50</v>
      </c>
      <c r="V42" s="16" t="str">
        <f t="shared" ref="V42:V43" si="117">IF(O42=3,L42,"0")</f>
        <v>0</v>
      </c>
      <c r="W42" s="16" t="str">
        <f t="shared" ref="W42:W43" si="118">IF(O42=3,M42,"0")</f>
        <v>0</v>
      </c>
      <c r="X42" s="16" t="str">
        <f t="shared" ref="X42:X43" si="119">IF(O42=3,N42,"0")</f>
        <v>0</v>
      </c>
      <c r="Y42" s="16">
        <v>0</v>
      </c>
      <c r="Z42" s="16">
        <v>0</v>
      </c>
      <c r="AA42" s="16">
        <f>SUM(Y42:Z42)</f>
        <v>0</v>
      </c>
      <c r="AB42" s="17">
        <v>8</v>
      </c>
      <c r="AC42" s="17">
        <v>3</v>
      </c>
      <c r="AD42" s="17">
        <f>SUM(AB42:AC42)</f>
        <v>11</v>
      </c>
      <c r="AE42" s="17">
        <v>0</v>
      </c>
      <c r="AF42" s="17">
        <v>0</v>
      </c>
      <c r="AG42" s="17">
        <f>SUM(AE42:AF42)</f>
        <v>0</v>
      </c>
      <c r="AH42" s="48">
        <f>Y42+AB42+AE42</f>
        <v>8</v>
      </c>
      <c r="AI42" s="48">
        <f>Z42+AC42+AF42</f>
        <v>3</v>
      </c>
      <c r="AJ42" s="48">
        <f>SUM(AH42:AI42)</f>
        <v>11</v>
      </c>
      <c r="AK42" s="17">
        <v>0</v>
      </c>
      <c r="AL42" s="17">
        <v>0</v>
      </c>
      <c r="AM42" s="17">
        <v>0</v>
      </c>
      <c r="AN42" s="17">
        <v>0</v>
      </c>
      <c r="AO42" s="17">
        <f>SUM(AK42:AN42)</f>
        <v>0</v>
      </c>
      <c r="AP42" s="17">
        <v>0</v>
      </c>
      <c r="AQ42" s="17" t="e">
        <f t="shared" ref="AQ42:AQ44" si="120">AP42/AO42</f>
        <v>#DIV/0!</v>
      </c>
    </row>
    <row r="43" spans="1:43" ht="25.5" customHeight="1" x14ac:dyDescent="0.35">
      <c r="A43" s="22"/>
      <c r="B43" s="53" t="s">
        <v>53</v>
      </c>
      <c r="C43" s="16">
        <v>0</v>
      </c>
      <c r="D43" s="16">
        <v>0</v>
      </c>
      <c r="E43" s="16">
        <f>C43+D43</f>
        <v>0</v>
      </c>
      <c r="F43" s="46">
        <v>32</v>
      </c>
      <c r="G43" s="47">
        <v>30</v>
      </c>
      <c r="H43" s="16">
        <f>F43+G43</f>
        <v>62</v>
      </c>
      <c r="I43" s="46">
        <v>0</v>
      </c>
      <c r="J43" s="46">
        <v>1</v>
      </c>
      <c r="K43" s="16">
        <f>I43+J43</f>
        <v>1</v>
      </c>
      <c r="L43" s="16">
        <f t="shared" si="115"/>
        <v>32</v>
      </c>
      <c r="M43" s="16">
        <f t="shared" si="115"/>
        <v>31</v>
      </c>
      <c r="N43" s="16">
        <f t="shared" si="116"/>
        <v>63</v>
      </c>
      <c r="O43" s="15">
        <v>2</v>
      </c>
      <c r="P43" s="16" t="str">
        <f>IF(O43=1,#REF!,"0")</f>
        <v>0</v>
      </c>
      <c r="Q43" s="16" t="str">
        <f>IF(O43=1,#REF!,"0")</f>
        <v>0</v>
      </c>
      <c r="R43" s="16" t="str">
        <f>IF(O43=1,#REF!,"0")</f>
        <v>0</v>
      </c>
      <c r="S43" s="16">
        <f>IF(O43=2,L43,"0")</f>
        <v>32</v>
      </c>
      <c r="T43" s="16">
        <f>IF(O43=2,M43,"0")</f>
        <v>31</v>
      </c>
      <c r="U43" s="16">
        <f>IF(O43=2,N43,"0")</f>
        <v>63</v>
      </c>
      <c r="V43" s="16" t="str">
        <f t="shared" si="117"/>
        <v>0</v>
      </c>
      <c r="W43" s="16" t="str">
        <f t="shared" si="118"/>
        <v>0</v>
      </c>
      <c r="X43" s="16" t="str">
        <f t="shared" si="119"/>
        <v>0</v>
      </c>
      <c r="Y43" s="16">
        <v>0</v>
      </c>
      <c r="Z43" s="16">
        <v>0</v>
      </c>
      <c r="AA43" s="16">
        <f>SUM(Y43:Z43)</f>
        <v>0</v>
      </c>
      <c r="AB43" s="17">
        <v>8</v>
      </c>
      <c r="AC43" s="17">
        <v>5</v>
      </c>
      <c r="AD43" s="17">
        <f>SUM(AB43:AC43)</f>
        <v>13</v>
      </c>
      <c r="AE43" s="17">
        <v>0</v>
      </c>
      <c r="AF43" s="17">
        <v>0</v>
      </c>
      <c r="AG43" s="17">
        <f>SUM(AE43:AF43)</f>
        <v>0</v>
      </c>
      <c r="AH43" s="48">
        <f>Y43+AB43+AE43</f>
        <v>8</v>
      </c>
      <c r="AI43" s="48">
        <f>Z43+AC43+AF43</f>
        <v>5</v>
      </c>
      <c r="AJ43" s="48">
        <f>SUM(AH43:AI43)</f>
        <v>13</v>
      </c>
      <c r="AK43" s="17">
        <v>0</v>
      </c>
      <c r="AL43" s="17">
        <v>0</v>
      </c>
      <c r="AM43" s="17">
        <v>0</v>
      </c>
      <c r="AN43" s="17">
        <v>0</v>
      </c>
      <c r="AO43" s="17">
        <f>SUM(AK43:AN43)</f>
        <v>0</v>
      </c>
      <c r="AP43" s="17">
        <v>0</v>
      </c>
      <c r="AQ43" s="17" t="e">
        <f t="shared" si="120"/>
        <v>#DIV/0!</v>
      </c>
    </row>
    <row r="44" spans="1:43" s="6" customFormat="1" ht="25.5" customHeight="1" x14ac:dyDescent="0.35">
      <c r="A44" s="38"/>
      <c r="B44" s="39" t="s">
        <v>32</v>
      </c>
      <c r="C44" s="30">
        <f t="shared" ref="C44:E44" si="121">SUM(C42:C43)</f>
        <v>1</v>
      </c>
      <c r="D44" s="30">
        <f t="shared" si="121"/>
        <v>0</v>
      </c>
      <c r="E44" s="30">
        <f t="shared" si="121"/>
        <v>1</v>
      </c>
      <c r="F44" s="30">
        <f t="shared" ref="F44:K44" si="122">SUM(F42:F43)</f>
        <v>44</v>
      </c>
      <c r="G44" s="45">
        <f t="shared" si="122"/>
        <v>62</v>
      </c>
      <c r="H44" s="30">
        <f t="shared" si="122"/>
        <v>106</v>
      </c>
      <c r="I44" s="30">
        <f t="shared" si="122"/>
        <v>3</v>
      </c>
      <c r="J44" s="30">
        <f t="shared" si="122"/>
        <v>3</v>
      </c>
      <c r="K44" s="30">
        <f t="shared" si="122"/>
        <v>6</v>
      </c>
      <c r="L44" s="30">
        <f t="shared" si="115"/>
        <v>48</v>
      </c>
      <c r="M44" s="30">
        <f t="shared" si="115"/>
        <v>65</v>
      </c>
      <c r="N44" s="30">
        <f t="shared" si="116"/>
        <v>113</v>
      </c>
      <c r="O44" s="49">
        <f t="shared" ref="O44:X44" si="123">SUM(O42:O43)</f>
        <v>4</v>
      </c>
      <c r="P44" s="30">
        <f t="shared" si="123"/>
        <v>0</v>
      </c>
      <c r="Q44" s="30">
        <f t="shared" si="123"/>
        <v>0</v>
      </c>
      <c r="R44" s="30">
        <f t="shared" si="123"/>
        <v>0</v>
      </c>
      <c r="S44" s="30">
        <f t="shared" si="123"/>
        <v>48</v>
      </c>
      <c r="T44" s="30">
        <f t="shared" si="123"/>
        <v>65</v>
      </c>
      <c r="U44" s="30">
        <f t="shared" si="123"/>
        <v>113</v>
      </c>
      <c r="V44" s="30">
        <f t="shared" si="123"/>
        <v>0</v>
      </c>
      <c r="W44" s="30">
        <f t="shared" si="123"/>
        <v>0</v>
      </c>
      <c r="X44" s="30">
        <f t="shared" si="123"/>
        <v>0</v>
      </c>
      <c r="Y44" s="30">
        <f>SUM(Y42:Y43)</f>
        <v>0</v>
      </c>
      <c r="Z44" s="30">
        <f t="shared" ref="Z44:AA44" si="124">SUM(Z42:Z43)</f>
        <v>0</v>
      </c>
      <c r="AA44" s="30">
        <f t="shared" si="124"/>
        <v>0</v>
      </c>
      <c r="AB44" s="32">
        <f>SUM(AB42:AB43)</f>
        <v>16</v>
      </c>
      <c r="AC44" s="32">
        <f t="shared" ref="AC44:AD44" si="125">SUM(AC42:AC43)</f>
        <v>8</v>
      </c>
      <c r="AD44" s="32">
        <f t="shared" si="125"/>
        <v>24</v>
      </c>
      <c r="AE44" s="32">
        <f>SUM(AE42:AE43)</f>
        <v>0</v>
      </c>
      <c r="AF44" s="32">
        <f t="shared" ref="AF44:AG44" si="126">SUM(AF42:AF43)</f>
        <v>0</v>
      </c>
      <c r="AG44" s="32">
        <f t="shared" si="126"/>
        <v>0</v>
      </c>
      <c r="AH44" s="33">
        <f>SUM(AH42:AH43)</f>
        <v>16</v>
      </c>
      <c r="AI44" s="33">
        <f t="shared" ref="AI44:AJ44" si="127">SUM(AI42:AI43)</f>
        <v>8</v>
      </c>
      <c r="AJ44" s="33">
        <f t="shared" si="127"/>
        <v>24</v>
      </c>
      <c r="AK44" s="32">
        <f>SUM(AK42:AK43)</f>
        <v>0</v>
      </c>
      <c r="AL44" s="32">
        <f t="shared" ref="AL44:AO44" si="128">SUM(AL42:AL43)</f>
        <v>0</v>
      </c>
      <c r="AM44" s="32">
        <f t="shared" si="128"/>
        <v>0</v>
      </c>
      <c r="AN44" s="32">
        <f t="shared" si="128"/>
        <v>0</v>
      </c>
      <c r="AO44" s="32">
        <f t="shared" si="128"/>
        <v>0</v>
      </c>
      <c r="AP44" s="32">
        <f>SUM(AP42:AP43)</f>
        <v>0</v>
      </c>
      <c r="AQ44" s="32" t="e">
        <f t="shared" si="120"/>
        <v>#DIV/0!</v>
      </c>
    </row>
    <row r="45" spans="1:43" ht="25.5" customHeight="1" x14ac:dyDescent="0.35">
      <c r="A45" s="22"/>
      <c r="B45" s="54" t="s">
        <v>54</v>
      </c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5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</row>
    <row r="46" spans="1:43" ht="25.5" customHeight="1" x14ac:dyDescent="0.35">
      <c r="A46" s="22"/>
      <c r="B46" s="55" t="s">
        <v>55</v>
      </c>
      <c r="C46" s="16">
        <v>5</v>
      </c>
      <c r="D46" s="16">
        <v>0</v>
      </c>
      <c r="E46" s="16">
        <f>SUM(C46:D46)</f>
        <v>5</v>
      </c>
      <c r="F46" s="16">
        <v>7</v>
      </c>
      <c r="G46" s="52">
        <v>4</v>
      </c>
      <c r="H46" s="16">
        <f>SUM(F46:G46)</f>
        <v>11</v>
      </c>
      <c r="I46" s="16">
        <v>11</v>
      </c>
      <c r="J46" s="16">
        <v>3</v>
      </c>
      <c r="K46" s="16">
        <f>SUM(I46:J46)</f>
        <v>14</v>
      </c>
      <c r="L46" s="16">
        <f>C46+F46+I46</f>
        <v>23</v>
      </c>
      <c r="M46" s="16">
        <f>D46+G46+J46</f>
        <v>7</v>
      </c>
      <c r="N46" s="16">
        <f t="shared" ref="N46:N47" si="129">L46+M46</f>
        <v>30</v>
      </c>
      <c r="O46" s="15">
        <v>2</v>
      </c>
      <c r="P46" s="16" t="str">
        <f>IF(O46=1,L46,"0")</f>
        <v>0</v>
      </c>
      <c r="Q46" s="16" t="str">
        <f>IF(O46=1,M46,"0")</f>
        <v>0</v>
      </c>
      <c r="R46" s="16" t="str">
        <f>IF(O46=1,N46,"0")</f>
        <v>0</v>
      </c>
      <c r="S46" s="16">
        <f>IF(O46=2,L46,"0")</f>
        <v>23</v>
      </c>
      <c r="T46" s="16">
        <f>IF(O46=2,M46,"0")</f>
        <v>7</v>
      </c>
      <c r="U46" s="16">
        <f>IF(O46=2,N46,"0")</f>
        <v>30</v>
      </c>
      <c r="V46" s="16" t="str">
        <f t="shared" ref="V46" si="130">IF(O46=3,L46,"0")</f>
        <v>0</v>
      </c>
      <c r="W46" s="16" t="str">
        <f t="shared" ref="W46" si="131">IF(O46=3,M46,"0")</f>
        <v>0</v>
      </c>
      <c r="X46" s="16" t="str">
        <f t="shared" ref="X46" si="132">IF(O46=3,N46,"0")</f>
        <v>0</v>
      </c>
      <c r="Y46" s="16">
        <v>0</v>
      </c>
      <c r="Z46" s="16">
        <v>0</v>
      </c>
      <c r="AA46" s="16">
        <f>SUM(Y46:Z46)</f>
        <v>0</v>
      </c>
      <c r="AB46" s="17">
        <v>0</v>
      </c>
      <c r="AC46" s="17">
        <v>0</v>
      </c>
      <c r="AD46" s="17">
        <f>SUM(AB46:AC46)</f>
        <v>0</v>
      </c>
      <c r="AE46" s="17">
        <v>1</v>
      </c>
      <c r="AF46" s="17">
        <v>0</v>
      </c>
      <c r="AG46" s="17">
        <f>SUM(AE46:AF46)</f>
        <v>1</v>
      </c>
      <c r="AH46" s="48">
        <f>Y46+AB46+AE46</f>
        <v>1</v>
      </c>
      <c r="AI46" s="48">
        <f>Z46+AC46+AF46</f>
        <v>0</v>
      </c>
      <c r="AJ46" s="48">
        <f>SUM(AH46:AI46)</f>
        <v>1</v>
      </c>
      <c r="AK46" s="17">
        <v>0</v>
      </c>
      <c r="AL46" s="17">
        <v>0</v>
      </c>
      <c r="AM46" s="17">
        <v>0</v>
      </c>
      <c r="AN46" s="17">
        <v>0</v>
      </c>
      <c r="AO46" s="17">
        <f>SUM(AK46:AN46)</f>
        <v>0</v>
      </c>
      <c r="AP46" s="17">
        <v>0</v>
      </c>
      <c r="AQ46" s="17" t="e">
        <f t="shared" ref="AQ46:AQ55" si="133">AP46/AO46</f>
        <v>#DIV/0!</v>
      </c>
    </row>
    <row r="47" spans="1:43" s="6" customFormat="1" ht="25.5" customHeight="1" x14ac:dyDescent="0.35">
      <c r="A47" s="38"/>
      <c r="B47" s="39" t="s">
        <v>32</v>
      </c>
      <c r="C47" s="30">
        <f t="shared" ref="C47:E47" si="134">SUM(C46)</f>
        <v>5</v>
      </c>
      <c r="D47" s="30">
        <f t="shared" si="134"/>
        <v>0</v>
      </c>
      <c r="E47" s="30">
        <f t="shared" si="134"/>
        <v>5</v>
      </c>
      <c r="F47" s="30">
        <f t="shared" ref="F47:H47" si="135">SUM(F46)</f>
        <v>7</v>
      </c>
      <c r="G47" s="45">
        <f t="shared" si="135"/>
        <v>4</v>
      </c>
      <c r="H47" s="30">
        <f t="shared" si="135"/>
        <v>11</v>
      </c>
      <c r="I47" s="30">
        <f t="shared" ref="I47:K47" si="136">SUM(I46)</f>
        <v>11</v>
      </c>
      <c r="J47" s="30">
        <f t="shared" si="136"/>
        <v>3</v>
      </c>
      <c r="K47" s="30">
        <f t="shared" si="136"/>
        <v>14</v>
      </c>
      <c r="L47" s="30">
        <f>C47+F47+I47</f>
        <v>23</v>
      </c>
      <c r="M47" s="30">
        <f>D47+G47+J47</f>
        <v>7</v>
      </c>
      <c r="N47" s="30">
        <f t="shared" si="129"/>
        <v>30</v>
      </c>
      <c r="O47" s="49">
        <f t="shared" ref="O47:X47" si="137">SUM(O46)</f>
        <v>2</v>
      </c>
      <c r="P47" s="30">
        <f t="shared" si="137"/>
        <v>0</v>
      </c>
      <c r="Q47" s="30">
        <f t="shared" si="137"/>
        <v>0</v>
      </c>
      <c r="R47" s="30">
        <f t="shared" si="137"/>
        <v>0</v>
      </c>
      <c r="S47" s="30">
        <f t="shared" si="137"/>
        <v>23</v>
      </c>
      <c r="T47" s="30">
        <f t="shared" si="137"/>
        <v>7</v>
      </c>
      <c r="U47" s="30">
        <f t="shared" si="137"/>
        <v>30</v>
      </c>
      <c r="V47" s="30">
        <f t="shared" si="137"/>
        <v>0</v>
      </c>
      <c r="W47" s="30">
        <f t="shared" si="137"/>
        <v>0</v>
      </c>
      <c r="X47" s="30">
        <f t="shared" si="137"/>
        <v>0</v>
      </c>
      <c r="Y47" s="30">
        <f>SUM(Y46)</f>
        <v>0</v>
      </c>
      <c r="Z47" s="30">
        <f t="shared" ref="Z47:AA47" si="138">SUM(Z46)</f>
        <v>0</v>
      </c>
      <c r="AA47" s="30">
        <f t="shared" si="138"/>
        <v>0</v>
      </c>
      <c r="AB47" s="32">
        <f>SUM(AB46)</f>
        <v>0</v>
      </c>
      <c r="AC47" s="32">
        <f t="shared" ref="AC47:AD47" si="139">SUM(AC46)</f>
        <v>0</v>
      </c>
      <c r="AD47" s="32">
        <f t="shared" si="139"/>
        <v>0</v>
      </c>
      <c r="AE47" s="32">
        <f>SUM(AE46)</f>
        <v>1</v>
      </c>
      <c r="AF47" s="32">
        <f t="shared" ref="AF47:AG47" si="140">SUM(AF46)</f>
        <v>0</v>
      </c>
      <c r="AG47" s="32">
        <f t="shared" si="140"/>
        <v>1</v>
      </c>
      <c r="AH47" s="48">
        <f>Y47+AB47+AE47</f>
        <v>1</v>
      </c>
      <c r="AI47" s="48">
        <f>Z47+AC47+AF47</f>
        <v>0</v>
      </c>
      <c r="AJ47" s="48">
        <f>SUM(AH47:AI47)</f>
        <v>1</v>
      </c>
      <c r="AK47" s="32">
        <f>SUM(AK46)</f>
        <v>0</v>
      </c>
      <c r="AL47" s="32">
        <f t="shared" ref="AL47:AO47" si="141">SUM(AL46)</f>
        <v>0</v>
      </c>
      <c r="AM47" s="32">
        <f t="shared" si="141"/>
        <v>0</v>
      </c>
      <c r="AN47" s="32">
        <f t="shared" si="141"/>
        <v>0</v>
      </c>
      <c r="AO47" s="32">
        <f t="shared" si="141"/>
        <v>0</v>
      </c>
      <c r="AP47" s="32">
        <f>SUM(AP46)</f>
        <v>0</v>
      </c>
      <c r="AQ47" s="32" t="e">
        <f t="shared" si="133"/>
        <v>#DIV/0!</v>
      </c>
    </row>
    <row r="48" spans="1:43" s="6" customFormat="1" ht="25.5" customHeight="1" x14ac:dyDescent="0.35">
      <c r="A48" s="38"/>
      <c r="B48" s="92" t="s">
        <v>56</v>
      </c>
      <c r="C48" s="30"/>
      <c r="D48" s="30"/>
      <c r="E48" s="30"/>
      <c r="F48" s="30"/>
      <c r="G48" s="45"/>
      <c r="H48" s="30"/>
      <c r="I48" s="30"/>
      <c r="J48" s="30"/>
      <c r="K48" s="30"/>
      <c r="L48" s="30"/>
      <c r="M48" s="30"/>
      <c r="N48" s="30"/>
      <c r="O48" s="49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2"/>
      <c r="AC48" s="32"/>
      <c r="AD48" s="32"/>
      <c r="AE48" s="32"/>
      <c r="AF48" s="32"/>
      <c r="AG48" s="32"/>
      <c r="AH48" s="48"/>
      <c r="AI48" s="48"/>
      <c r="AJ48" s="48"/>
      <c r="AK48" s="32"/>
      <c r="AL48" s="32"/>
      <c r="AM48" s="32"/>
      <c r="AN48" s="32"/>
      <c r="AO48" s="32"/>
      <c r="AP48" s="32"/>
      <c r="AQ48" s="32"/>
    </row>
    <row r="49" spans="1:43" s="6" customFormat="1" ht="25.5" customHeight="1" x14ac:dyDescent="0.35">
      <c r="A49" s="38"/>
      <c r="B49" s="93" t="s">
        <v>49</v>
      </c>
      <c r="C49" s="16">
        <v>3</v>
      </c>
      <c r="D49" s="16">
        <v>0</v>
      </c>
      <c r="E49" s="16">
        <f>SUM(C49:D49)</f>
        <v>3</v>
      </c>
      <c r="F49" s="16">
        <v>0</v>
      </c>
      <c r="G49" s="52">
        <v>0</v>
      </c>
      <c r="H49" s="16">
        <f>SUM(F49:G49)</f>
        <v>0</v>
      </c>
      <c r="I49" s="16">
        <v>22</v>
      </c>
      <c r="J49" s="16">
        <v>1</v>
      </c>
      <c r="K49" s="16">
        <f>SUM(I49:J49)</f>
        <v>23</v>
      </c>
      <c r="L49" s="16">
        <f t="shared" ref="L49:M51" si="142">C49+F49+I49</f>
        <v>25</v>
      </c>
      <c r="M49" s="16">
        <f t="shared" si="142"/>
        <v>1</v>
      </c>
      <c r="N49" s="16">
        <f t="shared" ref="N49:N51" si="143">L49+M49</f>
        <v>26</v>
      </c>
      <c r="O49" s="15">
        <v>2</v>
      </c>
      <c r="P49" s="16" t="str">
        <f>IF(O49=1,L49,"0")</f>
        <v>0</v>
      </c>
      <c r="Q49" s="16" t="str">
        <f>IF(O49=1,M49,"0")</f>
        <v>0</v>
      </c>
      <c r="R49" s="16" t="str">
        <f>IF(O49=1,N49,"0")</f>
        <v>0</v>
      </c>
      <c r="S49" s="16">
        <f>IF(O49=2,L49,"0")</f>
        <v>25</v>
      </c>
      <c r="T49" s="16">
        <f>IF(O49=2,M49,"0")</f>
        <v>1</v>
      </c>
      <c r="U49" s="16">
        <f>IF(O49=2,N49,"0")</f>
        <v>26</v>
      </c>
      <c r="V49" s="16" t="str">
        <f t="shared" ref="V49:V50" si="144">IF(O49=3,L49,"0")</f>
        <v>0</v>
      </c>
      <c r="W49" s="16" t="str">
        <f t="shared" ref="W49:W50" si="145">IF(O49=3,M49,"0")</f>
        <v>0</v>
      </c>
      <c r="X49" s="16" t="str">
        <f t="shared" ref="X49:X50" si="146">IF(O49=3,N49,"0")</f>
        <v>0</v>
      </c>
      <c r="Y49" s="16">
        <v>0</v>
      </c>
      <c r="Z49" s="16">
        <v>0</v>
      </c>
      <c r="AA49" s="16">
        <f>SUM(Y49:Z49)</f>
        <v>0</v>
      </c>
      <c r="AB49" s="16">
        <v>0</v>
      </c>
      <c r="AC49" s="16">
        <v>0</v>
      </c>
      <c r="AD49" s="16">
        <f t="shared" ref="AD49:AD50" si="147">SUM(AB49:AC49)</f>
        <v>0</v>
      </c>
      <c r="AE49" s="16">
        <v>1</v>
      </c>
      <c r="AF49" s="16">
        <v>0</v>
      </c>
      <c r="AG49" s="16">
        <f t="shared" ref="AG49:AG50" si="148">SUM(AE49:AF49)</f>
        <v>1</v>
      </c>
      <c r="AH49" s="48">
        <f>Y49+AB49+AE49</f>
        <v>1</v>
      </c>
      <c r="AI49" s="48">
        <f>Z49+AC49+AF49</f>
        <v>0</v>
      </c>
      <c r="AJ49" s="48">
        <f>SUM(AH49:AI49)</f>
        <v>1</v>
      </c>
      <c r="AK49" s="32"/>
      <c r="AL49" s="32"/>
      <c r="AM49" s="32"/>
      <c r="AN49" s="32"/>
      <c r="AO49" s="32"/>
      <c r="AP49" s="32"/>
      <c r="AQ49" s="32"/>
    </row>
    <row r="50" spans="1:43" s="6" customFormat="1" ht="25.5" hidden="1" customHeight="1" x14ac:dyDescent="0.35">
      <c r="A50" s="38"/>
      <c r="B50" s="93" t="s">
        <v>57</v>
      </c>
      <c r="C50" s="16">
        <v>0</v>
      </c>
      <c r="D50" s="16">
        <v>0</v>
      </c>
      <c r="E50" s="16">
        <f>SUM(C50:D50)</f>
        <v>0</v>
      </c>
      <c r="F50" s="16">
        <v>0</v>
      </c>
      <c r="G50" s="52">
        <v>0</v>
      </c>
      <c r="H50" s="16">
        <f>SUM(F50:G50)</f>
        <v>0</v>
      </c>
      <c r="I50" s="16">
        <v>0</v>
      </c>
      <c r="J50" s="16">
        <v>0</v>
      </c>
      <c r="K50" s="16">
        <f>SUM(I50:J50)</f>
        <v>0</v>
      </c>
      <c r="L50" s="16">
        <f t="shared" si="142"/>
        <v>0</v>
      </c>
      <c r="M50" s="16">
        <f t="shared" si="142"/>
        <v>0</v>
      </c>
      <c r="N50" s="16">
        <f t="shared" ref="N50" si="149">L50+M50</f>
        <v>0</v>
      </c>
      <c r="O50" s="15">
        <v>2</v>
      </c>
      <c r="P50" s="16" t="str">
        <f>IF(O50=1,L50,"0")</f>
        <v>0</v>
      </c>
      <c r="Q50" s="16" t="str">
        <f>IF(O50=1,M50,"0")</f>
        <v>0</v>
      </c>
      <c r="R50" s="16" t="str">
        <f>IF(O50=1,N50,"0")</f>
        <v>0</v>
      </c>
      <c r="S50" s="16">
        <f>IF(O50=2,L50,"0")</f>
        <v>0</v>
      </c>
      <c r="T50" s="16">
        <f>IF(O50=2,M50,"0")</f>
        <v>0</v>
      </c>
      <c r="U50" s="16">
        <f>IF(O50=2,N50,"0")</f>
        <v>0</v>
      </c>
      <c r="V50" s="16" t="str">
        <f t="shared" si="144"/>
        <v>0</v>
      </c>
      <c r="W50" s="16" t="str">
        <f t="shared" si="145"/>
        <v>0</v>
      </c>
      <c r="X50" s="16" t="str">
        <f t="shared" si="146"/>
        <v>0</v>
      </c>
      <c r="Y50" s="16">
        <v>0</v>
      </c>
      <c r="Z50" s="16">
        <v>0</v>
      </c>
      <c r="AA50" s="16">
        <f>SUM(Y50:Z50)</f>
        <v>0</v>
      </c>
      <c r="AB50" s="16">
        <v>0</v>
      </c>
      <c r="AC50" s="16">
        <v>0</v>
      </c>
      <c r="AD50" s="16">
        <f t="shared" si="147"/>
        <v>0</v>
      </c>
      <c r="AE50" s="16">
        <v>0</v>
      </c>
      <c r="AF50" s="16">
        <v>1</v>
      </c>
      <c r="AG50" s="16">
        <f t="shared" si="148"/>
        <v>1</v>
      </c>
      <c r="AH50" s="48">
        <f t="shared" ref="AH50:AH51" si="150">Y50+AB50+AE50</f>
        <v>0</v>
      </c>
      <c r="AI50" s="48">
        <f t="shared" ref="AI50:AI51" si="151">Z50+AC50+AF50</f>
        <v>1</v>
      </c>
      <c r="AJ50" s="48">
        <f t="shared" ref="AJ50:AJ51" si="152">SUM(AH50:AI50)</f>
        <v>1</v>
      </c>
      <c r="AK50" s="32"/>
      <c r="AL50" s="32"/>
      <c r="AM50" s="32"/>
      <c r="AN50" s="32"/>
      <c r="AO50" s="32"/>
      <c r="AP50" s="32"/>
      <c r="AQ50" s="32"/>
    </row>
    <row r="51" spans="1:43" s="6" customFormat="1" ht="25.5" customHeight="1" x14ac:dyDescent="0.35">
      <c r="A51" s="38"/>
      <c r="B51" s="39" t="s">
        <v>32</v>
      </c>
      <c r="C51" s="30">
        <f>SUM(C49:C50)</f>
        <v>3</v>
      </c>
      <c r="D51" s="30">
        <f t="shared" ref="D51:K51" si="153">SUM(D49:D50)</f>
        <v>0</v>
      </c>
      <c r="E51" s="30">
        <f t="shared" si="153"/>
        <v>3</v>
      </c>
      <c r="F51" s="30">
        <f t="shared" si="153"/>
        <v>0</v>
      </c>
      <c r="G51" s="30">
        <f t="shared" si="153"/>
        <v>0</v>
      </c>
      <c r="H51" s="30">
        <f t="shared" si="153"/>
        <v>0</v>
      </c>
      <c r="I51" s="30">
        <f t="shared" si="153"/>
        <v>22</v>
      </c>
      <c r="J51" s="30">
        <f t="shared" si="153"/>
        <v>1</v>
      </c>
      <c r="K51" s="30">
        <f t="shared" si="153"/>
        <v>23</v>
      </c>
      <c r="L51" s="30">
        <f t="shared" si="142"/>
        <v>25</v>
      </c>
      <c r="M51" s="30">
        <f t="shared" si="142"/>
        <v>1</v>
      </c>
      <c r="N51" s="30">
        <f t="shared" si="143"/>
        <v>26</v>
      </c>
      <c r="O51" s="49">
        <f t="shared" ref="O51:R51" si="154">SUM(O49)</f>
        <v>2</v>
      </c>
      <c r="P51" s="30">
        <f t="shared" si="154"/>
        <v>0</v>
      </c>
      <c r="Q51" s="30">
        <f t="shared" si="154"/>
        <v>0</v>
      </c>
      <c r="R51" s="30">
        <f t="shared" si="154"/>
        <v>0</v>
      </c>
      <c r="S51" s="30">
        <f>SUM(S49:S50)</f>
        <v>25</v>
      </c>
      <c r="T51" s="30">
        <f t="shared" ref="T51:X51" si="155">SUM(T49:T50)</f>
        <v>1</v>
      </c>
      <c r="U51" s="30">
        <f t="shared" si="155"/>
        <v>26</v>
      </c>
      <c r="V51" s="30">
        <f>SUM(V49:V50)</f>
        <v>0</v>
      </c>
      <c r="W51" s="30">
        <f t="shared" si="155"/>
        <v>0</v>
      </c>
      <c r="X51" s="30">
        <f t="shared" si="155"/>
        <v>0</v>
      </c>
      <c r="Y51" s="30">
        <f>SUM(Y49:Y50)</f>
        <v>0</v>
      </c>
      <c r="Z51" s="30">
        <f t="shared" ref="Z51:AB51" si="156">SUM(Z49:Z50)</f>
        <v>0</v>
      </c>
      <c r="AA51" s="30">
        <f t="shared" si="156"/>
        <v>0</v>
      </c>
      <c r="AB51" s="30">
        <f t="shared" si="156"/>
        <v>0</v>
      </c>
      <c r="AC51" s="30">
        <f t="shared" ref="AC51" si="157">SUM(AC49:AC50)</f>
        <v>0</v>
      </c>
      <c r="AD51" s="30">
        <f t="shared" ref="AD51:AE51" si="158">SUM(AD49:AD50)</f>
        <v>0</v>
      </c>
      <c r="AE51" s="30">
        <f t="shared" si="158"/>
        <v>1</v>
      </c>
      <c r="AF51" s="30">
        <f t="shared" ref="AF51" si="159">SUM(AF49:AF50)</f>
        <v>1</v>
      </c>
      <c r="AG51" s="30">
        <f t="shared" ref="AG51" si="160">SUM(AG49:AG50)</f>
        <v>2</v>
      </c>
      <c r="AH51" s="48">
        <f t="shared" si="150"/>
        <v>1</v>
      </c>
      <c r="AI51" s="48">
        <f t="shared" si="151"/>
        <v>1</v>
      </c>
      <c r="AJ51" s="48">
        <f t="shared" si="152"/>
        <v>2</v>
      </c>
      <c r="AK51" s="32"/>
      <c r="AL51" s="32"/>
      <c r="AM51" s="32"/>
      <c r="AN51" s="32"/>
      <c r="AO51" s="32"/>
      <c r="AP51" s="32"/>
      <c r="AQ51" s="32"/>
    </row>
    <row r="52" spans="1:43" s="6" customFormat="1" ht="25.5" customHeight="1" x14ac:dyDescent="0.35">
      <c r="A52" s="38"/>
      <c r="B52" s="96" t="s">
        <v>58</v>
      </c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49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48"/>
      <c r="AI52" s="48"/>
      <c r="AJ52" s="48"/>
      <c r="AK52" s="32"/>
      <c r="AL52" s="32"/>
      <c r="AM52" s="32"/>
      <c r="AN52" s="32"/>
      <c r="AO52" s="32"/>
      <c r="AP52" s="32"/>
      <c r="AQ52" s="32"/>
    </row>
    <row r="53" spans="1:43" s="6" customFormat="1" ht="25.5" customHeight="1" x14ac:dyDescent="0.35">
      <c r="A53" s="38"/>
      <c r="B53" s="97" t="s">
        <v>55</v>
      </c>
      <c r="C53" s="16">
        <v>9</v>
      </c>
      <c r="D53" s="16">
        <v>4</v>
      </c>
      <c r="E53" s="16">
        <f>SUM(C53:D53)</f>
        <v>13</v>
      </c>
      <c r="F53" s="16">
        <v>8</v>
      </c>
      <c r="G53" s="16">
        <v>0</v>
      </c>
      <c r="H53" s="16">
        <f>SUM(F53:G53)</f>
        <v>8</v>
      </c>
      <c r="I53" s="16">
        <v>14</v>
      </c>
      <c r="J53" s="16">
        <v>0</v>
      </c>
      <c r="K53" s="16">
        <f>SUM(I53:J53)</f>
        <v>14</v>
      </c>
      <c r="L53" s="30">
        <f>C53+F53+I53</f>
        <v>31</v>
      </c>
      <c r="M53" s="30">
        <f>D53+G53+J53</f>
        <v>4</v>
      </c>
      <c r="N53" s="30">
        <f t="shared" ref="N53:N54" si="161">L53+M53</f>
        <v>35</v>
      </c>
      <c r="O53" s="49">
        <v>2</v>
      </c>
      <c r="P53" s="30" t="str">
        <f>IF(O53=1,L53,"0")</f>
        <v>0</v>
      </c>
      <c r="Q53" s="30" t="str">
        <f>IF(O53=1,M53,"0")</f>
        <v>0</v>
      </c>
      <c r="R53" s="30" t="str">
        <f>IF(O53=1,N53,"0")</f>
        <v>0</v>
      </c>
      <c r="S53" s="30">
        <f>IF(O53=2,L53,"0")</f>
        <v>31</v>
      </c>
      <c r="T53" s="30">
        <f>IF(O53=2,M53,"0")</f>
        <v>4</v>
      </c>
      <c r="U53" s="30">
        <f>IF(O53=2,N53,"0")</f>
        <v>35</v>
      </c>
      <c r="V53" s="16" t="str">
        <f t="shared" ref="V53" si="162">IF(O53=3,L53,"0")</f>
        <v>0</v>
      </c>
      <c r="W53" s="16" t="str">
        <f t="shared" ref="W53" si="163">IF(O53=3,M53,"0")</f>
        <v>0</v>
      </c>
      <c r="X53" s="16" t="str">
        <f t="shared" ref="X53" si="164">IF(O53=3,N53,"0")</f>
        <v>0</v>
      </c>
      <c r="Y53" s="30"/>
      <c r="Z53" s="30"/>
      <c r="AA53" s="30"/>
      <c r="AB53" s="30"/>
      <c r="AC53" s="30"/>
      <c r="AD53" s="30"/>
      <c r="AE53" s="30"/>
      <c r="AF53" s="30"/>
      <c r="AG53" s="30"/>
      <c r="AH53" s="48"/>
      <c r="AI53" s="48"/>
      <c r="AJ53" s="48"/>
      <c r="AK53" s="32"/>
      <c r="AL53" s="32"/>
      <c r="AM53" s="32"/>
      <c r="AN53" s="32"/>
      <c r="AO53" s="32"/>
      <c r="AP53" s="32"/>
      <c r="AQ53" s="32"/>
    </row>
    <row r="54" spans="1:43" s="6" customFormat="1" ht="25.5" customHeight="1" x14ac:dyDescent="0.35">
      <c r="A54" s="38"/>
      <c r="B54" s="39" t="s">
        <v>32</v>
      </c>
      <c r="C54" s="30">
        <f t="shared" ref="C54:K54" si="165">SUM(C53)</f>
        <v>9</v>
      </c>
      <c r="D54" s="30">
        <f t="shared" si="165"/>
        <v>4</v>
      </c>
      <c r="E54" s="30">
        <f t="shared" si="165"/>
        <v>13</v>
      </c>
      <c r="F54" s="30">
        <f t="shared" si="165"/>
        <v>8</v>
      </c>
      <c r="G54" s="30">
        <f t="shared" si="165"/>
        <v>0</v>
      </c>
      <c r="H54" s="30">
        <f t="shared" si="165"/>
        <v>8</v>
      </c>
      <c r="I54" s="30">
        <f t="shared" si="165"/>
        <v>14</v>
      </c>
      <c r="J54" s="30">
        <f t="shared" si="165"/>
        <v>0</v>
      </c>
      <c r="K54" s="30">
        <f t="shared" si="165"/>
        <v>14</v>
      </c>
      <c r="L54" s="30">
        <f>C54+F54+I54</f>
        <v>31</v>
      </c>
      <c r="M54" s="30">
        <f>D54+G54+J54</f>
        <v>4</v>
      </c>
      <c r="N54" s="30">
        <f t="shared" si="161"/>
        <v>35</v>
      </c>
      <c r="O54" s="49">
        <f t="shared" ref="O54:U54" si="166">SUM(O53)</f>
        <v>2</v>
      </c>
      <c r="P54" s="30">
        <f t="shared" si="166"/>
        <v>0</v>
      </c>
      <c r="Q54" s="30">
        <f t="shared" si="166"/>
        <v>0</v>
      </c>
      <c r="R54" s="30">
        <f t="shared" si="166"/>
        <v>0</v>
      </c>
      <c r="S54" s="30">
        <f t="shared" si="166"/>
        <v>31</v>
      </c>
      <c r="T54" s="30">
        <f t="shared" si="166"/>
        <v>4</v>
      </c>
      <c r="U54" s="30">
        <f t="shared" si="166"/>
        <v>35</v>
      </c>
      <c r="V54" s="30">
        <f t="shared" ref="V54:X54" si="167">SUM(V53)</f>
        <v>0</v>
      </c>
      <c r="W54" s="30">
        <f t="shared" si="167"/>
        <v>0</v>
      </c>
      <c r="X54" s="30">
        <f t="shared" si="167"/>
        <v>0</v>
      </c>
      <c r="Y54" s="30"/>
      <c r="Z54" s="30"/>
      <c r="AA54" s="30"/>
      <c r="AB54" s="30"/>
      <c r="AC54" s="30"/>
      <c r="AD54" s="30"/>
      <c r="AE54" s="30"/>
      <c r="AF54" s="30"/>
      <c r="AG54" s="30"/>
      <c r="AH54" s="48"/>
      <c r="AI54" s="48"/>
      <c r="AJ54" s="48"/>
      <c r="AK54" s="32"/>
      <c r="AL54" s="32"/>
      <c r="AM54" s="32"/>
      <c r="AN54" s="32"/>
      <c r="AO54" s="32"/>
      <c r="AP54" s="32"/>
      <c r="AQ54" s="32"/>
    </row>
    <row r="55" spans="1:43" s="6" customFormat="1" ht="25.5" customHeight="1" x14ac:dyDescent="0.35">
      <c r="A55" s="38"/>
      <c r="B55" s="39" t="s">
        <v>34</v>
      </c>
      <c r="C55" s="30">
        <f>C33+C36+C40+C44+C47+C51+C54</f>
        <v>35</v>
      </c>
      <c r="D55" s="30">
        <f t="shared" ref="D55:U55" si="168">D33+D36+D40+D44+D47+D51+D54</f>
        <v>6</v>
      </c>
      <c r="E55" s="30">
        <f t="shared" si="168"/>
        <v>41</v>
      </c>
      <c r="F55" s="30">
        <f>F33+F36+F40+F44+F47+F51+F54</f>
        <v>169</v>
      </c>
      <c r="G55" s="30">
        <f t="shared" si="168"/>
        <v>175</v>
      </c>
      <c r="H55" s="30">
        <f t="shared" si="168"/>
        <v>344</v>
      </c>
      <c r="I55" s="30">
        <f t="shared" si="168"/>
        <v>56</v>
      </c>
      <c r="J55" s="30">
        <f t="shared" si="168"/>
        <v>7</v>
      </c>
      <c r="K55" s="30">
        <f t="shared" si="168"/>
        <v>63</v>
      </c>
      <c r="L55" s="30">
        <f t="shared" si="168"/>
        <v>260</v>
      </c>
      <c r="M55" s="30">
        <f t="shared" si="168"/>
        <v>188</v>
      </c>
      <c r="N55" s="30">
        <f t="shared" si="168"/>
        <v>448</v>
      </c>
      <c r="O55" s="30">
        <f t="shared" si="168"/>
        <v>26</v>
      </c>
      <c r="P55" s="30">
        <f t="shared" si="168"/>
        <v>0</v>
      </c>
      <c r="Q55" s="30">
        <f t="shared" si="168"/>
        <v>0</v>
      </c>
      <c r="R55" s="30">
        <f t="shared" si="168"/>
        <v>0</v>
      </c>
      <c r="S55" s="30">
        <f t="shared" si="168"/>
        <v>260</v>
      </c>
      <c r="T55" s="30">
        <f t="shared" si="168"/>
        <v>188</v>
      </c>
      <c r="U55" s="30">
        <f t="shared" si="168"/>
        <v>448</v>
      </c>
      <c r="V55" s="30">
        <f t="shared" ref="V55:X55" si="169">V33+V36+V40+V44+V47+V51+V54</f>
        <v>0</v>
      </c>
      <c r="W55" s="30">
        <f t="shared" si="169"/>
        <v>0</v>
      </c>
      <c r="X55" s="30">
        <f t="shared" si="169"/>
        <v>0</v>
      </c>
      <c r="Y55" s="30">
        <f t="shared" ref="Y55:AJ55" si="170">Y33+Y36+Y40+Y44+Y47+Y51</f>
        <v>0</v>
      </c>
      <c r="Z55" s="30">
        <f t="shared" si="170"/>
        <v>0</v>
      </c>
      <c r="AA55" s="30">
        <f t="shared" si="170"/>
        <v>0</v>
      </c>
      <c r="AB55" s="30">
        <f t="shared" si="170"/>
        <v>24</v>
      </c>
      <c r="AC55" s="30">
        <f t="shared" si="170"/>
        <v>10</v>
      </c>
      <c r="AD55" s="30">
        <f t="shared" si="170"/>
        <v>34</v>
      </c>
      <c r="AE55" s="30">
        <f t="shared" si="170"/>
        <v>2</v>
      </c>
      <c r="AF55" s="30">
        <f t="shared" si="170"/>
        <v>1</v>
      </c>
      <c r="AG55" s="30">
        <f t="shared" si="170"/>
        <v>3</v>
      </c>
      <c r="AH55" s="30">
        <f t="shared" si="170"/>
        <v>26</v>
      </c>
      <c r="AI55" s="30">
        <f t="shared" si="170"/>
        <v>11</v>
      </c>
      <c r="AJ55" s="30">
        <f t="shared" si="170"/>
        <v>37</v>
      </c>
      <c r="AK55" s="32">
        <f>AK33+AK36+AK40+AK44+AK47</f>
        <v>0</v>
      </c>
      <c r="AL55" s="32">
        <f>AL33+AL36+AL40+AL44+AL47</f>
        <v>0</v>
      </c>
      <c r="AM55" s="32">
        <f>AM33+AM36+AM40+AM44+AM47</f>
        <v>0</v>
      </c>
      <c r="AN55" s="32">
        <f>AN33+AN36+AN40+AN44+AN47</f>
        <v>0</v>
      </c>
      <c r="AO55" s="32">
        <f>AO33+AO36+AO40+AO44+AO47</f>
        <v>0</v>
      </c>
      <c r="AP55" s="32" t="e">
        <f>AP33+AP36+#REF!+AP40+AP44+AP47</f>
        <v>#REF!</v>
      </c>
      <c r="AQ55" s="32" t="e">
        <f t="shared" si="133"/>
        <v>#REF!</v>
      </c>
    </row>
    <row r="56" spans="1:43" ht="25.5" customHeight="1" x14ac:dyDescent="0.35">
      <c r="A56" s="22"/>
      <c r="B56" s="57" t="s">
        <v>35</v>
      </c>
      <c r="C56" s="16"/>
      <c r="D56" s="16"/>
      <c r="E56" s="16"/>
      <c r="F56" s="30"/>
      <c r="G56" s="30"/>
      <c r="H56" s="16"/>
      <c r="I56" s="30"/>
      <c r="J56" s="30"/>
      <c r="K56" s="16"/>
      <c r="L56" s="16"/>
      <c r="M56" s="16"/>
      <c r="N56" s="16"/>
      <c r="O56" s="15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</row>
    <row r="57" spans="1:43" ht="25.5" customHeight="1" x14ac:dyDescent="0.35">
      <c r="A57" s="22"/>
      <c r="B57" s="43" t="s">
        <v>59</v>
      </c>
      <c r="C57" s="16"/>
      <c r="D57" s="16"/>
      <c r="E57" s="16"/>
      <c r="F57" s="30"/>
      <c r="G57" s="30"/>
      <c r="H57" s="16"/>
      <c r="I57" s="30"/>
      <c r="J57" s="30"/>
      <c r="K57" s="16"/>
      <c r="L57" s="16"/>
      <c r="M57" s="16"/>
      <c r="N57" s="16"/>
      <c r="O57" s="15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</row>
    <row r="58" spans="1:43" ht="25.5" customHeight="1" x14ac:dyDescent="0.35">
      <c r="A58" s="11"/>
      <c r="B58" s="53" t="s">
        <v>52</v>
      </c>
      <c r="C58" s="16">
        <v>0</v>
      </c>
      <c r="D58" s="16">
        <v>0</v>
      </c>
      <c r="E58" s="16">
        <f>C58+D58</f>
        <v>0</v>
      </c>
      <c r="F58" s="46">
        <v>10</v>
      </c>
      <c r="G58" s="47">
        <v>18</v>
      </c>
      <c r="H58" s="16">
        <f>F58+G58</f>
        <v>28</v>
      </c>
      <c r="I58" s="46">
        <v>0</v>
      </c>
      <c r="J58" s="46">
        <v>1</v>
      </c>
      <c r="K58" s="16">
        <f>I58+J58</f>
        <v>1</v>
      </c>
      <c r="L58" s="16">
        <f t="shared" ref="L58:M60" si="171">C58+F58+I58</f>
        <v>10</v>
      </c>
      <c r="M58" s="16">
        <f t="shared" si="171"/>
        <v>19</v>
      </c>
      <c r="N58" s="16">
        <f t="shared" ref="N58:N60" si="172">L58+M58</f>
        <v>29</v>
      </c>
      <c r="O58" s="15">
        <v>2</v>
      </c>
      <c r="P58" s="16" t="str">
        <f>IF(O58=1,L58,"0")</f>
        <v>0</v>
      </c>
      <c r="Q58" s="16" t="str">
        <f>IF(O58=1,M58,"0")</f>
        <v>0</v>
      </c>
      <c r="R58" s="16" t="str">
        <f>IF(O58=1,N58,"0")</f>
        <v>0</v>
      </c>
      <c r="S58" s="16">
        <f>IF(O58=2,L58,"0")</f>
        <v>10</v>
      </c>
      <c r="T58" s="16">
        <f>IF(O58=2,M58,"0")</f>
        <v>19</v>
      </c>
      <c r="U58" s="16">
        <f>IF(O58=2,N58,"0")</f>
        <v>29</v>
      </c>
      <c r="V58" s="16" t="str">
        <f t="shared" ref="V58:V59" si="173">IF(O58=3,L58,"0")</f>
        <v>0</v>
      </c>
      <c r="W58" s="16" t="str">
        <f t="shared" ref="W58:W59" si="174">IF(O58=3,M58,"0")</f>
        <v>0</v>
      </c>
      <c r="X58" s="16" t="str">
        <f t="shared" ref="X58:X59" si="175">IF(O58=3,N58,"0")</f>
        <v>0</v>
      </c>
      <c r="Y58" s="16">
        <v>0</v>
      </c>
      <c r="Z58" s="16">
        <v>0</v>
      </c>
      <c r="AA58" s="16">
        <f>SUM(Y58:Z58)</f>
        <v>0</v>
      </c>
      <c r="AB58" s="17">
        <v>2</v>
      </c>
      <c r="AC58" s="17">
        <v>2</v>
      </c>
      <c r="AD58" s="17">
        <f>SUM(AB58:AC58)</f>
        <v>4</v>
      </c>
      <c r="AE58" s="17">
        <v>0</v>
      </c>
      <c r="AF58" s="17">
        <v>0</v>
      </c>
      <c r="AG58" s="17">
        <f>SUM(AE58:AF58)</f>
        <v>0</v>
      </c>
      <c r="AH58" s="48">
        <f>Y58+AB58+AE58</f>
        <v>2</v>
      </c>
      <c r="AI58" s="48">
        <f>Z58+AC58+AF58</f>
        <v>2</v>
      </c>
      <c r="AJ58" s="48">
        <f>SUM(AH58:AI58)</f>
        <v>4</v>
      </c>
      <c r="AK58" s="17">
        <v>0</v>
      </c>
      <c r="AL58" s="17">
        <v>0</v>
      </c>
      <c r="AM58" s="17">
        <v>0</v>
      </c>
      <c r="AN58" s="17">
        <v>0</v>
      </c>
      <c r="AO58" s="17">
        <f>SUM(AK58:AN58)</f>
        <v>0</v>
      </c>
      <c r="AP58" s="17">
        <v>0</v>
      </c>
      <c r="AQ58" s="17" t="e">
        <f t="shared" ref="AQ58:AQ65" si="176">AP58/AO58</f>
        <v>#DIV/0!</v>
      </c>
    </row>
    <row r="59" spans="1:43" ht="25.5" customHeight="1" x14ac:dyDescent="0.35">
      <c r="A59" s="11"/>
      <c r="B59" s="53" t="s">
        <v>53</v>
      </c>
      <c r="C59" s="16">
        <v>0</v>
      </c>
      <c r="D59" s="16">
        <v>0</v>
      </c>
      <c r="E59" s="16">
        <f>C59+D59</f>
        <v>0</v>
      </c>
      <c r="F59" s="46">
        <v>14</v>
      </c>
      <c r="G59" s="47">
        <v>11</v>
      </c>
      <c r="H59" s="16">
        <f>F59+G59</f>
        <v>25</v>
      </c>
      <c r="I59" s="46">
        <v>1</v>
      </c>
      <c r="J59" s="46">
        <v>0</v>
      </c>
      <c r="K59" s="16">
        <f>I59+J59</f>
        <v>1</v>
      </c>
      <c r="L59" s="16">
        <f t="shared" ref="L59" si="177">C59+F59+I59</f>
        <v>15</v>
      </c>
      <c r="M59" s="16">
        <f t="shared" ref="M59" si="178">D59+G59+J59</f>
        <v>11</v>
      </c>
      <c r="N59" s="16">
        <f t="shared" ref="N59" si="179">L59+M59</f>
        <v>26</v>
      </c>
      <c r="O59" s="15">
        <v>2</v>
      </c>
      <c r="P59" s="16" t="str">
        <f>IF(O59=1,L59,"0")</f>
        <v>0</v>
      </c>
      <c r="Q59" s="16" t="str">
        <f>IF(O59=1,M59,"0")</f>
        <v>0</v>
      </c>
      <c r="R59" s="16" t="str">
        <f>IF(O59=1,N59,"0")</f>
        <v>0</v>
      </c>
      <c r="S59" s="16">
        <f>IF(O59=2,L59,"0")</f>
        <v>15</v>
      </c>
      <c r="T59" s="16">
        <f>IF(O59=2,M59,"0")</f>
        <v>11</v>
      </c>
      <c r="U59" s="16">
        <f>IF(O59=2,N59,"0")</f>
        <v>26</v>
      </c>
      <c r="V59" s="16" t="str">
        <f t="shared" si="173"/>
        <v>0</v>
      </c>
      <c r="W59" s="16" t="str">
        <f t="shared" si="174"/>
        <v>0</v>
      </c>
      <c r="X59" s="16" t="str">
        <f t="shared" si="175"/>
        <v>0</v>
      </c>
      <c r="Y59" s="16">
        <v>0</v>
      </c>
      <c r="Z59" s="16">
        <v>0</v>
      </c>
      <c r="AA59" s="16">
        <f>SUM(Y59:Z59)</f>
        <v>0</v>
      </c>
      <c r="AB59" s="17">
        <v>3</v>
      </c>
      <c r="AC59" s="17">
        <v>1</v>
      </c>
      <c r="AD59" s="17">
        <f>SUM(AB59:AC59)</f>
        <v>4</v>
      </c>
      <c r="AE59" s="17">
        <v>0</v>
      </c>
      <c r="AF59" s="17">
        <v>0</v>
      </c>
      <c r="AG59" s="17">
        <f>SUM(AE59:AF59)</f>
        <v>0</v>
      </c>
      <c r="AH59" s="48">
        <f>Y59+AB59+AE59</f>
        <v>3</v>
      </c>
      <c r="AI59" s="48">
        <f>Z59+AC59+AF59</f>
        <v>1</v>
      </c>
      <c r="AJ59" s="48">
        <f>SUM(AH59:AI59)</f>
        <v>4</v>
      </c>
      <c r="AK59" s="17"/>
      <c r="AL59" s="17"/>
      <c r="AM59" s="17"/>
      <c r="AN59" s="17"/>
      <c r="AO59" s="17"/>
      <c r="AP59" s="17"/>
      <c r="AQ59" s="17"/>
    </row>
    <row r="60" spans="1:43" s="6" customFormat="1" ht="25.5" customHeight="1" x14ac:dyDescent="0.35">
      <c r="A60" s="38"/>
      <c r="B60" s="39" t="s">
        <v>32</v>
      </c>
      <c r="C60" s="30">
        <f>SUM(C58:C59)</f>
        <v>0</v>
      </c>
      <c r="D60" s="30">
        <f t="shared" ref="D60:E60" si="180">SUM(D58:D59)</f>
        <v>0</v>
      </c>
      <c r="E60" s="30">
        <f t="shared" si="180"/>
        <v>0</v>
      </c>
      <c r="F60" s="30">
        <f>SUM(F58:F59)</f>
        <v>24</v>
      </c>
      <c r="G60" s="30">
        <f t="shared" ref="G60:K60" si="181">SUM(G58:G59)</f>
        <v>29</v>
      </c>
      <c r="H60" s="30">
        <f t="shared" si="181"/>
        <v>53</v>
      </c>
      <c r="I60" s="30">
        <f t="shared" si="181"/>
        <v>1</v>
      </c>
      <c r="J60" s="30">
        <f t="shared" si="181"/>
        <v>1</v>
      </c>
      <c r="K60" s="30">
        <f t="shared" si="181"/>
        <v>2</v>
      </c>
      <c r="L60" s="30">
        <f t="shared" si="171"/>
        <v>25</v>
      </c>
      <c r="M60" s="30">
        <f t="shared" si="171"/>
        <v>30</v>
      </c>
      <c r="N60" s="30">
        <f t="shared" si="172"/>
        <v>55</v>
      </c>
      <c r="O60" s="49">
        <f t="shared" ref="O60:AP60" si="182">SUM(O58:O58)</f>
        <v>2</v>
      </c>
      <c r="P60" s="30">
        <f t="shared" si="182"/>
        <v>0</v>
      </c>
      <c r="Q60" s="30">
        <f t="shared" si="182"/>
        <v>0</v>
      </c>
      <c r="R60" s="30">
        <f t="shared" si="182"/>
        <v>0</v>
      </c>
      <c r="S60" s="30">
        <f>SUM(S58:S59)</f>
        <v>25</v>
      </c>
      <c r="T60" s="30">
        <f t="shared" ref="T60:X60" si="183">SUM(T58:T59)</f>
        <v>30</v>
      </c>
      <c r="U60" s="30">
        <f t="shared" si="183"/>
        <v>55</v>
      </c>
      <c r="V60" s="30">
        <f>SUM(V58:V59)</f>
        <v>0</v>
      </c>
      <c r="W60" s="30">
        <f t="shared" si="183"/>
        <v>0</v>
      </c>
      <c r="X60" s="30">
        <f t="shared" si="183"/>
        <v>0</v>
      </c>
      <c r="Y60" s="30">
        <f>SUM(Y58:Y59)</f>
        <v>0</v>
      </c>
      <c r="Z60" s="30">
        <f t="shared" ref="Z60:AG60" si="184">SUM(Z58:Z59)</f>
        <v>0</v>
      </c>
      <c r="AA60" s="30">
        <f t="shared" si="184"/>
        <v>0</v>
      </c>
      <c r="AB60" s="30">
        <f t="shared" si="184"/>
        <v>5</v>
      </c>
      <c r="AC60" s="30">
        <f t="shared" si="184"/>
        <v>3</v>
      </c>
      <c r="AD60" s="30">
        <f t="shared" si="184"/>
        <v>8</v>
      </c>
      <c r="AE60" s="30">
        <f t="shared" si="184"/>
        <v>0</v>
      </c>
      <c r="AF60" s="30">
        <f t="shared" si="184"/>
        <v>0</v>
      </c>
      <c r="AG60" s="30">
        <f t="shared" si="184"/>
        <v>0</v>
      </c>
      <c r="AH60" s="33">
        <f>SUM(AH58:AH59)</f>
        <v>5</v>
      </c>
      <c r="AI60" s="33">
        <f t="shared" ref="AI60:AJ60" si="185">SUM(AI58:AI59)</f>
        <v>3</v>
      </c>
      <c r="AJ60" s="33">
        <f t="shared" si="185"/>
        <v>8</v>
      </c>
      <c r="AK60" s="32">
        <f t="shared" si="182"/>
        <v>0</v>
      </c>
      <c r="AL60" s="32">
        <f t="shared" si="182"/>
        <v>0</v>
      </c>
      <c r="AM60" s="32">
        <f t="shared" si="182"/>
        <v>0</v>
      </c>
      <c r="AN60" s="32">
        <f t="shared" si="182"/>
        <v>0</v>
      </c>
      <c r="AO60" s="32">
        <f t="shared" si="182"/>
        <v>0</v>
      </c>
      <c r="AP60" s="32">
        <f t="shared" si="182"/>
        <v>0</v>
      </c>
      <c r="AQ60" s="32" t="e">
        <f t="shared" si="176"/>
        <v>#DIV/0!</v>
      </c>
    </row>
    <row r="61" spans="1:43" s="6" customFormat="1" ht="25.5" customHeight="1" x14ac:dyDescent="0.35">
      <c r="A61" s="38"/>
      <c r="B61" s="94" t="s">
        <v>60</v>
      </c>
      <c r="C61" s="30"/>
      <c r="D61" s="30"/>
      <c r="E61" s="30"/>
      <c r="F61" s="30"/>
      <c r="G61" s="45"/>
      <c r="H61" s="30"/>
      <c r="I61" s="30"/>
      <c r="J61" s="30"/>
      <c r="K61" s="30"/>
      <c r="L61" s="30"/>
      <c r="M61" s="30"/>
      <c r="N61" s="30"/>
      <c r="O61" s="49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</row>
    <row r="62" spans="1:43" s="6" customFormat="1" ht="25.5" customHeight="1" x14ac:dyDescent="0.35">
      <c r="A62" s="38"/>
      <c r="B62" s="93" t="s">
        <v>49</v>
      </c>
      <c r="C62" s="16">
        <v>4</v>
      </c>
      <c r="D62" s="16">
        <v>0</v>
      </c>
      <c r="E62" s="16">
        <f>C62+D62</f>
        <v>4</v>
      </c>
      <c r="F62" s="16">
        <v>0</v>
      </c>
      <c r="G62" s="52">
        <v>0</v>
      </c>
      <c r="H62" s="16">
        <f>F62+G62</f>
        <v>0</v>
      </c>
      <c r="I62" s="16">
        <v>0</v>
      </c>
      <c r="J62" s="16">
        <v>0</v>
      </c>
      <c r="K62" s="16">
        <f>I62+J62</f>
        <v>0</v>
      </c>
      <c r="L62" s="16">
        <f>C62+F62+I62</f>
        <v>4</v>
      </c>
      <c r="M62" s="16">
        <f>D62+G62+J62</f>
        <v>0</v>
      </c>
      <c r="N62" s="16">
        <f t="shared" ref="N62" si="186">L62+M62</f>
        <v>4</v>
      </c>
      <c r="O62" s="15">
        <v>2</v>
      </c>
      <c r="P62" s="16" t="str">
        <f>IF(O62=1,L62,"0")</f>
        <v>0</v>
      </c>
      <c r="Q62" s="16" t="str">
        <f>IF(O62=1,M62,"0")</f>
        <v>0</v>
      </c>
      <c r="R62" s="16" t="str">
        <f>IF(O62=1,N62,"0")</f>
        <v>0</v>
      </c>
      <c r="S62" s="16">
        <f>IF(O62=2,L62,"0")</f>
        <v>4</v>
      </c>
      <c r="T62" s="16">
        <f>IF(O62=2,M62,"0")</f>
        <v>0</v>
      </c>
      <c r="U62" s="16">
        <f>IF(O62=2,N62,"0")</f>
        <v>4</v>
      </c>
      <c r="V62" s="16" t="str">
        <f t="shared" ref="V62" si="187">IF(O62=3,L62,"0")</f>
        <v>0</v>
      </c>
      <c r="W62" s="16" t="str">
        <f t="shared" ref="W62" si="188">IF(O62=3,M62,"0")</f>
        <v>0</v>
      </c>
      <c r="X62" s="16" t="str">
        <f t="shared" ref="X62" si="189">IF(O62=3,N62,"0")</f>
        <v>0</v>
      </c>
      <c r="Y62" s="16">
        <v>0</v>
      </c>
      <c r="Z62" s="16">
        <v>0</v>
      </c>
      <c r="AA62" s="16">
        <f>SUM(Y62:Z62)</f>
        <v>0</v>
      </c>
      <c r="AB62" s="17">
        <v>0</v>
      </c>
      <c r="AC62" s="17">
        <v>0</v>
      </c>
      <c r="AD62" s="17">
        <f>SUM(AB62:AC62)</f>
        <v>0</v>
      </c>
      <c r="AE62" s="17">
        <v>0</v>
      </c>
      <c r="AF62" s="17">
        <v>0</v>
      </c>
      <c r="AG62" s="17">
        <f>SUM(AE62:AF62)</f>
        <v>0</v>
      </c>
      <c r="AH62" s="48">
        <f>Y62+AB62+AE62</f>
        <v>0</v>
      </c>
      <c r="AI62" s="48">
        <f>Z62+AC62+AF62</f>
        <v>0</v>
      </c>
      <c r="AJ62" s="48">
        <f>SUM(AH62:AI62)</f>
        <v>0</v>
      </c>
      <c r="AK62" s="17">
        <v>0</v>
      </c>
      <c r="AL62" s="17">
        <v>0</v>
      </c>
      <c r="AM62" s="17">
        <v>0</v>
      </c>
      <c r="AN62" s="17">
        <v>0</v>
      </c>
      <c r="AO62" s="17">
        <f>SUM(AK62:AN62)</f>
        <v>0</v>
      </c>
      <c r="AP62" s="32"/>
      <c r="AQ62" s="32"/>
    </row>
    <row r="63" spans="1:43" s="6" customFormat="1" ht="25.5" customHeight="1" x14ac:dyDescent="0.35">
      <c r="A63" s="38"/>
      <c r="B63" s="39" t="s">
        <v>32</v>
      </c>
      <c r="C63" s="30">
        <f>SUM(C62)</f>
        <v>4</v>
      </c>
      <c r="D63" s="30">
        <f>SUM(D62)</f>
        <v>0</v>
      </c>
      <c r="E63" s="30">
        <f>SUM(E62)</f>
        <v>4</v>
      </c>
      <c r="F63" s="30">
        <f t="shared" ref="F63:N63" si="190">SUM(F62)</f>
        <v>0</v>
      </c>
      <c r="G63" s="30">
        <f t="shared" si="190"/>
        <v>0</v>
      </c>
      <c r="H63" s="30">
        <f t="shared" si="190"/>
        <v>0</v>
      </c>
      <c r="I63" s="30">
        <f t="shared" si="190"/>
        <v>0</v>
      </c>
      <c r="J63" s="30">
        <f t="shared" si="190"/>
        <v>0</v>
      </c>
      <c r="K63" s="30">
        <f t="shared" si="190"/>
        <v>0</v>
      </c>
      <c r="L63" s="30">
        <f t="shared" si="190"/>
        <v>4</v>
      </c>
      <c r="M63" s="30">
        <f t="shared" si="190"/>
        <v>0</v>
      </c>
      <c r="N63" s="30">
        <f t="shared" si="190"/>
        <v>4</v>
      </c>
      <c r="O63" s="49">
        <v>2</v>
      </c>
      <c r="P63" s="30" t="str">
        <f>P62</f>
        <v>0</v>
      </c>
      <c r="Q63" s="30" t="str">
        <f t="shared" ref="Q63:U63" si="191">Q62</f>
        <v>0</v>
      </c>
      <c r="R63" s="30" t="str">
        <f t="shared" si="191"/>
        <v>0</v>
      </c>
      <c r="S63" s="30">
        <f t="shared" si="191"/>
        <v>4</v>
      </c>
      <c r="T63" s="30">
        <f t="shared" si="191"/>
        <v>0</v>
      </c>
      <c r="U63" s="30">
        <f t="shared" si="191"/>
        <v>4</v>
      </c>
      <c r="V63" s="30" t="str">
        <f t="shared" ref="V63:X63" si="192">V62</f>
        <v>0</v>
      </c>
      <c r="W63" s="30" t="str">
        <f t="shared" si="192"/>
        <v>0</v>
      </c>
      <c r="X63" s="30" t="str">
        <f t="shared" si="192"/>
        <v>0</v>
      </c>
      <c r="Y63" s="30">
        <f>SUM(Y62)</f>
        <v>0</v>
      </c>
      <c r="Z63" s="30">
        <f t="shared" ref="Z63:AA63" si="193">SUM(Z62)</f>
        <v>0</v>
      </c>
      <c r="AA63" s="30">
        <f t="shared" si="193"/>
        <v>0</v>
      </c>
      <c r="AB63" s="32">
        <f>AB62</f>
        <v>0</v>
      </c>
      <c r="AC63" s="32">
        <f t="shared" ref="AC63:AD63" si="194">AC62</f>
        <v>0</v>
      </c>
      <c r="AD63" s="32">
        <f t="shared" si="194"/>
        <v>0</v>
      </c>
      <c r="AE63" s="32">
        <f>SUM(AE62)</f>
        <v>0</v>
      </c>
      <c r="AF63" s="32">
        <f t="shared" ref="AF63:AG63" si="195">SUM(AF62)</f>
        <v>0</v>
      </c>
      <c r="AG63" s="32">
        <f t="shared" si="195"/>
        <v>0</v>
      </c>
      <c r="AH63" s="33">
        <f>SUM(AH62)</f>
        <v>0</v>
      </c>
      <c r="AI63" s="33">
        <f t="shared" ref="AI63:AJ63" si="196">SUM(AI62)</f>
        <v>0</v>
      </c>
      <c r="AJ63" s="33">
        <f t="shared" si="196"/>
        <v>0</v>
      </c>
      <c r="AK63" s="32">
        <f>SUM(AK62)</f>
        <v>0</v>
      </c>
      <c r="AL63" s="32">
        <f t="shared" ref="AL63:AO63" si="197">SUM(AL62)</f>
        <v>0</v>
      </c>
      <c r="AM63" s="32">
        <f t="shared" si="197"/>
        <v>0</v>
      </c>
      <c r="AN63" s="32">
        <f t="shared" si="197"/>
        <v>0</v>
      </c>
      <c r="AO63" s="32">
        <f t="shared" si="197"/>
        <v>0</v>
      </c>
      <c r="AP63" s="32"/>
      <c r="AQ63" s="32"/>
    </row>
    <row r="64" spans="1:43" s="6" customFormat="1" ht="25.5" customHeight="1" x14ac:dyDescent="0.35">
      <c r="A64" s="38"/>
      <c r="B64" s="39" t="s">
        <v>36</v>
      </c>
      <c r="C64" s="30">
        <f>C63+C60</f>
        <v>4</v>
      </c>
      <c r="D64" s="30">
        <f t="shared" ref="D64:H64" si="198">D63+D60</f>
        <v>0</v>
      </c>
      <c r="E64" s="30">
        <f t="shared" si="198"/>
        <v>4</v>
      </c>
      <c r="F64" s="30">
        <f>F63+F60</f>
        <v>24</v>
      </c>
      <c r="G64" s="30">
        <f t="shared" si="198"/>
        <v>29</v>
      </c>
      <c r="H64" s="30">
        <f t="shared" si="198"/>
        <v>53</v>
      </c>
      <c r="I64" s="30">
        <f t="shared" ref="I64" si="199">I63+I60</f>
        <v>1</v>
      </c>
      <c r="J64" s="30">
        <f t="shared" ref="J64" si="200">J63+J60</f>
        <v>1</v>
      </c>
      <c r="K64" s="30">
        <f t="shared" ref="K64" si="201">K63+K60</f>
        <v>2</v>
      </c>
      <c r="L64" s="30">
        <f t="shared" ref="L64" si="202">L63+L60</f>
        <v>29</v>
      </c>
      <c r="M64" s="30">
        <f t="shared" ref="M64" si="203">M63+M60</f>
        <v>30</v>
      </c>
      <c r="N64" s="30">
        <f>N63+N60</f>
        <v>59</v>
      </c>
      <c r="O64" s="30">
        <v>2</v>
      </c>
      <c r="P64" s="30">
        <f>+P63+P60</f>
        <v>0</v>
      </c>
      <c r="Q64" s="30">
        <f t="shared" ref="Q64:T64" si="204">+Q63+Q60</f>
        <v>0</v>
      </c>
      <c r="R64" s="30">
        <f t="shared" si="204"/>
        <v>0</v>
      </c>
      <c r="S64" s="30">
        <f t="shared" si="204"/>
        <v>29</v>
      </c>
      <c r="T64" s="30">
        <f t="shared" si="204"/>
        <v>30</v>
      </c>
      <c r="U64" s="30">
        <f>+U63+U60</f>
        <v>59</v>
      </c>
      <c r="V64" s="30">
        <f t="shared" ref="V64:W64" si="205">+V63+V60</f>
        <v>0</v>
      </c>
      <c r="W64" s="30">
        <f t="shared" si="205"/>
        <v>0</v>
      </c>
      <c r="X64" s="30">
        <f>+X63+X60</f>
        <v>0</v>
      </c>
      <c r="Y64" s="30">
        <f>Y63+Y60</f>
        <v>0</v>
      </c>
      <c r="Z64" s="30">
        <f t="shared" ref="Z64:AG64" si="206">Z63+Z60</f>
        <v>0</v>
      </c>
      <c r="AA64" s="30">
        <f t="shared" si="206"/>
        <v>0</v>
      </c>
      <c r="AB64" s="30">
        <f t="shared" si="206"/>
        <v>5</v>
      </c>
      <c r="AC64" s="30">
        <f t="shared" si="206"/>
        <v>3</v>
      </c>
      <c r="AD64" s="30">
        <f t="shared" si="206"/>
        <v>8</v>
      </c>
      <c r="AE64" s="30">
        <f t="shared" si="206"/>
        <v>0</v>
      </c>
      <c r="AF64" s="30">
        <f t="shared" si="206"/>
        <v>0</v>
      </c>
      <c r="AG64" s="30">
        <f t="shared" si="206"/>
        <v>0</v>
      </c>
      <c r="AH64" s="30">
        <f>AH63+AH60</f>
        <v>5</v>
      </c>
      <c r="AI64" s="30">
        <f t="shared" ref="AI64:AJ64" si="207">AI63+AI60</f>
        <v>3</v>
      </c>
      <c r="AJ64" s="30">
        <f t="shared" si="207"/>
        <v>8</v>
      </c>
      <c r="AK64" s="30" t="e">
        <f>#REF!+AK63+AK60</f>
        <v>#REF!</v>
      </c>
      <c r="AL64" s="30" t="e">
        <f>#REF!+AL63+AL60</f>
        <v>#REF!</v>
      </c>
      <c r="AM64" s="30" t="e">
        <f>#REF!+AM63+AM60</f>
        <v>#REF!</v>
      </c>
      <c r="AN64" s="30" t="e">
        <f>#REF!+AN63+AN60</f>
        <v>#REF!</v>
      </c>
      <c r="AO64" s="30" t="e">
        <f>#REF!+AO63+AO60</f>
        <v>#REF!</v>
      </c>
      <c r="AP64" s="30" t="e">
        <f>#REF!+AP63+AP60</f>
        <v>#REF!</v>
      </c>
      <c r="AQ64" s="30" t="e">
        <f>#REF!+AQ63+AQ60</f>
        <v>#REF!</v>
      </c>
    </row>
    <row r="65" spans="1:43" s="6" customFormat="1" ht="25.5" customHeight="1" x14ac:dyDescent="0.35">
      <c r="A65" s="78"/>
      <c r="B65" s="79" t="s">
        <v>37</v>
      </c>
      <c r="C65" s="80">
        <f t="shared" ref="C65:U65" si="208">C55+C64</f>
        <v>39</v>
      </c>
      <c r="D65" s="80">
        <f t="shared" si="208"/>
        <v>6</v>
      </c>
      <c r="E65" s="80">
        <f t="shared" si="208"/>
        <v>45</v>
      </c>
      <c r="F65" s="80">
        <f>F55+F64</f>
        <v>193</v>
      </c>
      <c r="G65" s="80">
        <f t="shared" si="208"/>
        <v>204</v>
      </c>
      <c r="H65" s="80">
        <f t="shared" si="208"/>
        <v>397</v>
      </c>
      <c r="I65" s="80">
        <f t="shared" si="208"/>
        <v>57</v>
      </c>
      <c r="J65" s="80">
        <f t="shared" si="208"/>
        <v>8</v>
      </c>
      <c r="K65" s="80">
        <f t="shared" si="208"/>
        <v>65</v>
      </c>
      <c r="L65" s="80">
        <f t="shared" si="208"/>
        <v>289</v>
      </c>
      <c r="M65" s="80">
        <f t="shared" si="208"/>
        <v>218</v>
      </c>
      <c r="N65" s="80">
        <f t="shared" si="208"/>
        <v>507</v>
      </c>
      <c r="O65" s="80">
        <f t="shared" si="208"/>
        <v>28</v>
      </c>
      <c r="P65" s="80">
        <f t="shared" si="208"/>
        <v>0</v>
      </c>
      <c r="Q65" s="80">
        <f t="shared" si="208"/>
        <v>0</v>
      </c>
      <c r="R65" s="80">
        <f t="shared" si="208"/>
        <v>0</v>
      </c>
      <c r="S65" s="80">
        <f t="shared" si="208"/>
        <v>289</v>
      </c>
      <c r="T65" s="80">
        <f t="shared" si="208"/>
        <v>218</v>
      </c>
      <c r="U65" s="80">
        <f t="shared" si="208"/>
        <v>507</v>
      </c>
      <c r="V65" s="80">
        <f t="shared" ref="V65:X65" si="209">V55+V64</f>
        <v>0</v>
      </c>
      <c r="W65" s="80">
        <f t="shared" si="209"/>
        <v>0</v>
      </c>
      <c r="X65" s="80">
        <f t="shared" si="209"/>
        <v>0</v>
      </c>
      <c r="Y65" s="58">
        <f t="shared" ref="Y65:AJ65" si="210">Y64+Y55</f>
        <v>0</v>
      </c>
      <c r="Z65" s="58">
        <f t="shared" si="210"/>
        <v>0</v>
      </c>
      <c r="AA65" s="58">
        <f t="shared" si="210"/>
        <v>0</v>
      </c>
      <c r="AB65" s="58">
        <f t="shared" si="210"/>
        <v>29</v>
      </c>
      <c r="AC65" s="58">
        <f t="shared" si="210"/>
        <v>13</v>
      </c>
      <c r="AD65" s="58">
        <f t="shared" si="210"/>
        <v>42</v>
      </c>
      <c r="AE65" s="58">
        <f t="shared" si="210"/>
        <v>2</v>
      </c>
      <c r="AF65" s="58">
        <f t="shared" si="210"/>
        <v>1</v>
      </c>
      <c r="AG65" s="58">
        <f t="shared" si="210"/>
        <v>3</v>
      </c>
      <c r="AH65" s="58">
        <f t="shared" si="210"/>
        <v>31</v>
      </c>
      <c r="AI65" s="58">
        <f t="shared" si="210"/>
        <v>14</v>
      </c>
      <c r="AJ65" s="58">
        <f t="shared" si="210"/>
        <v>45</v>
      </c>
      <c r="AK65" s="32" t="e">
        <f>#REF!</f>
        <v>#REF!</v>
      </c>
      <c r="AL65" s="32" t="e">
        <f>#REF!</f>
        <v>#REF!</v>
      </c>
      <c r="AM65" s="32" t="e">
        <f>#REF!</f>
        <v>#REF!</v>
      </c>
      <c r="AN65" s="32" t="e">
        <f>#REF!</f>
        <v>#REF!</v>
      </c>
      <c r="AO65" s="32" t="e">
        <f>#REF!</f>
        <v>#REF!</v>
      </c>
      <c r="AP65" s="32" t="e">
        <f>AP55+#REF!</f>
        <v>#REF!</v>
      </c>
      <c r="AQ65" s="32" t="e">
        <f t="shared" si="176"/>
        <v>#REF!</v>
      </c>
    </row>
    <row r="66" spans="1:43" ht="25.5" customHeight="1" x14ac:dyDescent="0.35">
      <c r="A66" s="38" t="s">
        <v>61</v>
      </c>
      <c r="B66" s="43"/>
      <c r="C66" s="16"/>
      <c r="D66" s="16"/>
      <c r="E66" s="16"/>
      <c r="F66" s="30"/>
      <c r="G66" s="30"/>
      <c r="H66" s="16"/>
      <c r="I66" s="30"/>
      <c r="J66" s="30"/>
      <c r="K66" s="16"/>
      <c r="L66" s="16"/>
      <c r="M66" s="16"/>
      <c r="N66" s="16"/>
      <c r="O66" s="15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</row>
    <row r="67" spans="1:43" ht="25.5" customHeight="1" x14ac:dyDescent="0.35">
      <c r="A67" s="38"/>
      <c r="B67" s="59" t="s">
        <v>27</v>
      </c>
      <c r="C67" s="16"/>
      <c r="D67" s="16"/>
      <c r="E67" s="16"/>
      <c r="F67" s="60"/>
      <c r="G67" s="60"/>
      <c r="H67" s="16"/>
      <c r="I67" s="60"/>
      <c r="J67" s="60"/>
      <c r="K67" s="16"/>
      <c r="L67" s="16"/>
      <c r="M67" s="16"/>
      <c r="N67" s="16"/>
      <c r="O67" s="15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</row>
    <row r="68" spans="1:43" ht="25.5" customHeight="1" x14ac:dyDescent="0.35">
      <c r="A68" s="22"/>
      <c r="B68" s="12" t="s">
        <v>62</v>
      </c>
      <c r="C68" s="16"/>
      <c r="D68" s="16"/>
      <c r="E68" s="16"/>
      <c r="F68" s="14"/>
      <c r="G68" s="14"/>
      <c r="H68" s="16"/>
      <c r="I68" s="14"/>
      <c r="J68" s="14"/>
      <c r="K68" s="16"/>
      <c r="L68" s="16"/>
      <c r="M68" s="16"/>
      <c r="N68" s="16"/>
      <c r="O68" s="15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</row>
    <row r="69" spans="1:43" ht="25.5" customHeight="1" x14ac:dyDescent="0.35">
      <c r="A69" s="22"/>
      <c r="B69" s="23" t="s">
        <v>63</v>
      </c>
      <c r="C69" s="16">
        <v>0</v>
      </c>
      <c r="D69" s="16">
        <v>0</v>
      </c>
      <c r="E69" s="16">
        <f t="shared" ref="E69:E75" si="211">C69+D69</f>
        <v>0</v>
      </c>
      <c r="F69" s="16">
        <v>0</v>
      </c>
      <c r="G69" s="52">
        <v>0</v>
      </c>
      <c r="H69" s="16">
        <f t="shared" ref="H69:H75" si="212">F69+G69</f>
        <v>0</v>
      </c>
      <c r="I69" s="16">
        <v>14</v>
      </c>
      <c r="J69" s="16">
        <v>32</v>
      </c>
      <c r="K69" s="16">
        <f t="shared" ref="K69:K75" si="213">I69+J69</f>
        <v>46</v>
      </c>
      <c r="L69" s="16">
        <f t="shared" ref="L69:L78" si="214">C69+F69+I69</f>
        <v>14</v>
      </c>
      <c r="M69" s="16">
        <f t="shared" ref="M69:M78" si="215">D69+G69+J69</f>
        <v>32</v>
      </c>
      <c r="N69" s="16">
        <f t="shared" ref="N69:N78" si="216">L69+M69</f>
        <v>46</v>
      </c>
      <c r="O69" s="15">
        <v>2</v>
      </c>
      <c r="P69" s="16" t="str">
        <f t="shared" ref="P69:P75" si="217">IF(O69=1,L69,"0")</f>
        <v>0</v>
      </c>
      <c r="Q69" s="16" t="str">
        <f t="shared" ref="Q69:Q75" si="218">IF(O69=1,M69,"0")</f>
        <v>0</v>
      </c>
      <c r="R69" s="16" t="str">
        <f t="shared" ref="R69:R75" si="219">IF(O69=1,N69,"0")</f>
        <v>0</v>
      </c>
      <c r="S69" s="16">
        <f t="shared" ref="S69:S75" si="220">IF(O69=2,L69,"0")</f>
        <v>14</v>
      </c>
      <c r="T69" s="16">
        <f t="shared" ref="T69:T75" si="221">IF(O69=2,M69,"0")</f>
        <v>32</v>
      </c>
      <c r="U69" s="16">
        <f t="shared" ref="U69:U75" si="222">IF(O69=2,N69,"0")</f>
        <v>46</v>
      </c>
      <c r="V69" s="16" t="str">
        <f t="shared" ref="V69:V75" si="223">IF(O69=3,L69,"0")</f>
        <v>0</v>
      </c>
      <c r="W69" s="16" t="str">
        <f t="shared" ref="W69:W75" si="224">IF(O69=3,M69,"0")</f>
        <v>0</v>
      </c>
      <c r="X69" s="16" t="str">
        <f t="shared" ref="X69:X75" si="225">IF(O69=3,N69,"0")</f>
        <v>0</v>
      </c>
      <c r="Y69" s="16">
        <v>0</v>
      </c>
      <c r="Z69" s="16">
        <v>0</v>
      </c>
      <c r="AA69" s="16">
        <f>SUM(Y69:Z69)</f>
        <v>0</v>
      </c>
      <c r="AB69" s="17">
        <v>6</v>
      </c>
      <c r="AC69" s="17">
        <v>1</v>
      </c>
      <c r="AD69" s="17">
        <f>SUM(AB69:AC69)</f>
        <v>7</v>
      </c>
      <c r="AE69" s="17">
        <v>0</v>
      </c>
      <c r="AF69" s="17">
        <v>0</v>
      </c>
      <c r="AG69" s="17">
        <f>SUM(AE69:AF69)</f>
        <v>0</v>
      </c>
      <c r="AH69" s="48">
        <f>Y69+AB69+AE69</f>
        <v>6</v>
      </c>
      <c r="AI69" s="48">
        <f t="shared" ref="AI69:AJ69" si="226">Z69+AC69+AF69</f>
        <v>1</v>
      </c>
      <c r="AJ69" s="48">
        <f t="shared" si="226"/>
        <v>7</v>
      </c>
      <c r="AK69" s="17">
        <v>0</v>
      </c>
      <c r="AL69" s="17">
        <v>0</v>
      </c>
      <c r="AM69" s="17">
        <v>0</v>
      </c>
      <c r="AN69" s="17">
        <v>0</v>
      </c>
      <c r="AO69" s="17">
        <f>SUM(AK69:AN69)</f>
        <v>0</v>
      </c>
      <c r="AP69" s="17">
        <v>0</v>
      </c>
      <c r="AQ69" s="17" t="e">
        <f t="shared" ref="AQ69:AQ78" si="227">AP69/AO69</f>
        <v>#DIV/0!</v>
      </c>
    </row>
    <row r="70" spans="1:43" ht="25.5" customHeight="1" x14ac:dyDescent="0.35">
      <c r="A70" s="22"/>
      <c r="B70" s="53" t="s">
        <v>64</v>
      </c>
      <c r="C70" s="16">
        <v>0</v>
      </c>
      <c r="D70" s="16">
        <v>0</v>
      </c>
      <c r="E70" s="16">
        <f t="shared" si="211"/>
        <v>0</v>
      </c>
      <c r="F70" s="16">
        <v>0</v>
      </c>
      <c r="G70" s="52">
        <v>0</v>
      </c>
      <c r="H70" s="16">
        <f t="shared" si="212"/>
        <v>0</v>
      </c>
      <c r="I70" s="16">
        <v>16</v>
      </c>
      <c r="J70" s="16">
        <v>11</v>
      </c>
      <c r="K70" s="16">
        <f t="shared" si="213"/>
        <v>27</v>
      </c>
      <c r="L70" s="16">
        <f t="shared" si="214"/>
        <v>16</v>
      </c>
      <c r="M70" s="16">
        <f t="shared" si="215"/>
        <v>11</v>
      </c>
      <c r="N70" s="16">
        <f t="shared" si="216"/>
        <v>27</v>
      </c>
      <c r="O70" s="15">
        <v>2</v>
      </c>
      <c r="P70" s="16" t="str">
        <f t="shared" si="217"/>
        <v>0</v>
      </c>
      <c r="Q70" s="16" t="str">
        <f t="shared" si="218"/>
        <v>0</v>
      </c>
      <c r="R70" s="16" t="str">
        <f t="shared" si="219"/>
        <v>0</v>
      </c>
      <c r="S70" s="16">
        <f t="shared" si="220"/>
        <v>16</v>
      </c>
      <c r="T70" s="16">
        <f t="shared" si="221"/>
        <v>11</v>
      </c>
      <c r="U70" s="16">
        <f t="shared" si="222"/>
        <v>27</v>
      </c>
      <c r="V70" s="16" t="str">
        <f t="shared" si="223"/>
        <v>0</v>
      </c>
      <c r="W70" s="16" t="str">
        <f t="shared" si="224"/>
        <v>0</v>
      </c>
      <c r="X70" s="16" t="str">
        <f t="shared" si="225"/>
        <v>0</v>
      </c>
      <c r="Y70" s="16">
        <v>0</v>
      </c>
      <c r="Z70" s="16">
        <v>0</v>
      </c>
      <c r="AA70" s="16">
        <f t="shared" ref="AA70:AA75" si="228">SUM(Y70:Z70)</f>
        <v>0</v>
      </c>
      <c r="AB70" s="17">
        <v>0</v>
      </c>
      <c r="AC70" s="17">
        <v>0</v>
      </c>
      <c r="AD70" s="17">
        <f t="shared" ref="AD70:AD75" si="229">SUM(AB70:AC70)</f>
        <v>0</v>
      </c>
      <c r="AE70" s="17">
        <v>0</v>
      </c>
      <c r="AF70" s="17">
        <v>0</v>
      </c>
      <c r="AG70" s="17">
        <f t="shared" ref="AG70:AG75" si="230">SUM(AE70:AF70)</f>
        <v>0</v>
      </c>
      <c r="AH70" s="48">
        <f t="shared" ref="AH70:AH75" si="231">Y70+AB70+AE70</f>
        <v>0</v>
      </c>
      <c r="AI70" s="48">
        <f t="shared" ref="AI70:AI75" si="232">Z70+AC70+AF70</f>
        <v>0</v>
      </c>
      <c r="AJ70" s="48">
        <f t="shared" ref="AJ70:AJ75" si="233">AA70+AD70+AG70</f>
        <v>0</v>
      </c>
      <c r="AK70" s="17">
        <v>0</v>
      </c>
      <c r="AL70" s="17">
        <v>0</v>
      </c>
      <c r="AM70" s="17">
        <v>0</v>
      </c>
      <c r="AN70" s="17">
        <v>0</v>
      </c>
      <c r="AO70" s="17">
        <f t="shared" ref="AO70:AO75" si="234">SUM(AK70:AN70)</f>
        <v>0</v>
      </c>
      <c r="AP70" s="17">
        <v>0</v>
      </c>
      <c r="AQ70" s="17" t="e">
        <f t="shared" si="227"/>
        <v>#DIV/0!</v>
      </c>
    </row>
    <row r="71" spans="1:43" ht="25.5" customHeight="1" x14ac:dyDescent="0.35">
      <c r="A71" s="22"/>
      <c r="B71" s="23" t="s">
        <v>65</v>
      </c>
      <c r="C71" s="16">
        <v>3</v>
      </c>
      <c r="D71" s="16">
        <v>0</v>
      </c>
      <c r="E71" s="16">
        <f t="shared" si="211"/>
        <v>3</v>
      </c>
      <c r="F71" s="16">
        <v>2</v>
      </c>
      <c r="G71" s="52">
        <v>3</v>
      </c>
      <c r="H71" s="16">
        <f t="shared" si="212"/>
        <v>5</v>
      </c>
      <c r="I71" s="16">
        <v>18</v>
      </c>
      <c r="J71" s="16">
        <v>14</v>
      </c>
      <c r="K71" s="16">
        <f t="shared" si="213"/>
        <v>32</v>
      </c>
      <c r="L71" s="16">
        <f t="shared" si="214"/>
        <v>23</v>
      </c>
      <c r="M71" s="16">
        <f t="shared" si="215"/>
        <v>17</v>
      </c>
      <c r="N71" s="16">
        <f t="shared" si="216"/>
        <v>40</v>
      </c>
      <c r="O71" s="15">
        <v>2</v>
      </c>
      <c r="P71" s="16" t="str">
        <f t="shared" si="217"/>
        <v>0</v>
      </c>
      <c r="Q71" s="16" t="str">
        <f t="shared" si="218"/>
        <v>0</v>
      </c>
      <c r="R71" s="16" t="str">
        <f t="shared" si="219"/>
        <v>0</v>
      </c>
      <c r="S71" s="16">
        <f t="shared" si="220"/>
        <v>23</v>
      </c>
      <c r="T71" s="16">
        <f t="shared" si="221"/>
        <v>17</v>
      </c>
      <c r="U71" s="16">
        <f t="shared" si="222"/>
        <v>40</v>
      </c>
      <c r="V71" s="16" t="str">
        <f t="shared" si="223"/>
        <v>0</v>
      </c>
      <c r="W71" s="16" t="str">
        <f t="shared" si="224"/>
        <v>0</v>
      </c>
      <c r="X71" s="16" t="str">
        <f t="shared" si="225"/>
        <v>0</v>
      </c>
      <c r="Y71" s="16">
        <v>0</v>
      </c>
      <c r="Z71" s="16">
        <v>0</v>
      </c>
      <c r="AA71" s="16">
        <f t="shared" si="228"/>
        <v>0</v>
      </c>
      <c r="AB71" s="17">
        <v>0</v>
      </c>
      <c r="AC71" s="17">
        <v>2</v>
      </c>
      <c r="AD71" s="17">
        <f t="shared" si="229"/>
        <v>2</v>
      </c>
      <c r="AE71" s="17">
        <v>0</v>
      </c>
      <c r="AF71" s="17">
        <v>0</v>
      </c>
      <c r="AG71" s="17">
        <f t="shared" si="230"/>
        <v>0</v>
      </c>
      <c r="AH71" s="48">
        <f t="shared" si="231"/>
        <v>0</v>
      </c>
      <c r="AI71" s="48">
        <f t="shared" si="232"/>
        <v>2</v>
      </c>
      <c r="AJ71" s="48">
        <f t="shared" si="233"/>
        <v>2</v>
      </c>
      <c r="AK71" s="17">
        <v>0</v>
      </c>
      <c r="AL71" s="17">
        <v>0</v>
      </c>
      <c r="AM71" s="17">
        <v>0</v>
      </c>
      <c r="AN71" s="17">
        <v>0</v>
      </c>
      <c r="AO71" s="17">
        <f t="shared" si="234"/>
        <v>0</v>
      </c>
      <c r="AP71" s="17">
        <v>0</v>
      </c>
      <c r="AQ71" s="17" t="e">
        <f t="shared" si="227"/>
        <v>#DIV/0!</v>
      </c>
    </row>
    <row r="72" spans="1:43" ht="25.5" customHeight="1" x14ac:dyDescent="0.35">
      <c r="A72" s="22"/>
      <c r="B72" s="23" t="s">
        <v>66</v>
      </c>
      <c r="C72" s="16">
        <v>0</v>
      </c>
      <c r="D72" s="16">
        <v>0</v>
      </c>
      <c r="E72" s="16">
        <f t="shared" si="211"/>
        <v>0</v>
      </c>
      <c r="F72" s="16">
        <v>9</v>
      </c>
      <c r="G72" s="52">
        <v>51</v>
      </c>
      <c r="H72" s="16">
        <f t="shared" si="212"/>
        <v>60</v>
      </c>
      <c r="I72" s="16">
        <v>2</v>
      </c>
      <c r="J72" s="16">
        <v>15</v>
      </c>
      <c r="K72" s="16">
        <f t="shared" si="213"/>
        <v>17</v>
      </c>
      <c r="L72" s="16">
        <f t="shared" si="214"/>
        <v>11</v>
      </c>
      <c r="M72" s="16">
        <f t="shared" si="215"/>
        <v>66</v>
      </c>
      <c r="N72" s="16">
        <f t="shared" si="216"/>
        <v>77</v>
      </c>
      <c r="O72" s="15">
        <v>2</v>
      </c>
      <c r="P72" s="16" t="str">
        <f t="shared" si="217"/>
        <v>0</v>
      </c>
      <c r="Q72" s="16" t="str">
        <f t="shared" si="218"/>
        <v>0</v>
      </c>
      <c r="R72" s="16" t="str">
        <f t="shared" si="219"/>
        <v>0</v>
      </c>
      <c r="S72" s="16">
        <f t="shared" si="220"/>
        <v>11</v>
      </c>
      <c r="T72" s="16">
        <f t="shared" si="221"/>
        <v>66</v>
      </c>
      <c r="U72" s="16">
        <f t="shared" si="222"/>
        <v>77</v>
      </c>
      <c r="V72" s="16" t="str">
        <f t="shared" si="223"/>
        <v>0</v>
      </c>
      <c r="W72" s="16" t="str">
        <f t="shared" si="224"/>
        <v>0</v>
      </c>
      <c r="X72" s="16" t="str">
        <f t="shared" si="225"/>
        <v>0</v>
      </c>
      <c r="Y72" s="16">
        <v>0</v>
      </c>
      <c r="Z72" s="16">
        <v>0</v>
      </c>
      <c r="AA72" s="16">
        <f t="shared" si="228"/>
        <v>0</v>
      </c>
      <c r="AB72" s="17">
        <v>0</v>
      </c>
      <c r="AC72" s="17">
        <v>3</v>
      </c>
      <c r="AD72" s="17">
        <f t="shared" si="229"/>
        <v>3</v>
      </c>
      <c r="AE72" s="17">
        <v>0</v>
      </c>
      <c r="AF72" s="17">
        <v>0</v>
      </c>
      <c r="AG72" s="17">
        <f t="shared" si="230"/>
        <v>0</v>
      </c>
      <c r="AH72" s="48">
        <f t="shared" si="231"/>
        <v>0</v>
      </c>
      <c r="AI72" s="48">
        <f t="shared" si="232"/>
        <v>3</v>
      </c>
      <c r="AJ72" s="48">
        <f t="shared" si="233"/>
        <v>3</v>
      </c>
      <c r="AK72" s="17">
        <v>0</v>
      </c>
      <c r="AL72" s="17">
        <v>0</v>
      </c>
      <c r="AM72" s="17">
        <v>0</v>
      </c>
      <c r="AN72" s="17">
        <v>0</v>
      </c>
      <c r="AO72" s="17">
        <f t="shared" si="234"/>
        <v>0</v>
      </c>
      <c r="AP72" s="17">
        <v>0</v>
      </c>
      <c r="AQ72" s="17" t="e">
        <f t="shared" si="227"/>
        <v>#DIV/0!</v>
      </c>
    </row>
    <row r="73" spans="1:43" ht="25.5" customHeight="1" x14ac:dyDescent="0.35">
      <c r="A73" s="22"/>
      <c r="B73" s="23" t="s">
        <v>67</v>
      </c>
      <c r="C73" s="16">
        <v>0</v>
      </c>
      <c r="D73" s="16">
        <v>0</v>
      </c>
      <c r="E73" s="16">
        <f t="shared" si="211"/>
        <v>0</v>
      </c>
      <c r="F73" s="16">
        <v>2</v>
      </c>
      <c r="G73" s="52">
        <v>18</v>
      </c>
      <c r="H73" s="16">
        <f t="shared" si="212"/>
        <v>20</v>
      </c>
      <c r="I73" s="16">
        <v>2</v>
      </c>
      <c r="J73" s="16">
        <v>5</v>
      </c>
      <c r="K73" s="16">
        <f t="shared" si="213"/>
        <v>7</v>
      </c>
      <c r="L73" s="16">
        <f t="shared" si="214"/>
        <v>4</v>
      </c>
      <c r="M73" s="16">
        <f t="shared" si="215"/>
        <v>23</v>
      </c>
      <c r="N73" s="16">
        <f t="shared" si="216"/>
        <v>27</v>
      </c>
      <c r="O73" s="15">
        <v>2</v>
      </c>
      <c r="P73" s="16" t="str">
        <f t="shared" si="217"/>
        <v>0</v>
      </c>
      <c r="Q73" s="16" t="str">
        <f t="shared" si="218"/>
        <v>0</v>
      </c>
      <c r="R73" s="16" t="str">
        <f t="shared" si="219"/>
        <v>0</v>
      </c>
      <c r="S73" s="16">
        <f t="shared" si="220"/>
        <v>4</v>
      </c>
      <c r="T73" s="16">
        <f t="shared" si="221"/>
        <v>23</v>
      </c>
      <c r="U73" s="16">
        <f t="shared" si="222"/>
        <v>27</v>
      </c>
      <c r="V73" s="16" t="str">
        <f t="shared" si="223"/>
        <v>0</v>
      </c>
      <c r="W73" s="16" t="str">
        <f t="shared" si="224"/>
        <v>0</v>
      </c>
      <c r="X73" s="16" t="str">
        <f t="shared" si="225"/>
        <v>0</v>
      </c>
      <c r="Y73" s="16">
        <v>0</v>
      </c>
      <c r="Z73" s="16">
        <v>0</v>
      </c>
      <c r="AA73" s="16">
        <f t="shared" si="228"/>
        <v>0</v>
      </c>
      <c r="AB73" s="17">
        <v>1</v>
      </c>
      <c r="AC73" s="17">
        <v>4</v>
      </c>
      <c r="AD73" s="17">
        <f t="shared" si="229"/>
        <v>5</v>
      </c>
      <c r="AE73" s="17">
        <v>0</v>
      </c>
      <c r="AF73" s="17">
        <v>0</v>
      </c>
      <c r="AG73" s="17">
        <f t="shared" si="230"/>
        <v>0</v>
      </c>
      <c r="AH73" s="48">
        <f t="shared" si="231"/>
        <v>1</v>
      </c>
      <c r="AI73" s="48">
        <f t="shared" si="232"/>
        <v>4</v>
      </c>
      <c r="AJ73" s="48">
        <f t="shared" si="233"/>
        <v>5</v>
      </c>
      <c r="AK73" s="17">
        <v>0</v>
      </c>
      <c r="AL73" s="17">
        <v>0</v>
      </c>
      <c r="AM73" s="17">
        <v>0</v>
      </c>
      <c r="AN73" s="17">
        <v>0</v>
      </c>
      <c r="AO73" s="17">
        <f t="shared" si="234"/>
        <v>0</v>
      </c>
      <c r="AP73" s="17">
        <v>0</v>
      </c>
      <c r="AQ73" s="17" t="e">
        <f t="shared" si="227"/>
        <v>#DIV/0!</v>
      </c>
    </row>
    <row r="74" spans="1:43" ht="25.5" customHeight="1" x14ac:dyDescent="0.35">
      <c r="A74" s="22"/>
      <c r="B74" s="23" t="s">
        <v>68</v>
      </c>
      <c r="C74" s="16">
        <v>3</v>
      </c>
      <c r="D74" s="16">
        <v>1</v>
      </c>
      <c r="E74" s="16">
        <f t="shared" si="211"/>
        <v>4</v>
      </c>
      <c r="F74" s="16">
        <v>1</v>
      </c>
      <c r="G74" s="52">
        <v>0</v>
      </c>
      <c r="H74" s="16">
        <f t="shared" si="212"/>
        <v>1</v>
      </c>
      <c r="I74" s="16">
        <v>0</v>
      </c>
      <c r="J74" s="16">
        <v>0</v>
      </c>
      <c r="K74" s="16">
        <f t="shared" si="213"/>
        <v>0</v>
      </c>
      <c r="L74" s="16">
        <f t="shared" si="214"/>
        <v>4</v>
      </c>
      <c r="M74" s="16">
        <f t="shared" si="215"/>
        <v>1</v>
      </c>
      <c r="N74" s="16">
        <f t="shared" si="216"/>
        <v>5</v>
      </c>
      <c r="O74" s="15">
        <v>2</v>
      </c>
      <c r="P74" s="16" t="str">
        <f t="shared" si="217"/>
        <v>0</v>
      </c>
      <c r="Q74" s="16" t="str">
        <f t="shared" si="218"/>
        <v>0</v>
      </c>
      <c r="R74" s="16" t="str">
        <f t="shared" si="219"/>
        <v>0</v>
      </c>
      <c r="S74" s="16">
        <f t="shared" si="220"/>
        <v>4</v>
      </c>
      <c r="T74" s="16">
        <f t="shared" si="221"/>
        <v>1</v>
      </c>
      <c r="U74" s="16">
        <f t="shared" si="222"/>
        <v>5</v>
      </c>
      <c r="V74" s="16" t="str">
        <f t="shared" si="223"/>
        <v>0</v>
      </c>
      <c r="W74" s="16" t="str">
        <f t="shared" si="224"/>
        <v>0</v>
      </c>
      <c r="X74" s="16" t="str">
        <f t="shared" si="225"/>
        <v>0</v>
      </c>
      <c r="Y74" s="16">
        <v>0</v>
      </c>
      <c r="Z74" s="16">
        <v>0</v>
      </c>
      <c r="AA74" s="16">
        <f t="shared" si="228"/>
        <v>0</v>
      </c>
      <c r="AB74" s="17">
        <v>2</v>
      </c>
      <c r="AC74" s="17">
        <v>1</v>
      </c>
      <c r="AD74" s="17">
        <f t="shared" si="229"/>
        <v>3</v>
      </c>
      <c r="AE74" s="17">
        <v>0</v>
      </c>
      <c r="AF74" s="17">
        <v>0</v>
      </c>
      <c r="AG74" s="17">
        <f t="shared" si="230"/>
        <v>0</v>
      </c>
      <c r="AH74" s="48">
        <f t="shared" si="231"/>
        <v>2</v>
      </c>
      <c r="AI74" s="48">
        <f t="shared" si="232"/>
        <v>1</v>
      </c>
      <c r="AJ74" s="48">
        <f t="shared" si="233"/>
        <v>3</v>
      </c>
      <c r="AK74" s="17">
        <v>0</v>
      </c>
      <c r="AL74" s="17">
        <v>0</v>
      </c>
      <c r="AM74" s="17">
        <v>0</v>
      </c>
      <c r="AN74" s="17">
        <v>0</v>
      </c>
      <c r="AO74" s="17">
        <f t="shared" si="234"/>
        <v>0</v>
      </c>
      <c r="AP74" s="17">
        <v>0</v>
      </c>
      <c r="AQ74" s="17" t="e">
        <f t="shared" si="227"/>
        <v>#DIV/0!</v>
      </c>
    </row>
    <row r="75" spans="1:43" ht="25.5" customHeight="1" x14ac:dyDescent="0.35">
      <c r="A75" s="11"/>
      <c r="B75" s="23" t="s">
        <v>69</v>
      </c>
      <c r="C75" s="16">
        <v>1</v>
      </c>
      <c r="D75" s="16">
        <v>1</v>
      </c>
      <c r="E75" s="16">
        <f t="shared" si="211"/>
        <v>2</v>
      </c>
      <c r="F75" s="16">
        <v>1</v>
      </c>
      <c r="G75" s="52">
        <v>5</v>
      </c>
      <c r="H75" s="16">
        <f t="shared" si="212"/>
        <v>6</v>
      </c>
      <c r="I75" s="16">
        <v>13</v>
      </c>
      <c r="J75" s="16">
        <v>27</v>
      </c>
      <c r="K75" s="16">
        <f t="shared" si="213"/>
        <v>40</v>
      </c>
      <c r="L75" s="16">
        <f t="shared" si="214"/>
        <v>15</v>
      </c>
      <c r="M75" s="16">
        <f t="shared" si="215"/>
        <v>33</v>
      </c>
      <c r="N75" s="16">
        <f t="shared" si="216"/>
        <v>48</v>
      </c>
      <c r="O75" s="15">
        <v>2</v>
      </c>
      <c r="P75" s="16" t="str">
        <f t="shared" si="217"/>
        <v>0</v>
      </c>
      <c r="Q75" s="16" t="str">
        <f t="shared" si="218"/>
        <v>0</v>
      </c>
      <c r="R75" s="16" t="str">
        <f t="shared" si="219"/>
        <v>0</v>
      </c>
      <c r="S75" s="16">
        <f t="shared" si="220"/>
        <v>15</v>
      </c>
      <c r="T75" s="16">
        <f t="shared" si="221"/>
        <v>33</v>
      </c>
      <c r="U75" s="16">
        <f t="shared" si="222"/>
        <v>48</v>
      </c>
      <c r="V75" s="16" t="str">
        <f t="shared" si="223"/>
        <v>0</v>
      </c>
      <c r="W75" s="16" t="str">
        <f t="shared" si="224"/>
        <v>0</v>
      </c>
      <c r="X75" s="16" t="str">
        <f t="shared" si="225"/>
        <v>0</v>
      </c>
      <c r="Y75" s="16">
        <v>0</v>
      </c>
      <c r="Z75" s="16">
        <v>0</v>
      </c>
      <c r="AA75" s="16">
        <f t="shared" si="228"/>
        <v>0</v>
      </c>
      <c r="AB75" s="17">
        <v>1</v>
      </c>
      <c r="AC75" s="17">
        <v>0</v>
      </c>
      <c r="AD75" s="17">
        <f t="shared" si="229"/>
        <v>1</v>
      </c>
      <c r="AE75" s="17">
        <v>1</v>
      </c>
      <c r="AF75" s="17">
        <v>1</v>
      </c>
      <c r="AG75" s="17">
        <f t="shared" si="230"/>
        <v>2</v>
      </c>
      <c r="AH75" s="48">
        <f t="shared" si="231"/>
        <v>2</v>
      </c>
      <c r="AI75" s="48">
        <f t="shared" si="232"/>
        <v>1</v>
      </c>
      <c r="AJ75" s="48">
        <f t="shared" si="233"/>
        <v>3</v>
      </c>
      <c r="AK75" s="17">
        <v>0</v>
      </c>
      <c r="AL75" s="17">
        <v>0</v>
      </c>
      <c r="AM75" s="17">
        <v>0</v>
      </c>
      <c r="AN75" s="17">
        <v>0</v>
      </c>
      <c r="AO75" s="17">
        <f t="shared" si="234"/>
        <v>0</v>
      </c>
      <c r="AP75" s="17">
        <v>0</v>
      </c>
      <c r="AQ75" s="17" t="e">
        <f t="shared" si="227"/>
        <v>#DIV/0!</v>
      </c>
    </row>
    <row r="76" spans="1:43" s="6" customFormat="1" ht="25.5" customHeight="1" x14ac:dyDescent="0.35">
      <c r="A76" s="11"/>
      <c r="B76" s="29" t="s">
        <v>32</v>
      </c>
      <c r="C76" s="30">
        <f t="shared" ref="C76:K76" si="235">SUM(C69:C75)</f>
        <v>7</v>
      </c>
      <c r="D76" s="30">
        <f t="shared" si="235"/>
        <v>2</v>
      </c>
      <c r="E76" s="30">
        <f t="shared" si="235"/>
        <v>9</v>
      </c>
      <c r="F76" s="14">
        <f t="shared" si="235"/>
        <v>15</v>
      </c>
      <c r="G76" s="61">
        <f t="shared" si="235"/>
        <v>77</v>
      </c>
      <c r="H76" s="30">
        <f t="shared" si="235"/>
        <v>92</v>
      </c>
      <c r="I76" s="14">
        <f t="shared" si="235"/>
        <v>65</v>
      </c>
      <c r="J76" s="14">
        <f t="shared" si="235"/>
        <v>104</v>
      </c>
      <c r="K76" s="30">
        <f t="shared" si="235"/>
        <v>169</v>
      </c>
      <c r="L76" s="30">
        <f t="shared" si="214"/>
        <v>87</v>
      </c>
      <c r="M76" s="30">
        <f t="shared" si="215"/>
        <v>183</v>
      </c>
      <c r="N76" s="30">
        <f t="shared" si="216"/>
        <v>270</v>
      </c>
      <c r="O76" s="49">
        <f t="shared" ref="O76:AP76" si="236">SUM(O69:O75)</f>
        <v>14</v>
      </c>
      <c r="P76" s="30">
        <f t="shared" si="236"/>
        <v>0</v>
      </c>
      <c r="Q76" s="30">
        <f t="shared" si="236"/>
        <v>0</v>
      </c>
      <c r="R76" s="30">
        <f t="shared" si="236"/>
        <v>0</v>
      </c>
      <c r="S76" s="30">
        <f t="shared" si="236"/>
        <v>87</v>
      </c>
      <c r="T76" s="30">
        <f t="shared" si="236"/>
        <v>183</v>
      </c>
      <c r="U76" s="30">
        <f t="shared" si="236"/>
        <v>270</v>
      </c>
      <c r="V76" s="30">
        <f t="shared" ref="V76:X76" si="237">SUM(V69:V75)</f>
        <v>0</v>
      </c>
      <c r="W76" s="30">
        <f t="shared" si="237"/>
        <v>0</v>
      </c>
      <c r="X76" s="30">
        <f t="shared" si="237"/>
        <v>0</v>
      </c>
      <c r="Y76" s="30">
        <f t="shared" si="236"/>
        <v>0</v>
      </c>
      <c r="Z76" s="30">
        <f t="shared" si="236"/>
        <v>0</v>
      </c>
      <c r="AA76" s="30">
        <f t="shared" si="236"/>
        <v>0</v>
      </c>
      <c r="AB76" s="32">
        <f t="shared" si="236"/>
        <v>10</v>
      </c>
      <c r="AC76" s="32">
        <f t="shared" si="236"/>
        <v>11</v>
      </c>
      <c r="AD76" s="32">
        <f t="shared" si="236"/>
        <v>21</v>
      </c>
      <c r="AE76" s="32">
        <f t="shared" si="236"/>
        <v>1</v>
      </c>
      <c r="AF76" s="32">
        <f t="shared" si="236"/>
        <v>1</v>
      </c>
      <c r="AG76" s="32">
        <f t="shared" si="236"/>
        <v>2</v>
      </c>
      <c r="AH76" s="33">
        <f t="shared" si="236"/>
        <v>11</v>
      </c>
      <c r="AI76" s="33">
        <f t="shared" si="236"/>
        <v>12</v>
      </c>
      <c r="AJ76" s="33">
        <f t="shared" si="236"/>
        <v>23</v>
      </c>
      <c r="AK76" s="32">
        <f t="shared" si="236"/>
        <v>0</v>
      </c>
      <c r="AL76" s="32">
        <f t="shared" si="236"/>
        <v>0</v>
      </c>
      <c r="AM76" s="32">
        <f t="shared" si="236"/>
        <v>0</v>
      </c>
      <c r="AN76" s="32">
        <f t="shared" si="236"/>
        <v>0</v>
      </c>
      <c r="AO76" s="32">
        <f t="shared" si="236"/>
        <v>0</v>
      </c>
      <c r="AP76" s="32">
        <f t="shared" si="236"/>
        <v>0</v>
      </c>
      <c r="AQ76" s="32" t="e">
        <f t="shared" si="227"/>
        <v>#DIV/0!</v>
      </c>
    </row>
    <row r="77" spans="1:43" s="6" customFormat="1" ht="25.5" customHeight="1" x14ac:dyDescent="0.35">
      <c r="A77" s="11"/>
      <c r="B77" s="29" t="s">
        <v>34</v>
      </c>
      <c r="C77" s="14">
        <f t="shared" ref="C77:K77" si="238">C76</f>
        <v>7</v>
      </c>
      <c r="D77" s="14">
        <f t="shared" si="238"/>
        <v>2</v>
      </c>
      <c r="E77" s="14">
        <f t="shared" si="238"/>
        <v>9</v>
      </c>
      <c r="F77" s="14">
        <f t="shared" si="238"/>
        <v>15</v>
      </c>
      <c r="G77" s="61">
        <f t="shared" si="238"/>
        <v>77</v>
      </c>
      <c r="H77" s="14">
        <f t="shared" si="238"/>
        <v>92</v>
      </c>
      <c r="I77" s="14">
        <f t="shared" si="238"/>
        <v>65</v>
      </c>
      <c r="J77" s="14">
        <f t="shared" si="238"/>
        <v>104</v>
      </c>
      <c r="K77" s="14">
        <f t="shared" si="238"/>
        <v>169</v>
      </c>
      <c r="L77" s="14">
        <f t="shared" si="214"/>
        <v>87</v>
      </c>
      <c r="M77" s="14">
        <f t="shared" si="215"/>
        <v>183</v>
      </c>
      <c r="N77" s="14">
        <f t="shared" si="216"/>
        <v>270</v>
      </c>
      <c r="O77" s="49">
        <f>O76</f>
        <v>14</v>
      </c>
      <c r="P77" s="30">
        <f t="shared" ref="P77:R78" si="239">SUM(P70:P76)</f>
        <v>0</v>
      </c>
      <c r="Q77" s="30">
        <f t="shared" si="239"/>
        <v>0</v>
      </c>
      <c r="R77" s="30">
        <f t="shared" si="239"/>
        <v>0</v>
      </c>
      <c r="S77" s="30">
        <f t="shared" ref="S77:Y77" si="240">S76</f>
        <v>87</v>
      </c>
      <c r="T77" s="30">
        <f t="shared" si="240"/>
        <v>183</v>
      </c>
      <c r="U77" s="30">
        <f t="shared" si="240"/>
        <v>270</v>
      </c>
      <c r="V77" s="30">
        <f t="shared" si="240"/>
        <v>0</v>
      </c>
      <c r="W77" s="30">
        <f t="shared" si="240"/>
        <v>0</v>
      </c>
      <c r="X77" s="30">
        <f t="shared" si="240"/>
        <v>0</v>
      </c>
      <c r="Y77" s="30">
        <f t="shared" si="240"/>
        <v>0</v>
      </c>
      <c r="Z77" s="30">
        <f t="shared" ref="Z77:AA78" si="241">Z76</f>
        <v>0</v>
      </c>
      <c r="AA77" s="30">
        <f t="shared" si="241"/>
        <v>0</v>
      </c>
      <c r="AB77" s="32">
        <f>AB76</f>
        <v>10</v>
      </c>
      <c r="AC77" s="32">
        <f t="shared" ref="AC77:AD78" si="242">AC76</f>
        <v>11</v>
      </c>
      <c r="AD77" s="32">
        <f t="shared" si="242"/>
        <v>21</v>
      </c>
      <c r="AE77" s="32">
        <f>AE76</f>
        <v>1</v>
      </c>
      <c r="AF77" s="32">
        <f t="shared" ref="AF77:AG78" si="243">AF76</f>
        <v>1</v>
      </c>
      <c r="AG77" s="32">
        <f t="shared" si="243"/>
        <v>2</v>
      </c>
      <c r="AH77" s="33">
        <f>AH76</f>
        <v>11</v>
      </c>
      <c r="AI77" s="33">
        <f t="shared" ref="AI77:AJ78" si="244">AI76</f>
        <v>12</v>
      </c>
      <c r="AJ77" s="33">
        <f t="shared" si="244"/>
        <v>23</v>
      </c>
      <c r="AK77" s="32">
        <f>AK76</f>
        <v>0</v>
      </c>
      <c r="AL77" s="32">
        <f t="shared" ref="AL77:AO78" si="245">AL76</f>
        <v>0</v>
      </c>
      <c r="AM77" s="32">
        <f t="shared" si="245"/>
        <v>0</v>
      </c>
      <c r="AN77" s="32">
        <f t="shared" si="245"/>
        <v>0</v>
      </c>
      <c r="AO77" s="32">
        <f t="shared" si="245"/>
        <v>0</v>
      </c>
      <c r="AP77" s="32">
        <f>AP76</f>
        <v>0</v>
      </c>
      <c r="AQ77" s="32" t="e">
        <f t="shared" si="227"/>
        <v>#DIV/0!</v>
      </c>
    </row>
    <row r="78" spans="1:43" s="6" customFormat="1" ht="25.5" customHeight="1" x14ac:dyDescent="0.35">
      <c r="A78" s="74"/>
      <c r="B78" s="75" t="s">
        <v>37</v>
      </c>
      <c r="C78" s="80">
        <f>C77</f>
        <v>7</v>
      </c>
      <c r="D78" s="80">
        <f t="shared" ref="D78:E78" si="246">D77</f>
        <v>2</v>
      </c>
      <c r="E78" s="80">
        <f t="shared" si="246"/>
        <v>9</v>
      </c>
      <c r="F78" s="82">
        <f>F77</f>
        <v>15</v>
      </c>
      <c r="G78" s="83">
        <f t="shared" ref="G78:H78" si="247">G77</f>
        <v>77</v>
      </c>
      <c r="H78" s="80">
        <f t="shared" si="247"/>
        <v>92</v>
      </c>
      <c r="I78" s="82">
        <f>I77</f>
        <v>65</v>
      </c>
      <c r="J78" s="82">
        <f t="shared" ref="J78:K78" si="248">J77</f>
        <v>104</v>
      </c>
      <c r="K78" s="80">
        <f t="shared" si="248"/>
        <v>169</v>
      </c>
      <c r="L78" s="80">
        <f t="shared" si="214"/>
        <v>87</v>
      </c>
      <c r="M78" s="80">
        <f t="shared" si="215"/>
        <v>183</v>
      </c>
      <c r="N78" s="80">
        <f t="shared" si="216"/>
        <v>270</v>
      </c>
      <c r="O78" s="84">
        <f t="shared" ref="O78:U78" si="249">O77</f>
        <v>14</v>
      </c>
      <c r="P78" s="80">
        <f t="shared" si="239"/>
        <v>0</v>
      </c>
      <c r="Q78" s="80">
        <f t="shared" si="239"/>
        <v>0</v>
      </c>
      <c r="R78" s="80">
        <f t="shared" si="239"/>
        <v>0</v>
      </c>
      <c r="S78" s="80">
        <f t="shared" si="249"/>
        <v>87</v>
      </c>
      <c r="T78" s="80">
        <f t="shared" si="249"/>
        <v>183</v>
      </c>
      <c r="U78" s="80">
        <f t="shared" si="249"/>
        <v>270</v>
      </c>
      <c r="V78" s="80">
        <f t="shared" ref="V78:X78" si="250">V77</f>
        <v>0</v>
      </c>
      <c r="W78" s="80">
        <f t="shared" si="250"/>
        <v>0</v>
      </c>
      <c r="X78" s="80">
        <f t="shared" si="250"/>
        <v>0</v>
      </c>
      <c r="Y78" s="58">
        <f>Y77</f>
        <v>0</v>
      </c>
      <c r="Z78" s="58">
        <f t="shared" si="241"/>
        <v>0</v>
      </c>
      <c r="AA78" s="58">
        <f t="shared" si="241"/>
        <v>0</v>
      </c>
      <c r="AB78" s="32">
        <f>AB77</f>
        <v>10</v>
      </c>
      <c r="AC78" s="32">
        <f t="shared" si="242"/>
        <v>11</v>
      </c>
      <c r="AD78" s="32">
        <f t="shared" si="242"/>
        <v>21</v>
      </c>
      <c r="AE78" s="32">
        <f>AE77</f>
        <v>1</v>
      </c>
      <c r="AF78" s="32">
        <f t="shared" si="243"/>
        <v>1</v>
      </c>
      <c r="AG78" s="32">
        <f t="shared" si="243"/>
        <v>2</v>
      </c>
      <c r="AH78" s="33">
        <f>AH77</f>
        <v>11</v>
      </c>
      <c r="AI78" s="33">
        <f t="shared" si="244"/>
        <v>12</v>
      </c>
      <c r="AJ78" s="33">
        <f t="shared" si="244"/>
        <v>23</v>
      </c>
      <c r="AK78" s="32">
        <f>AK77</f>
        <v>0</v>
      </c>
      <c r="AL78" s="32">
        <f t="shared" si="245"/>
        <v>0</v>
      </c>
      <c r="AM78" s="32">
        <f t="shared" si="245"/>
        <v>0</v>
      </c>
      <c r="AN78" s="32">
        <f t="shared" si="245"/>
        <v>0</v>
      </c>
      <c r="AO78" s="32">
        <f t="shared" si="245"/>
        <v>0</v>
      </c>
      <c r="AP78" s="32">
        <f>AP77</f>
        <v>0</v>
      </c>
      <c r="AQ78" s="32" t="e">
        <f t="shared" si="227"/>
        <v>#DIV/0!</v>
      </c>
    </row>
    <row r="79" spans="1:43" ht="25.5" customHeight="1" x14ac:dyDescent="0.35">
      <c r="A79" s="62" t="s">
        <v>70</v>
      </c>
      <c r="B79" s="63"/>
      <c r="C79" s="16"/>
      <c r="D79" s="16"/>
      <c r="E79" s="16"/>
      <c r="F79" s="14"/>
      <c r="G79" s="64"/>
      <c r="H79" s="16"/>
      <c r="I79" s="14"/>
      <c r="J79" s="64"/>
      <c r="K79" s="16"/>
      <c r="L79" s="16"/>
      <c r="M79" s="16"/>
      <c r="N79" s="16"/>
      <c r="O79" s="15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</row>
    <row r="80" spans="1:43" ht="25.5" customHeight="1" x14ac:dyDescent="0.35">
      <c r="A80" s="62"/>
      <c r="B80" s="59" t="s">
        <v>27</v>
      </c>
      <c r="C80" s="16"/>
      <c r="D80" s="16"/>
      <c r="E80" s="16"/>
      <c r="F80" s="14"/>
      <c r="G80" s="60"/>
      <c r="H80" s="16"/>
      <c r="I80" s="14"/>
      <c r="J80" s="60"/>
      <c r="K80" s="16"/>
      <c r="L80" s="16"/>
      <c r="M80" s="16"/>
      <c r="N80" s="16"/>
      <c r="O80" s="15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</row>
    <row r="81" spans="1:43" ht="25.5" customHeight="1" x14ac:dyDescent="0.35">
      <c r="A81" s="22"/>
      <c r="B81" s="43" t="s">
        <v>71</v>
      </c>
      <c r="C81" s="16"/>
      <c r="D81" s="16"/>
      <c r="E81" s="16"/>
      <c r="F81" s="14"/>
      <c r="G81" s="30"/>
      <c r="H81" s="16"/>
      <c r="I81" s="14"/>
      <c r="J81" s="30"/>
      <c r="K81" s="16"/>
      <c r="L81" s="16"/>
      <c r="M81" s="16"/>
      <c r="N81" s="16"/>
      <c r="O81" s="15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</row>
    <row r="82" spans="1:43" ht="25.5" hidden="1" customHeight="1" x14ac:dyDescent="0.35">
      <c r="A82" s="22"/>
      <c r="B82" s="23" t="s">
        <v>72</v>
      </c>
      <c r="C82" s="16">
        <v>0</v>
      </c>
      <c r="D82" s="16">
        <v>0</v>
      </c>
      <c r="E82" s="16">
        <f t="shared" ref="E82:E104" si="251">C82+D82</f>
        <v>0</v>
      </c>
      <c r="F82" s="46">
        <v>0</v>
      </c>
      <c r="G82" s="52">
        <v>0</v>
      </c>
      <c r="H82" s="16">
        <f t="shared" ref="H82:H104" si="252">F82+G82</f>
        <v>0</v>
      </c>
      <c r="I82" s="46">
        <v>0</v>
      </c>
      <c r="J82" s="16">
        <v>0</v>
      </c>
      <c r="K82" s="16">
        <f t="shared" ref="K82:K104" si="253">I82+J82</f>
        <v>0</v>
      </c>
      <c r="L82" s="16">
        <f t="shared" ref="L82:M85" si="254">C82+F82+I82</f>
        <v>0</v>
      </c>
      <c r="M82" s="16">
        <f t="shared" si="254"/>
        <v>0</v>
      </c>
      <c r="N82" s="16">
        <f t="shared" ref="N82:N107" si="255">L82+M82</f>
        <v>0</v>
      </c>
      <c r="O82" s="15">
        <v>2</v>
      </c>
      <c r="P82" s="16" t="str">
        <f t="shared" ref="P82:P104" si="256">IF(O82=1,L82,"0")</f>
        <v>0</v>
      </c>
      <c r="Q82" s="16" t="str">
        <f t="shared" ref="Q82:Q104" si="257">IF(O82=1,M82,"0")</f>
        <v>0</v>
      </c>
      <c r="R82" s="16" t="str">
        <f t="shared" ref="R82:R104" si="258">IF(O82=1,N82,"0")</f>
        <v>0</v>
      </c>
      <c r="S82" s="16">
        <f t="shared" ref="S82:S106" si="259">IF(O82=2,L82,"0")</f>
        <v>0</v>
      </c>
      <c r="T82" s="16">
        <f t="shared" ref="T82:T106" si="260">IF(O82=2,M82,"0")</f>
        <v>0</v>
      </c>
      <c r="U82" s="16">
        <f t="shared" ref="U82:U106" si="261">IF(O82=2,N82,"0")</f>
        <v>0</v>
      </c>
      <c r="V82" s="16" t="str">
        <f t="shared" ref="V82:V106" si="262">IF(O82=3,L82,"0")</f>
        <v>0</v>
      </c>
      <c r="W82" s="16" t="str">
        <f t="shared" ref="W82:W106" si="263">IF(O82=3,M82,"0")</f>
        <v>0</v>
      </c>
      <c r="X82" s="16" t="str">
        <f t="shared" ref="X82:X106" si="264">IF(O82=3,N82,"0")</f>
        <v>0</v>
      </c>
      <c r="Y82" s="16">
        <v>0</v>
      </c>
      <c r="Z82" s="16">
        <v>0</v>
      </c>
      <c r="AA82" s="16">
        <f>SUM(Y82:Z82)</f>
        <v>0</v>
      </c>
      <c r="AB82" s="17">
        <v>0</v>
      </c>
      <c r="AC82" s="17">
        <v>0</v>
      </c>
      <c r="AD82" s="17">
        <f>SUM(AB82:AC82)</f>
        <v>0</v>
      </c>
      <c r="AE82" s="17">
        <v>0</v>
      </c>
      <c r="AF82" s="17">
        <v>0</v>
      </c>
      <c r="AG82" s="17">
        <f>SUM(AE82:AF82)</f>
        <v>0</v>
      </c>
      <c r="AH82" s="48">
        <f>Y82+AB82+AE82</f>
        <v>0</v>
      </c>
      <c r="AI82" s="48">
        <f>Z82+AC82+AF82</f>
        <v>0</v>
      </c>
      <c r="AJ82" s="48">
        <f>SUM(AH82:AI82)</f>
        <v>0</v>
      </c>
      <c r="AK82" s="17">
        <v>0</v>
      </c>
      <c r="AL82" s="17">
        <v>0</v>
      </c>
      <c r="AM82" s="17">
        <v>0</v>
      </c>
      <c r="AN82" s="17">
        <v>0</v>
      </c>
      <c r="AO82" s="17">
        <f>SUM(AK82:AN82)</f>
        <v>0</v>
      </c>
      <c r="AP82" s="17">
        <v>0</v>
      </c>
      <c r="AQ82" s="17" t="e">
        <f t="shared" ref="AQ82:AQ107" si="265">AP82/AO82</f>
        <v>#DIV/0!</v>
      </c>
    </row>
    <row r="83" spans="1:43" ht="25.5" customHeight="1" x14ac:dyDescent="0.35">
      <c r="A83" s="22"/>
      <c r="B83" s="23" t="s">
        <v>73</v>
      </c>
      <c r="C83" s="16">
        <v>0</v>
      </c>
      <c r="D83" s="16">
        <v>0</v>
      </c>
      <c r="E83" s="16">
        <f t="shared" si="251"/>
        <v>0</v>
      </c>
      <c r="F83" s="46">
        <v>1</v>
      </c>
      <c r="G83" s="52">
        <v>0</v>
      </c>
      <c r="H83" s="16">
        <f t="shared" si="252"/>
        <v>1</v>
      </c>
      <c r="I83" s="46">
        <v>0</v>
      </c>
      <c r="J83" s="16">
        <v>0</v>
      </c>
      <c r="K83" s="16">
        <f t="shared" si="253"/>
        <v>0</v>
      </c>
      <c r="L83" s="16">
        <f t="shared" si="254"/>
        <v>1</v>
      </c>
      <c r="M83" s="16">
        <f t="shared" si="254"/>
        <v>0</v>
      </c>
      <c r="N83" s="16">
        <f t="shared" si="255"/>
        <v>1</v>
      </c>
      <c r="O83" s="15">
        <v>2</v>
      </c>
      <c r="P83" s="16" t="str">
        <f t="shared" si="256"/>
        <v>0</v>
      </c>
      <c r="Q83" s="16" t="str">
        <f t="shared" si="257"/>
        <v>0</v>
      </c>
      <c r="R83" s="16" t="str">
        <f t="shared" si="258"/>
        <v>0</v>
      </c>
      <c r="S83" s="16">
        <f t="shared" si="259"/>
        <v>1</v>
      </c>
      <c r="T83" s="16">
        <f t="shared" si="260"/>
        <v>0</v>
      </c>
      <c r="U83" s="16">
        <f t="shared" si="261"/>
        <v>1</v>
      </c>
      <c r="V83" s="16" t="str">
        <f t="shared" si="262"/>
        <v>0</v>
      </c>
      <c r="W83" s="16" t="str">
        <f t="shared" si="263"/>
        <v>0</v>
      </c>
      <c r="X83" s="16" t="str">
        <f t="shared" si="264"/>
        <v>0</v>
      </c>
      <c r="Y83" s="16">
        <v>0</v>
      </c>
      <c r="Z83" s="16">
        <v>0</v>
      </c>
      <c r="AA83" s="16">
        <f t="shared" ref="AA83:AA106" si="266">SUM(Y83:Z83)</f>
        <v>0</v>
      </c>
      <c r="AB83" s="17">
        <v>0</v>
      </c>
      <c r="AC83" s="17">
        <v>0</v>
      </c>
      <c r="AD83" s="17">
        <f t="shared" ref="AD83:AD106" si="267">SUM(AB83:AC83)</f>
        <v>0</v>
      </c>
      <c r="AE83" s="17">
        <v>0</v>
      </c>
      <c r="AF83" s="17">
        <v>0</v>
      </c>
      <c r="AG83" s="17">
        <f t="shared" ref="AG83:AG106" si="268">SUM(AE83:AF83)</f>
        <v>0</v>
      </c>
      <c r="AH83" s="48">
        <f t="shared" ref="AH83:AH106" si="269">Y83+AB83+AE83</f>
        <v>0</v>
      </c>
      <c r="AI83" s="48">
        <f t="shared" ref="AI83:AI106" si="270">Z83+AC83+AF83</f>
        <v>0</v>
      </c>
      <c r="AJ83" s="48">
        <f t="shared" ref="AJ83:AJ106" si="271">SUM(AH83:AI83)</f>
        <v>0</v>
      </c>
      <c r="AK83" s="17">
        <v>0</v>
      </c>
      <c r="AL83" s="17">
        <v>0</v>
      </c>
      <c r="AM83" s="17">
        <v>0</v>
      </c>
      <c r="AN83" s="17">
        <v>0</v>
      </c>
      <c r="AO83" s="17">
        <f t="shared" ref="AO83:AO106" si="272">SUM(AK83:AN83)</f>
        <v>0</v>
      </c>
      <c r="AP83" s="17"/>
      <c r="AQ83" s="17" t="e">
        <f t="shared" si="265"/>
        <v>#DIV/0!</v>
      </c>
    </row>
    <row r="84" spans="1:43" ht="25.5" customHeight="1" x14ac:dyDescent="0.35">
      <c r="A84" s="22"/>
      <c r="B84" s="23" t="s">
        <v>40</v>
      </c>
      <c r="C84" s="16">
        <v>8</v>
      </c>
      <c r="D84" s="16">
        <v>2</v>
      </c>
      <c r="E84" s="16">
        <f t="shared" si="251"/>
        <v>10</v>
      </c>
      <c r="F84" s="46">
        <v>17</v>
      </c>
      <c r="G84" s="52">
        <v>4</v>
      </c>
      <c r="H84" s="16">
        <f t="shared" si="252"/>
        <v>21</v>
      </c>
      <c r="I84" s="46">
        <v>8</v>
      </c>
      <c r="J84" s="16">
        <v>1</v>
      </c>
      <c r="K84" s="16">
        <f t="shared" si="253"/>
        <v>9</v>
      </c>
      <c r="L84" s="16">
        <f t="shared" si="254"/>
        <v>33</v>
      </c>
      <c r="M84" s="16">
        <f t="shared" si="254"/>
        <v>7</v>
      </c>
      <c r="N84" s="16">
        <f t="shared" si="255"/>
        <v>40</v>
      </c>
      <c r="O84" s="15">
        <v>2</v>
      </c>
      <c r="P84" s="16" t="str">
        <f t="shared" si="256"/>
        <v>0</v>
      </c>
      <c r="Q84" s="16" t="str">
        <f t="shared" si="257"/>
        <v>0</v>
      </c>
      <c r="R84" s="16" t="str">
        <f t="shared" si="258"/>
        <v>0</v>
      </c>
      <c r="S84" s="16">
        <f t="shared" si="259"/>
        <v>33</v>
      </c>
      <c r="T84" s="16">
        <f t="shared" si="260"/>
        <v>7</v>
      </c>
      <c r="U84" s="16">
        <f t="shared" si="261"/>
        <v>40</v>
      </c>
      <c r="V84" s="16" t="str">
        <f t="shared" si="262"/>
        <v>0</v>
      </c>
      <c r="W84" s="16" t="str">
        <f t="shared" si="263"/>
        <v>0</v>
      </c>
      <c r="X84" s="16" t="str">
        <f t="shared" si="264"/>
        <v>0</v>
      </c>
      <c r="Y84" s="16">
        <v>0</v>
      </c>
      <c r="Z84" s="16">
        <v>0</v>
      </c>
      <c r="AA84" s="16">
        <f t="shared" si="266"/>
        <v>0</v>
      </c>
      <c r="AB84" s="17">
        <v>0</v>
      </c>
      <c r="AC84" s="17">
        <v>1</v>
      </c>
      <c r="AD84" s="17">
        <f t="shared" si="267"/>
        <v>1</v>
      </c>
      <c r="AE84" s="17">
        <v>0</v>
      </c>
      <c r="AF84" s="17">
        <v>0</v>
      </c>
      <c r="AG84" s="17">
        <f t="shared" si="268"/>
        <v>0</v>
      </c>
      <c r="AH84" s="48">
        <f t="shared" si="269"/>
        <v>0</v>
      </c>
      <c r="AI84" s="48">
        <f t="shared" si="270"/>
        <v>1</v>
      </c>
      <c r="AJ84" s="48">
        <f t="shared" si="271"/>
        <v>1</v>
      </c>
      <c r="AK84" s="17">
        <v>0</v>
      </c>
      <c r="AL84" s="17">
        <v>0</v>
      </c>
      <c r="AM84" s="17">
        <v>0</v>
      </c>
      <c r="AN84" s="17">
        <v>0</v>
      </c>
      <c r="AO84" s="17">
        <f t="shared" si="272"/>
        <v>0</v>
      </c>
      <c r="AP84" s="17"/>
      <c r="AQ84" s="17" t="e">
        <f t="shared" si="265"/>
        <v>#DIV/0!</v>
      </c>
    </row>
    <row r="85" spans="1:43" ht="25.5" customHeight="1" x14ac:dyDescent="0.35">
      <c r="A85" s="22"/>
      <c r="B85" s="53" t="s">
        <v>74</v>
      </c>
      <c r="C85" s="16">
        <v>4</v>
      </c>
      <c r="D85" s="16">
        <v>6</v>
      </c>
      <c r="E85" s="16">
        <f t="shared" si="251"/>
        <v>10</v>
      </c>
      <c r="F85" s="46">
        <v>5</v>
      </c>
      <c r="G85" s="52">
        <v>19</v>
      </c>
      <c r="H85" s="16">
        <f t="shared" si="252"/>
        <v>24</v>
      </c>
      <c r="I85" s="46">
        <v>8</v>
      </c>
      <c r="J85" s="16">
        <v>8</v>
      </c>
      <c r="K85" s="16">
        <f t="shared" si="253"/>
        <v>16</v>
      </c>
      <c r="L85" s="16">
        <f t="shared" si="254"/>
        <v>17</v>
      </c>
      <c r="M85" s="16">
        <f t="shared" si="254"/>
        <v>33</v>
      </c>
      <c r="N85" s="16">
        <f t="shared" si="255"/>
        <v>50</v>
      </c>
      <c r="O85" s="15">
        <v>2</v>
      </c>
      <c r="P85" s="16" t="str">
        <f t="shared" si="256"/>
        <v>0</v>
      </c>
      <c r="Q85" s="16" t="str">
        <f t="shared" si="257"/>
        <v>0</v>
      </c>
      <c r="R85" s="16" t="str">
        <f t="shared" si="258"/>
        <v>0</v>
      </c>
      <c r="S85" s="16">
        <f t="shared" si="259"/>
        <v>17</v>
      </c>
      <c r="T85" s="16">
        <f t="shared" si="260"/>
        <v>33</v>
      </c>
      <c r="U85" s="16">
        <f t="shared" si="261"/>
        <v>50</v>
      </c>
      <c r="V85" s="16" t="str">
        <f t="shared" si="262"/>
        <v>0</v>
      </c>
      <c r="W85" s="16" t="str">
        <f t="shared" si="263"/>
        <v>0</v>
      </c>
      <c r="X85" s="16" t="str">
        <f t="shared" si="264"/>
        <v>0</v>
      </c>
      <c r="Y85" s="16">
        <v>0</v>
      </c>
      <c r="Z85" s="16">
        <v>0</v>
      </c>
      <c r="AA85" s="16">
        <f t="shared" si="266"/>
        <v>0</v>
      </c>
      <c r="AB85" s="17">
        <v>2</v>
      </c>
      <c r="AC85" s="17">
        <v>0</v>
      </c>
      <c r="AD85" s="17">
        <f t="shared" si="267"/>
        <v>2</v>
      </c>
      <c r="AE85" s="17">
        <v>0</v>
      </c>
      <c r="AF85" s="17">
        <v>0</v>
      </c>
      <c r="AG85" s="17">
        <f t="shared" si="268"/>
        <v>0</v>
      </c>
      <c r="AH85" s="48">
        <f t="shared" si="269"/>
        <v>2</v>
      </c>
      <c r="AI85" s="48">
        <f t="shared" si="270"/>
        <v>0</v>
      </c>
      <c r="AJ85" s="48">
        <f t="shared" si="271"/>
        <v>2</v>
      </c>
      <c r="AK85" s="17">
        <v>0</v>
      </c>
      <c r="AL85" s="17">
        <v>0</v>
      </c>
      <c r="AM85" s="17">
        <v>0</v>
      </c>
      <c r="AN85" s="17">
        <v>0</v>
      </c>
      <c r="AO85" s="17">
        <f t="shared" si="272"/>
        <v>0</v>
      </c>
      <c r="AP85" s="17"/>
      <c r="AQ85" s="17" t="e">
        <f t="shared" si="265"/>
        <v>#DIV/0!</v>
      </c>
    </row>
    <row r="86" spans="1:43" ht="25.5" customHeight="1" x14ac:dyDescent="0.35">
      <c r="A86" s="22"/>
      <c r="B86" s="53" t="s">
        <v>75</v>
      </c>
      <c r="C86" s="16">
        <v>4</v>
      </c>
      <c r="D86" s="16">
        <v>0</v>
      </c>
      <c r="E86" s="16">
        <f t="shared" si="251"/>
        <v>4</v>
      </c>
      <c r="F86" s="46">
        <v>6</v>
      </c>
      <c r="G86" s="52">
        <v>9</v>
      </c>
      <c r="H86" s="16">
        <f t="shared" si="252"/>
        <v>15</v>
      </c>
      <c r="I86" s="46">
        <v>1</v>
      </c>
      <c r="J86" s="16">
        <v>2</v>
      </c>
      <c r="K86" s="16">
        <f t="shared" si="253"/>
        <v>3</v>
      </c>
      <c r="L86" s="16">
        <f t="shared" ref="L86:L87" si="273">C86+F86+I86</f>
        <v>11</v>
      </c>
      <c r="M86" s="16">
        <f t="shared" ref="M86:M87" si="274">D86+G86+J86</f>
        <v>11</v>
      </c>
      <c r="N86" s="16">
        <f t="shared" si="255"/>
        <v>22</v>
      </c>
      <c r="O86" s="15">
        <v>2</v>
      </c>
      <c r="P86" s="16" t="str">
        <f t="shared" si="256"/>
        <v>0</v>
      </c>
      <c r="Q86" s="16" t="str">
        <f t="shared" si="257"/>
        <v>0</v>
      </c>
      <c r="R86" s="16" t="str">
        <f t="shared" si="258"/>
        <v>0</v>
      </c>
      <c r="S86" s="16">
        <f t="shared" si="259"/>
        <v>11</v>
      </c>
      <c r="T86" s="16">
        <f t="shared" si="260"/>
        <v>11</v>
      </c>
      <c r="U86" s="16">
        <f t="shared" si="261"/>
        <v>22</v>
      </c>
      <c r="V86" s="16" t="str">
        <f t="shared" si="262"/>
        <v>0</v>
      </c>
      <c r="W86" s="16" t="str">
        <f t="shared" si="263"/>
        <v>0</v>
      </c>
      <c r="X86" s="16" t="str">
        <f t="shared" si="264"/>
        <v>0</v>
      </c>
      <c r="Y86" s="16">
        <v>0</v>
      </c>
      <c r="Z86" s="16">
        <v>0</v>
      </c>
      <c r="AA86" s="16">
        <f t="shared" ref="AA86:AA87" si="275">SUM(Y86:Z86)</f>
        <v>0</v>
      </c>
      <c r="AB86" s="17">
        <v>0</v>
      </c>
      <c r="AC86" s="17">
        <v>0</v>
      </c>
      <c r="AD86" s="17">
        <f t="shared" ref="AD86:AD87" si="276">SUM(AB86:AC86)</f>
        <v>0</v>
      </c>
      <c r="AE86" s="17">
        <v>0</v>
      </c>
      <c r="AF86" s="17">
        <v>0</v>
      </c>
      <c r="AG86" s="17">
        <f t="shared" ref="AG86:AG87" si="277">SUM(AE86:AF86)</f>
        <v>0</v>
      </c>
      <c r="AH86" s="48">
        <f t="shared" ref="AH86:AH87" si="278">Y86+AB86+AE86</f>
        <v>0</v>
      </c>
      <c r="AI86" s="48">
        <f t="shared" ref="AI86:AI87" si="279">Z86+AC86+AF86</f>
        <v>0</v>
      </c>
      <c r="AJ86" s="48">
        <f t="shared" ref="AJ86:AJ87" si="280">SUM(AH86:AI86)</f>
        <v>0</v>
      </c>
      <c r="AK86" s="17"/>
      <c r="AL86" s="17"/>
      <c r="AM86" s="17"/>
      <c r="AN86" s="17"/>
      <c r="AO86" s="17"/>
      <c r="AP86" s="17"/>
      <c r="AQ86" s="17"/>
    </row>
    <row r="87" spans="1:43" ht="25.5" customHeight="1" x14ac:dyDescent="0.35">
      <c r="A87" s="22"/>
      <c r="B87" s="53" t="s">
        <v>76</v>
      </c>
      <c r="C87" s="16">
        <v>3</v>
      </c>
      <c r="D87" s="16">
        <v>1</v>
      </c>
      <c r="E87" s="16">
        <f t="shared" si="251"/>
        <v>4</v>
      </c>
      <c r="F87" s="46">
        <v>11</v>
      </c>
      <c r="G87" s="52">
        <v>12</v>
      </c>
      <c r="H87" s="16">
        <f t="shared" si="252"/>
        <v>23</v>
      </c>
      <c r="I87" s="46">
        <v>1</v>
      </c>
      <c r="J87" s="16">
        <v>1</v>
      </c>
      <c r="K87" s="16">
        <f t="shared" si="253"/>
        <v>2</v>
      </c>
      <c r="L87" s="16">
        <f t="shared" si="273"/>
        <v>15</v>
      </c>
      <c r="M87" s="16">
        <f t="shared" si="274"/>
        <v>14</v>
      </c>
      <c r="N87" s="16">
        <f t="shared" si="255"/>
        <v>29</v>
      </c>
      <c r="O87" s="15">
        <v>2</v>
      </c>
      <c r="P87" s="16" t="str">
        <f t="shared" si="256"/>
        <v>0</v>
      </c>
      <c r="Q87" s="16" t="str">
        <f t="shared" si="257"/>
        <v>0</v>
      </c>
      <c r="R87" s="16" t="str">
        <f t="shared" si="258"/>
        <v>0</v>
      </c>
      <c r="S87" s="16">
        <f t="shared" si="259"/>
        <v>15</v>
      </c>
      <c r="T87" s="16">
        <f t="shared" si="260"/>
        <v>14</v>
      </c>
      <c r="U87" s="16">
        <f t="shared" si="261"/>
        <v>29</v>
      </c>
      <c r="V87" s="16" t="str">
        <f t="shared" si="262"/>
        <v>0</v>
      </c>
      <c r="W87" s="16" t="str">
        <f t="shared" si="263"/>
        <v>0</v>
      </c>
      <c r="X87" s="16" t="str">
        <f t="shared" si="264"/>
        <v>0</v>
      </c>
      <c r="Y87" s="16">
        <v>0</v>
      </c>
      <c r="Z87" s="16">
        <v>0</v>
      </c>
      <c r="AA87" s="16">
        <f t="shared" si="275"/>
        <v>0</v>
      </c>
      <c r="AB87" s="17">
        <v>1</v>
      </c>
      <c r="AC87" s="17">
        <v>0</v>
      </c>
      <c r="AD87" s="17">
        <f t="shared" si="276"/>
        <v>1</v>
      </c>
      <c r="AE87" s="17">
        <v>0</v>
      </c>
      <c r="AF87" s="17">
        <v>0</v>
      </c>
      <c r="AG87" s="17">
        <f t="shared" si="277"/>
        <v>0</v>
      </c>
      <c r="AH87" s="48">
        <f t="shared" si="278"/>
        <v>1</v>
      </c>
      <c r="AI87" s="48">
        <f t="shared" si="279"/>
        <v>0</v>
      </c>
      <c r="AJ87" s="48">
        <f t="shared" si="280"/>
        <v>1</v>
      </c>
      <c r="AK87" s="17"/>
      <c r="AL87" s="17"/>
      <c r="AM87" s="17"/>
      <c r="AN87" s="17"/>
      <c r="AO87" s="17"/>
      <c r="AP87" s="17"/>
      <c r="AQ87" s="17"/>
    </row>
    <row r="88" spans="1:43" ht="25.5" customHeight="1" x14ac:dyDescent="0.35">
      <c r="A88" s="22"/>
      <c r="B88" s="23" t="s">
        <v>41</v>
      </c>
      <c r="C88" s="16">
        <v>0</v>
      </c>
      <c r="D88" s="16">
        <v>0</v>
      </c>
      <c r="E88" s="16">
        <f t="shared" si="251"/>
        <v>0</v>
      </c>
      <c r="F88" s="46">
        <v>20</v>
      </c>
      <c r="G88" s="52">
        <v>3</v>
      </c>
      <c r="H88" s="16">
        <f t="shared" si="252"/>
        <v>23</v>
      </c>
      <c r="I88" s="46">
        <v>0</v>
      </c>
      <c r="J88" s="16">
        <v>0</v>
      </c>
      <c r="K88" s="16">
        <f t="shared" si="253"/>
        <v>0</v>
      </c>
      <c r="L88" s="16">
        <f t="shared" ref="L88:L107" si="281">C88+F88+I88</f>
        <v>20</v>
      </c>
      <c r="M88" s="16">
        <f t="shared" ref="M88:M107" si="282">D88+G88+J88</f>
        <v>3</v>
      </c>
      <c r="N88" s="16">
        <f t="shared" si="255"/>
        <v>23</v>
      </c>
      <c r="O88" s="15">
        <v>2</v>
      </c>
      <c r="P88" s="16" t="str">
        <f t="shared" si="256"/>
        <v>0</v>
      </c>
      <c r="Q88" s="16" t="str">
        <f t="shared" si="257"/>
        <v>0</v>
      </c>
      <c r="R88" s="16" t="str">
        <f t="shared" si="258"/>
        <v>0</v>
      </c>
      <c r="S88" s="16">
        <f t="shared" si="259"/>
        <v>20</v>
      </c>
      <c r="T88" s="16">
        <f t="shared" si="260"/>
        <v>3</v>
      </c>
      <c r="U88" s="16">
        <f t="shared" si="261"/>
        <v>23</v>
      </c>
      <c r="V88" s="16" t="str">
        <f t="shared" si="262"/>
        <v>0</v>
      </c>
      <c r="W88" s="16" t="str">
        <f t="shared" si="263"/>
        <v>0</v>
      </c>
      <c r="X88" s="16" t="str">
        <f t="shared" si="264"/>
        <v>0</v>
      </c>
      <c r="Y88" s="16">
        <v>0</v>
      </c>
      <c r="Z88" s="16">
        <v>0</v>
      </c>
      <c r="AA88" s="16">
        <f t="shared" si="266"/>
        <v>0</v>
      </c>
      <c r="AB88" s="17">
        <v>2</v>
      </c>
      <c r="AC88" s="17">
        <v>4</v>
      </c>
      <c r="AD88" s="17">
        <f t="shared" si="267"/>
        <v>6</v>
      </c>
      <c r="AE88" s="17">
        <v>1</v>
      </c>
      <c r="AF88" s="17">
        <v>0</v>
      </c>
      <c r="AG88" s="17">
        <f t="shared" si="268"/>
        <v>1</v>
      </c>
      <c r="AH88" s="48">
        <f t="shared" si="269"/>
        <v>3</v>
      </c>
      <c r="AI88" s="48">
        <f t="shared" si="270"/>
        <v>4</v>
      </c>
      <c r="AJ88" s="48">
        <f t="shared" si="271"/>
        <v>7</v>
      </c>
      <c r="AK88" s="17">
        <v>0</v>
      </c>
      <c r="AL88" s="17">
        <v>0</v>
      </c>
      <c r="AM88" s="17">
        <v>0</v>
      </c>
      <c r="AN88" s="17">
        <v>0</v>
      </c>
      <c r="AO88" s="17">
        <f t="shared" si="272"/>
        <v>0</v>
      </c>
      <c r="AP88" s="17"/>
      <c r="AQ88" s="17" t="e">
        <f t="shared" si="265"/>
        <v>#DIV/0!</v>
      </c>
    </row>
    <row r="89" spans="1:43" ht="25.5" customHeight="1" x14ac:dyDescent="0.35">
      <c r="A89" s="22"/>
      <c r="B89" s="55" t="s">
        <v>77</v>
      </c>
      <c r="C89" s="16">
        <v>1</v>
      </c>
      <c r="D89" s="16">
        <v>0</v>
      </c>
      <c r="E89" s="16">
        <f t="shared" si="251"/>
        <v>1</v>
      </c>
      <c r="F89" s="46">
        <v>0</v>
      </c>
      <c r="G89" s="52">
        <v>0</v>
      </c>
      <c r="H89" s="16">
        <f t="shared" si="252"/>
        <v>0</v>
      </c>
      <c r="I89" s="46">
        <v>0</v>
      </c>
      <c r="J89" s="16">
        <v>0</v>
      </c>
      <c r="K89" s="16">
        <f t="shared" si="253"/>
        <v>0</v>
      </c>
      <c r="L89" s="16">
        <f t="shared" si="281"/>
        <v>1</v>
      </c>
      <c r="M89" s="16">
        <f t="shared" si="282"/>
        <v>0</v>
      </c>
      <c r="N89" s="16">
        <f t="shared" si="255"/>
        <v>1</v>
      </c>
      <c r="O89" s="15">
        <v>2</v>
      </c>
      <c r="P89" s="16" t="str">
        <f t="shared" si="256"/>
        <v>0</v>
      </c>
      <c r="Q89" s="16" t="str">
        <f t="shared" si="257"/>
        <v>0</v>
      </c>
      <c r="R89" s="16" t="str">
        <f t="shared" si="258"/>
        <v>0</v>
      </c>
      <c r="S89" s="16">
        <f t="shared" si="259"/>
        <v>1</v>
      </c>
      <c r="T89" s="16">
        <f t="shared" si="260"/>
        <v>0</v>
      </c>
      <c r="U89" s="16">
        <f t="shared" si="261"/>
        <v>1</v>
      </c>
      <c r="V89" s="16" t="str">
        <f t="shared" si="262"/>
        <v>0</v>
      </c>
      <c r="W89" s="16" t="str">
        <f t="shared" si="263"/>
        <v>0</v>
      </c>
      <c r="X89" s="16" t="str">
        <f t="shared" si="264"/>
        <v>0</v>
      </c>
      <c r="Y89" s="16">
        <v>0</v>
      </c>
      <c r="Z89" s="16">
        <v>0</v>
      </c>
      <c r="AA89" s="16">
        <f t="shared" si="266"/>
        <v>0</v>
      </c>
      <c r="AB89" s="17">
        <v>0</v>
      </c>
      <c r="AC89" s="17">
        <v>0</v>
      </c>
      <c r="AD89" s="17">
        <f t="shared" si="267"/>
        <v>0</v>
      </c>
      <c r="AE89" s="17">
        <v>0</v>
      </c>
      <c r="AF89" s="17">
        <v>0</v>
      </c>
      <c r="AG89" s="17">
        <f t="shared" si="268"/>
        <v>0</v>
      </c>
      <c r="AH89" s="48">
        <f t="shared" si="269"/>
        <v>0</v>
      </c>
      <c r="AI89" s="48">
        <f t="shared" si="270"/>
        <v>0</v>
      </c>
      <c r="AJ89" s="48">
        <f t="shared" si="271"/>
        <v>0</v>
      </c>
      <c r="AK89" s="17">
        <v>0</v>
      </c>
      <c r="AL89" s="17">
        <v>0</v>
      </c>
      <c r="AM89" s="17">
        <v>0</v>
      </c>
      <c r="AN89" s="17">
        <v>0</v>
      </c>
      <c r="AO89" s="17">
        <f t="shared" si="272"/>
        <v>0</v>
      </c>
      <c r="AP89" s="17"/>
      <c r="AQ89" s="17" t="e">
        <f t="shared" si="265"/>
        <v>#DIV/0!</v>
      </c>
    </row>
    <row r="90" spans="1:43" ht="25.5" customHeight="1" x14ac:dyDescent="0.35">
      <c r="A90" s="22"/>
      <c r="B90" s="55" t="s">
        <v>78</v>
      </c>
      <c r="C90" s="16">
        <v>5</v>
      </c>
      <c r="D90" s="16">
        <v>0</v>
      </c>
      <c r="E90" s="16">
        <f t="shared" si="251"/>
        <v>5</v>
      </c>
      <c r="F90" s="46">
        <v>13</v>
      </c>
      <c r="G90" s="52">
        <v>2</v>
      </c>
      <c r="H90" s="16">
        <f t="shared" si="252"/>
        <v>15</v>
      </c>
      <c r="I90" s="46">
        <v>0</v>
      </c>
      <c r="J90" s="16">
        <v>0</v>
      </c>
      <c r="K90" s="16">
        <f t="shared" si="253"/>
        <v>0</v>
      </c>
      <c r="L90" s="16">
        <f t="shared" si="281"/>
        <v>18</v>
      </c>
      <c r="M90" s="16">
        <f t="shared" si="282"/>
        <v>2</v>
      </c>
      <c r="N90" s="16">
        <f t="shared" si="255"/>
        <v>20</v>
      </c>
      <c r="O90" s="15">
        <v>2</v>
      </c>
      <c r="P90" s="16" t="str">
        <f t="shared" si="256"/>
        <v>0</v>
      </c>
      <c r="Q90" s="16" t="str">
        <f t="shared" si="257"/>
        <v>0</v>
      </c>
      <c r="R90" s="16" t="str">
        <f t="shared" si="258"/>
        <v>0</v>
      </c>
      <c r="S90" s="16">
        <f t="shared" si="259"/>
        <v>18</v>
      </c>
      <c r="T90" s="16">
        <f t="shared" si="260"/>
        <v>2</v>
      </c>
      <c r="U90" s="16">
        <f t="shared" si="261"/>
        <v>20</v>
      </c>
      <c r="V90" s="16" t="str">
        <f t="shared" si="262"/>
        <v>0</v>
      </c>
      <c r="W90" s="16" t="str">
        <f t="shared" si="263"/>
        <v>0</v>
      </c>
      <c r="X90" s="16" t="str">
        <f t="shared" si="264"/>
        <v>0</v>
      </c>
      <c r="Y90" s="16">
        <v>0</v>
      </c>
      <c r="Z90" s="16">
        <v>0</v>
      </c>
      <c r="AA90" s="16">
        <f t="shared" ref="AA90:AA91" si="283">SUM(Y90:Z90)</f>
        <v>0</v>
      </c>
      <c r="AB90" s="17">
        <v>1</v>
      </c>
      <c r="AC90" s="17">
        <v>0</v>
      </c>
      <c r="AD90" s="17">
        <f t="shared" ref="AD90:AD91" si="284">SUM(AB90:AC90)</f>
        <v>1</v>
      </c>
      <c r="AE90" s="17">
        <v>0</v>
      </c>
      <c r="AF90" s="17">
        <v>0</v>
      </c>
      <c r="AG90" s="17">
        <f t="shared" ref="AG90:AG91" si="285">SUM(AE90:AF90)</f>
        <v>0</v>
      </c>
      <c r="AH90" s="48">
        <f t="shared" ref="AH90:AH91" si="286">Y90+AB90+AE90</f>
        <v>1</v>
      </c>
      <c r="AI90" s="48">
        <f t="shared" ref="AI90:AI91" si="287">Z90+AC90+AF90</f>
        <v>0</v>
      </c>
      <c r="AJ90" s="48">
        <f t="shared" ref="AJ90:AJ91" si="288">SUM(AH90:AI90)</f>
        <v>1</v>
      </c>
      <c r="AK90" s="17"/>
      <c r="AL90" s="17"/>
      <c r="AM90" s="17"/>
      <c r="AN90" s="17"/>
      <c r="AO90" s="17"/>
      <c r="AP90" s="17"/>
      <c r="AQ90" s="17"/>
    </row>
    <row r="91" spans="1:43" ht="25.5" customHeight="1" x14ac:dyDescent="0.35">
      <c r="A91" s="22"/>
      <c r="B91" s="55" t="s">
        <v>79</v>
      </c>
      <c r="C91" s="16">
        <v>9</v>
      </c>
      <c r="D91" s="16">
        <v>6</v>
      </c>
      <c r="E91" s="16">
        <f t="shared" si="251"/>
        <v>15</v>
      </c>
      <c r="F91" s="46">
        <v>9</v>
      </c>
      <c r="G91" s="52">
        <v>3</v>
      </c>
      <c r="H91" s="16">
        <f t="shared" si="252"/>
        <v>12</v>
      </c>
      <c r="I91" s="46">
        <v>6</v>
      </c>
      <c r="J91" s="16">
        <v>1</v>
      </c>
      <c r="K91" s="16">
        <f t="shared" si="253"/>
        <v>7</v>
      </c>
      <c r="L91" s="16">
        <f t="shared" si="281"/>
        <v>24</v>
      </c>
      <c r="M91" s="16">
        <f t="shared" si="282"/>
        <v>10</v>
      </c>
      <c r="N91" s="16">
        <f t="shared" si="255"/>
        <v>34</v>
      </c>
      <c r="O91" s="15">
        <v>2</v>
      </c>
      <c r="P91" s="16" t="str">
        <f t="shared" si="256"/>
        <v>0</v>
      </c>
      <c r="Q91" s="16" t="str">
        <f t="shared" si="257"/>
        <v>0</v>
      </c>
      <c r="R91" s="16" t="str">
        <f t="shared" si="258"/>
        <v>0</v>
      </c>
      <c r="S91" s="16">
        <f t="shared" si="259"/>
        <v>24</v>
      </c>
      <c r="T91" s="16">
        <f t="shared" si="260"/>
        <v>10</v>
      </c>
      <c r="U91" s="16">
        <f t="shared" si="261"/>
        <v>34</v>
      </c>
      <c r="V91" s="16" t="str">
        <f t="shared" si="262"/>
        <v>0</v>
      </c>
      <c r="W91" s="16" t="str">
        <f t="shared" si="263"/>
        <v>0</v>
      </c>
      <c r="X91" s="16" t="str">
        <f t="shared" si="264"/>
        <v>0</v>
      </c>
      <c r="Y91" s="16">
        <v>0</v>
      </c>
      <c r="Z91" s="16">
        <v>0</v>
      </c>
      <c r="AA91" s="16">
        <f t="shared" si="283"/>
        <v>0</v>
      </c>
      <c r="AB91" s="17">
        <v>1</v>
      </c>
      <c r="AC91" s="17">
        <v>0</v>
      </c>
      <c r="AD91" s="17">
        <f t="shared" si="284"/>
        <v>1</v>
      </c>
      <c r="AE91" s="17">
        <v>0</v>
      </c>
      <c r="AF91" s="17">
        <v>0</v>
      </c>
      <c r="AG91" s="17">
        <f t="shared" si="285"/>
        <v>0</v>
      </c>
      <c r="AH91" s="48">
        <f t="shared" si="286"/>
        <v>1</v>
      </c>
      <c r="AI91" s="48">
        <f t="shared" si="287"/>
        <v>0</v>
      </c>
      <c r="AJ91" s="48">
        <f t="shared" si="288"/>
        <v>1</v>
      </c>
      <c r="AK91" s="17"/>
      <c r="AL91" s="17"/>
      <c r="AM91" s="17"/>
      <c r="AN91" s="17"/>
      <c r="AO91" s="17"/>
      <c r="AP91" s="17"/>
      <c r="AQ91" s="17"/>
    </row>
    <row r="92" spans="1:43" ht="25.5" customHeight="1" x14ac:dyDescent="0.35">
      <c r="A92" s="11"/>
      <c r="B92" s="23" t="s">
        <v>80</v>
      </c>
      <c r="C92" s="16">
        <v>3</v>
      </c>
      <c r="D92" s="16">
        <v>0</v>
      </c>
      <c r="E92" s="16">
        <f t="shared" si="251"/>
        <v>3</v>
      </c>
      <c r="F92" s="46">
        <v>1</v>
      </c>
      <c r="G92" s="52">
        <v>0</v>
      </c>
      <c r="H92" s="16">
        <f t="shared" si="252"/>
        <v>1</v>
      </c>
      <c r="I92" s="46">
        <v>0</v>
      </c>
      <c r="J92" s="16">
        <v>0</v>
      </c>
      <c r="K92" s="16">
        <f t="shared" si="253"/>
        <v>0</v>
      </c>
      <c r="L92" s="16">
        <f t="shared" si="281"/>
        <v>4</v>
      </c>
      <c r="M92" s="16">
        <f t="shared" si="282"/>
        <v>0</v>
      </c>
      <c r="N92" s="16">
        <f t="shared" si="255"/>
        <v>4</v>
      </c>
      <c r="O92" s="15">
        <v>2</v>
      </c>
      <c r="P92" s="16" t="str">
        <f t="shared" si="256"/>
        <v>0</v>
      </c>
      <c r="Q92" s="16" t="str">
        <f t="shared" si="257"/>
        <v>0</v>
      </c>
      <c r="R92" s="16" t="str">
        <f t="shared" si="258"/>
        <v>0</v>
      </c>
      <c r="S92" s="16">
        <f t="shared" si="259"/>
        <v>4</v>
      </c>
      <c r="T92" s="16">
        <f t="shared" si="260"/>
        <v>0</v>
      </c>
      <c r="U92" s="16">
        <f t="shared" si="261"/>
        <v>4</v>
      </c>
      <c r="V92" s="16" t="str">
        <f t="shared" si="262"/>
        <v>0</v>
      </c>
      <c r="W92" s="16" t="str">
        <f t="shared" si="263"/>
        <v>0</v>
      </c>
      <c r="X92" s="16" t="str">
        <f t="shared" si="264"/>
        <v>0</v>
      </c>
      <c r="Y92" s="16">
        <v>0</v>
      </c>
      <c r="Z92" s="16">
        <v>0</v>
      </c>
      <c r="AA92" s="16">
        <f t="shared" si="266"/>
        <v>0</v>
      </c>
      <c r="AB92" s="17">
        <v>0</v>
      </c>
      <c r="AC92" s="17">
        <v>0</v>
      </c>
      <c r="AD92" s="17">
        <f t="shared" si="267"/>
        <v>0</v>
      </c>
      <c r="AE92" s="17">
        <v>0</v>
      </c>
      <c r="AF92" s="17">
        <v>0</v>
      </c>
      <c r="AG92" s="17">
        <f t="shared" si="268"/>
        <v>0</v>
      </c>
      <c r="AH92" s="48">
        <f t="shared" si="269"/>
        <v>0</v>
      </c>
      <c r="AI92" s="48">
        <f t="shared" si="270"/>
        <v>0</v>
      </c>
      <c r="AJ92" s="48">
        <f t="shared" si="271"/>
        <v>0</v>
      </c>
      <c r="AK92" s="17">
        <v>0</v>
      </c>
      <c r="AL92" s="17">
        <v>0</v>
      </c>
      <c r="AM92" s="17">
        <v>0</v>
      </c>
      <c r="AN92" s="17">
        <v>0</v>
      </c>
      <c r="AO92" s="17">
        <f t="shared" si="272"/>
        <v>0</v>
      </c>
      <c r="AP92" s="17"/>
      <c r="AQ92" s="17" t="e">
        <f t="shared" si="265"/>
        <v>#DIV/0!</v>
      </c>
    </row>
    <row r="93" spans="1:43" ht="25.5" customHeight="1" x14ac:dyDescent="0.35">
      <c r="A93" s="11"/>
      <c r="B93" s="23" t="s">
        <v>81</v>
      </c>
      <c r="C93" s="16">
        <v>0</v>
      </c>
      <c r="D93" s="16">
        <v>1</v>
      </c>
      <c r="E93" s="16">
        <f t="shared" si="251"/>
        <v>1</v>
      </c>
      <c r="F93" s="46">
        <v>0</v>
      </c>
      <c r="G93" s="52">
        <v>0</v>
      </c>
      <c r="H93" s="16">
        <f t="shared" si="252"/>
        <v>0</v>
      </c>
      <c r="I93" s="46">
        <v>0</v>
      </c>
      <c r="J93" s="16">
        <v>0</v>
      </c>
      <c r="K93" s="16">
        <f t="shared" si="253"/>
        <v>0</v>
      </c>
      <c r="L93" s="16">
        <f t="shared" si="281"/>
        <v>0</v>
      </c>
      <c r="M93" s="16">
        <f t="shared" si="282"/>
        <v>1</v>
      </c>
      <c r="N93" s="16">
        <f t="shared" si="255"/>
        <v>1</v>
      </c>
      <c r="O93" s="15">
        <v>2</v>
      </c>
      <c r="P93" s="16" t="str">
        <f t="shared" si="256"/>
        <v>0</v>
      </c>
      <c r="Q93" s="16" t="str">
        <f t="shared" si="257"/>
        <v>0</v>
      </c>
      <c r="R93" s="16" t="str">
        <f t="shared" si="258"/>
        <v>0</v>
      </c>
      <c r="S93" s="16">
        <f t="shared" si="259"/>
        <v>0</v>
      </c>
      <c r="T93" s="16">
        <f t="shared" si="260"/>
        <v>1</v>
      </c>
      <c r="U93" s="16">
        <f t="shared" si="261"/>
        <v>1</v>
      </c>
      <c r="V93" s="16" t="str">
        <f t="shared" si="262"/>
        <v>0</v>
      </c>
      <c r="W93" s="16" t="str">
        <f t="shared" si="263"/>
        <v>0</v>
      </c>
      <c r="X93" s="16" t="str">
        <f t="shared" si="264"/>
        <v>0</v>
      </c>
      <c r="Y93" s="16">
        <v>0</v>
      </c>
      <c r="Z93" s="16">
        <v>0</v>
      </c>
      <c r="AA93" s="16">
        <f t="shared" si="266"/>
        <v>0</v>
      </c>
      <c r="AB93" s="17">
        <v>0</v>
      </c>
      <c r="AC93" s="17">
        <v>0</v>
      </c>
      <c r="AD93" s="17">
        <f t="shared" si="267"/>
        <v>0</v>
      </c>
      <c r="AE93" s="17">
        <v>0</v>
      </c>
      <c r="AF93" s="17">
        <v>0</v>
      </c>
      <c r="AG93" s="17">
        <f t="shared" si="268"/>
        <v>0</v>
      </c>
      <c r="AH93" s="48">
        <f t="shared" si="269"/>
        <v>0</v>
      </c>
      <c r="AI93" s="48">
        <f t="shared" si="270"/>
        <v>0</v>
      </c>
      <c r="AJ93" s="48">
        <f t="shared" si="271"/>
        <v>0</v>
      </c>
      <c r="AK93" s="17">
        <v>0</v>
      </c>
      <c r="AL93" s="17">
        <v>0</v>
      </c>
      <c r="AM93" s="17">
        <v>0</v>
      </c>
      <c r="AN93" s="17">
        <v>0</v>
      </c>
      <c r="AO93" s="17">
        <f t="shared" si="272"/>
        <v>0</v>
      </c>
      <c r="AP93" s="17"/>
      <c r="AQ93" s="17" t="e">
        <f t="shared" si="265"/>
        <v>#DIV/0!</v>
      </c>
    </row>
    <row r="94" spans="1:43" ht="25.5" customHeight="1" x14ac:dyDescent="0.35">
      <c r="A94" s="11"/>
      <c r="B94" s="23" t="s">
        <v>82</v>
      </c>
      <c r="C94" s="16">
        <v>0</v>
      </c>
      <c r="D94" s="16">
        <v>0</v>
      </c>
      <c r="E94" s="16">
        <f t="shared" si="251"/>
        <v>0</v>
      </c>
      <c r="F94" s="46">
        <v>17</v>
      </c>
      <c r="G94" s="52">
        <v>8</v>
      </c>
      <c r="H94" s="16">
        <f t="shared" si="252"/>
        <v>25</v>
      </c>
      <c r="I94" s="46">
        <v>2</v>
      </c>
      <c r="J94" s="16">
        <v>1</v>
      </c>
      <c r="K94" s="16">
        <f t="shared" si="253"/>
        <v>3</v>
      </c>
      <c r="L94" s="16">
        <f t="shared" si="281"/>
        <v>19</v>
      </c>
      <c r="M94" s="16">
        <f t="shared" si="282"/>
        <v>9</v>
      </c>
      <c r="N94" s="16">
        <f t="shared" si="255"/>
        <v>28</v>
      </c>
      <c r="O94" s="15">
        <v>2</v>
      </c>
      <c r="P94" s="16" t="str">
        <f t="shared" si="256"/>
        <v>0</v>
      </c>
      <c r="Q94" s="16" t="str">
        <f t="shared" si="257"/>
        <v>0</v>
      </c>
      <c r="R94" s="16" t="str">
        <f t="shared" si="258"/>
        <v>0</v>
      </c>
      <c r="S94" s="16">
        <f t="shared" si="259"/>
        <v>19</v>
      </c>
      <c r="T94" s="16">
        <f t="shared" si="260"/>
        <v>9</v>
      </c>
      <c r="U94" s="16">
        <f t="shared" si="261"/>
        <v>28</v>
      </c>
      <c r="V94" s="16" t="str">
        <f t="shared" si="262"/>
        <v>0</v>
      </c>
      <c r="W94" s="16" t="str">
        <f t="shared" si="263"/>
        <v>0</v>
      </c>
      <c r="X94" s="16" t="str">
        <f t="shared" si="264"/>
        <v>0</v>
      </c>
      <c r="Y94" s="16">
        <v>0</v>
      </c>
      <c r="Z94" s="16">
        <v>0</v>
      </c>
      <c r="AA94" s="16">
        <f t="shared" si="266"/>
        <v>0</v>
      </c>
      <c r="AB94" s="17">
        <v>3</v>
      </c>
      <c r="AC94" s="17">
        <v>5</v>
      </c>
      <c r="AD94" s="17">
        <f t="shared" si="267"/>
        <v>8</v>
      </c>
      <c r="AE94" s="17">
        <v>0</v>
      </c>
      <c r="AF94" s="17">
        <v>0</v>
      </c>
      <c r="AG94" s="17">
        <f t="shared" si="268"/>
        <v>0</v>
      </c>
      <c r="AH94" s="48">
        <f t="shared" si="269"/>
        <v>3</v>
      </c>
      <c r="AI94" s="48">
        <f t="shared" si="270"/>
        <v>5</v>
      </c>
      <c r="AJ94" s="48">
        <f t="shared" si="271"/>
        <v>8</v>
      </c>
      <c r="AK94" s="17">
        <v>0</v>
      </c>
      <c r="AL94" s="17">
        <v>0</v>
      </c>
      <c r="AM94" s="17">
        <v>0</v>
      </c>
      <c r="AN94" s="17">
        <v>0</v>
      </c>
      <c r="AO94" s="17">
        <f t="shared" si="272"/>
        <v>0</v>
      </c>
      <c r="AP94" s="17"/>
      <c r="AQ94" s="17" t="e">
        <f t="shared" si="265"/>
        <v>#DIV/0!</v>
      </c>
    </row>
    <row r="95" spans="1:43" ht="25.5" customHeight="1" x14ac:dyDescent="0.35">
      <c r="A95" s="21"/>
      <c r="B95" s="23" t="s">
        <v>43</v>
      </c>
      <c r="C95" s="16">
        <v>5</v>
      </c>
      <c r="D95" s="16">
        <v>2</v>
      </c>
      <c r="E95" s="16">
        <f t="shared" si="251"/>
        <v>7</v>
      </c>
      <c r="F95" s="46">
        <v>29</v>
      </c>
      <c r="G95" s="52">
        <v>14</v>
      </c>
      <c r="H95" s="16">
        <f t="shared" si="252"/>
        <v>43</v>
      </c>
      <c r="I95" s="46">
        <v>8</v>
      </c>
      <c r="J95" s="16">
        <v>5</v>
      </c>
      <c r="K95" s="16">
        <f t="shared" si="253"/>
        <v>13</v>
      </c>
      <c r="L95" s="16">
        <f t="shared" si="281"/>
        <v>42</v>
      </c>
      <c r="M95" s="16">
        <f t="shared" si="282"/>
        <v>21</v>
      </c>
      <c r="N95" s="16">
        <f t="shared" si="255"/>
        <v>63</v>
      </c>
      <c r="O95" s="15">
        <v>2</v>
      </c>
      <c r="P95" s="16" t="str">
        <f t="shared" si="256"/>
        <v>0</v>
      </c>
      <c r="Q95" s="16" t="str">
        <f t="shared" si="257"/>
        <v>0</v>
      </c>
      <c r="R95" s="16" t="str">
        <f t="shared" si="258"/>
        <v>0</v>
      </c>
      <c r="S95" s="16">
        <f t="shared" si="259"/>
        <v>42</v>
      </c>
      <c r="T95" s="16">
        <f t="shared" si="260"/>
        <v>21</v>
      </c>
      <c r="U95" s="16">
        <f t="shared" si="261"/>
        <v>63</v>
      </c>
      <c r="V95" s="16" t="str">
        <f t="shared" si="262"/>
        <v>0</v>
      </c>
      <c r="W95" s="16" t="str">
        <f t="shared" si="263"/>
        <v>0</v>
      </c>
      <c r="X95" s="16" t="str">
        <f t="shared" si="264"/>
        <v>0</v>
      </c>
      <c r="Y95" s="16">
        <v>0</v>
      </c>
      <c r="Z95" s="16">
        <v>0</v>
      </c>
      <c r="AA95" s="16">
        <f t="shared" si="266"/>
        <v>0</v>
      </c>
      <c r="AB95" s="17">
        <v>1</v>
      </c>
      <c r="AC95" s="17">
        <v>1</v>
      </c>
      <c r="AD95" s="17">
        <f t="shared" si="267"/>
        <v>2</v>
      </c>
      <c r="AE95" s="17">
        <v>0</v>
      </c>
      <c r="AF95" s="17">
        <v>0</v>
      </c>
      <c r="AG95" s="17">
        <f t="shared" si="268"/>
        <v>0</v>
      </c>
      <c r="AH95" s="48">
        <f t="shared" si="269"/>
        <v>1</v>
      </c>
      <c r="AI95" s="48">
        <f t="shared" si="270"/>
        <v>1</v>
      </c>
      <c r="AJ95" s="48">
        <f t="shared" si="271"/>
        <v>2</v>
      </c>
      <c r="AK95" s="17">
        <v>0</v>
      </c>
      <c r="AL95" s="17">
        <v>0</v>
      </c>
      <c r="AM95" s="17">
        <v>0</v>
      </c>
      <c r="AN95" s="17">
        <v>0</v>
      </c>
      <c r="AO95" s="17">
        <f t="shared" si="272"/>
        <v>0</v>
      </c>
      <c r="AP95" s="17"/>
      <c r="AQ95" s="17" t="e">
        <f t="shared" si="265"/>
        <v>#DIV/0!</v>
      </c>
    </row>
    <row r="96" spans="1:43" ht="25.5" customHeight="1" x14ac:dyDescent="0.35">
      <c r="A96" s="21"/>
      <c r="B96" s="23" t="s">
        <v>83</v>
      </c>
      <c r="C96" s="16">
        <v>1</v>
      </c>
      <c r="D96" s="16">
        <v>0</v>
      </c>
      <c r="E96" s="16">
        <f t="shared" si="251"/>
        <v>1</v>
      </c>
      <c r="F96" s="46">
        <v>1</v>
      </c>
      <c r="G96" s="52">
        <v>2</v>
      </c>
      <c r="H96" s="16">
        <f t="shared" si="252"/>
        <v>3</v>
      </c>
      <c r="I96" s="46">
        <v>0</v>
      </c>
      <c r="J96" s="16">
        <v>0</v>
      </c>
      <c r="K96" s="16">
        <f t="shared" si="253"/>
        <v>0</v>
      </c>
      <c r="L96" s="16">
        <f t="shared" si="281"/>
        <v>2</v>
      </c>
      <c r="M96" s="16">
        <f t="shared" si="282"/>
        <v>2</v>
      </c>
      <c r="N96" s="16">
        <f t="shared" si="255"/>
        <v>4</v>
      </c>
      <c r="O96" s="15">
        <v>2</v>
      </c>
      <c r="P96" s="16" t="str">
        <f t="shared" si="256"/>
        <v>0</v>
      </c>
      <c r="Q96" s="16" t="str">
        <f t="shared" si="257"/>
        <v>0</v>
      </c>
      <c r="R96" s="16" t="str">
        <f t="shared" si="258"/>
        <v>0</v>
      </c>
      <c r="S96" s="16">
        <f t="shared" si="259"/>
        <v>2</v>
      </c>
      <c r="T96" s="16">
        <f t="shared" si="260"/>
        <v>2</v>
      </c>
      <c r="U96" s="16">
        <f t="shared" si="261"/>
        <v>4</v>
      </c>
      <c r="V96" s="16" t="str">
        <f t="shared" si="262"/>
        <v>0</v>
      </c>
      <c r="W96" s="16" t="str">
        <f t="shared" si="263"/>
        <v>0</v>
      </c>
      <c r="X96" s="16" t="str">
        <f t="shared" si="264"/>
        <v>0</v>
      </c>
      <c r="Y96" s="16">
        <v>0</v>
      </c>
      <c r="Z96" s="16">
        <v>0</v>
      </c>
      <c r="AA96" s="16">
        <f t="shared" ref="AA96:AA97" si="289">SUM(Y96:Z96)</f>
        <v>0</v>
      </c>
      <c r="AB96" s="17">
        <v>0</v>
      </c>
      <c r="AC96" s="17">
        <v>1</v>
      </c>
      <c r="AD96" s="17">
        <f t="shared" ref="AD96:AD97" si="290">SUM(AB96:AC96)</f>
        <v>1</v>
      </c>
      <c r="AE96" s="17">
        <v>0</v>
      </c>
      <c r="AF96" s="17">
        <v>0</v>
      </c>
      <c r="AG96" s="17">
        <f t="shared" ref="AG96:AG97" si="291">SUM(AE96:AF96)</f>
        <v>0</v>
      </c>
      <c r="AH96" s="48">
        <f t="shared" ref="AH96:AH97" si="292">Y96+AB96+AE96</f>
        <v>0</v>
      </c>
      <c r="AI96" s="48">
        <f t="shared" ref="AI96:AI97" si="293">Z96+AC96+AF96</f>
        <v>1</v>
      </c>
      <c r="AJ96" s="48">
        <f t="shared" ref="AJ96:AJ97" si="294">SUM(AH96:AI96)</f>
        <v>1</v>
      </c>
      <c r="AK96" s="17"/>
      <c r="AL96" s="17"/>
      <c r="AM96" s="17"/>
      <c r="AN96" s="17"/>
      <c r="AO96" s="17"/>
      <c r="AP96" s="17"/>
      <c r="AQ96" s="17"/>
    </row>
    <row r="97" spans="1:43" ht="25.5" customHeight="1" x14ac:dyDescent="0.35">
      <c r="A97" s="21"/>
      <c r="B97" s="23" t="s">
        <v>84</v>
      </c>
      <c r="C97" s="16">
        <v>7</v>
      </c>
      <c r="D97" s="16">
        <v>6</v>
      </c>
      <c r="E97" s="16">
        <f t="shared" si="251"/>
        <v>13</v>
      </c>
      <c r="F97" s="46">
        <v>9</v>
      </c>
      <c r="G97" s="52">
        <v>8</v>
      </c>
      <c r="H97" s="16">
        <f t="shared" si="252"/>
        <v>17</v>
      </c>
      <c r="I97" s="46">
        <v>1</v>
      </c>
      <c r="J97" s="16">
        <v>3</v>
      </c>
      <c r="K97" s="16">
        <f t="shared" si="253"/>
        <v>4</v>
      </c>
      <c r="L97" s="16">
        <f t="shared" si="281"/>
        <v>17</v>
      </c>
      <c r="M97" s="16">
        <f t="shared" si="282"/>
        <v>17</v>
      </c>
      <c r="N97" s="16">
        <f t="shared" si="255"/>
        <v>34</v>
      </c>
      <c r="O97" s="15">
        <v>2</v>
      </c>
      <c r="P97" s="16" t="str">
        <f t="shared" si="256"/>
        <v>0</v>
      </c>
      <c r="Q97" s="16" t="str">
        <f t="shared" si="257"/>
        <v>0</v>
      </c>
      <c r="R97" s="16" t="str">
        <f t="shared" si="258"/>
        <v>0</v>
      </c>
      <c r="S97" s="16">
        <f t="shared" si="259"/>
        <v>17</v>
      </c>
      <c r="T97" s="16">
        <f t="shared" si="260"/>
        <v>17</v>
      </c>
      <c r="U97" s="16">
        <f t="shared" si="261"/>
        <v>34</v>
      </c>
      <c r="V97" s="16" t="str">
        <f t="shared" si="262"/>
        <v>0</v>
      </c>
      <c r="W97" s="16" t="str">
        <f t="shared" si="263"/>
        <v>0</v>
      </c>
      <c r="X97" s="16" t="str">
        <f t="shared" si="264"/>
        <v>0</v>
      </c>
      <c r="Y97" s="16">
        <v>0</v>
      </c>
      <c r="Z97" s="16">
        <v>0</v>
      </c>
      <c r="AA97" s="16">
        <f t="shared" si="289"/>
        <v>0</v>
      </c>
      <c r="AB97" s="17">
        <v>0</v>
      </c>
      <c r="AC97" s="17">
        <v>1</v>
      </c>
      <c r="AD97" s="17">
        <f t="shared" si="290"/>
        <v>1</v>
      </c>
      <c r="AE97" s="17">
        <v>0</v>
      </c>
      <c r="AF97" s="17">
        <v>0</v>
      </c>
      <c r="AG97" s="17">
        <f t="shared" si="291"/>
        <v>0</v>
      </c>
      <c r="AH97" s="48">
        <f t="shared" si="292"/>
        <v>0</v>
      </c>
      <c r="AI97" s="48">
        <f t="shared" si="293"/>
        <v>1</v>
      </c>
      <c r="AJ97" s="48">
        <f t="shared" si="294"/>
        <v>1</v>
      </c>
      <c r="AK97" s="17"/>
      <c r="AL97" s="17"/>
      <c r="AM97" s="17"/>
      <c r="AN97" s="17"/>
      <c r="AO97" s="17"/>
      <c r="AP97" s="17"/>
      <c r="AQ97" s="17"/>
    </row>
    <row r="98" spans="1:43" ht="25.5" customHeight="1" x14ac:dyDescent="0.35">
      <c r="A98" s="22"/>
      <c r="B98" s="53" t="s">
        <v>85</v>
      </c>
      <c r="C98" s="16">
        <v>5</v>
      </c>
      <c r="D98" s="16">
        <v>2</v>
      </c>
      <c r="E98" s="16">
        <f t="shared" si="251"/>
        <v>7</v>
      </c>
      <c r="F98" s="46">
        <v>8</v>
      </c>
      <c r="G98" s="52">
        <v>3</v>
      </c>
      <c r="H98" s="16">
        <f t="shared" si="252"/>
        <v>11</v>
      </c>
      <c r="I98" s="46">
        <v>9</v>
      </c>
      <c r="J98" s="16">
        <v>12</v>
      </c>
      <c r="K98" s="16">
        <f t="shared" si="253"/>
        <v>21</v>
      </c>
      <c r="L98" s="16">
        <f t="shared" si="281"/>
        <v>22</v>
      </c>
      <c r="M98" s="16">
        <f t="shared" si="282"/>
        <v>17</v>
      </c>
      <c r="N98" s="16">
        <f t="shared" si="255"/>
        <v>39</v>
      </c>
      <c r="O98" s="15">
        <v>2</v>
      </c>
      <c r="P98" s="16" t="str">
        <f t="shared" si="256"/>
        <v>0</v>
      </c>
      <c r="Q98" s="16" t="str">
        <f t="shared" si="257"/>
        <v>0</v>
      </c>
      <c r="R98" s="16" t="str">
        <f t="shared" si="258"/>
        <v>0</v>
      </c>
      <c r="S98" s="16">
        <f t="shared" si="259"/>
        <v>22</v>
      </c>
      <c r="T98" s="16">
        <f t="shared" si="260"/>
        <v>17</v>
      </c>
      <c r="U98" s="16">
        <f t="shared" si="261"/>
        <v>39</v>
      </c>
      <c r="V98" s="16" t="str">
        <f t="shared" si="262"/>
        <v>0</v>
      </c>
      <c r="W98" s="16" t="str">
        <f t="shared" si="263"/>
        <v>0</v>
      </c>
      <c r="X98" s="16" t="str">
        <f t="shared" si="264"/>
        <v>0</v>
      </c>
      <c r="Y98" s="16">
        <v>0</v>
      </c>
      <c r="Z98" s="16">
        <v>0</v>
      </c>
      <c r="AA98" s="16">
        <f t="shared" si="266"/>
        <v>0</v>
      </c>
      <c r="AB98" s="17">
        <v>0</v>
      </c>
      <c r="AC98" s="17">
        <v>0</v>
      </c>
      <c r="AD98" s="17">
        <f t="shared" si="267"/>
        <v>0</v>
      </c>
      <c r="AE98" s="17">
        <v>0</v>
      </c>
      <c r="AF98" s="17">
        <v>0</v>
      </c>
      <c r="AG98" s="17">
        <f t="shared" si="268"/>
        <v>0</v>
      </c>
      <c r="AH98" s="48">
        <f t="shared" si="269"/>
        <v>0</v>
      </c>
      <c r="AI98" s="48">
        <f t="shared" si="270"/>
        <v>0</v>
      </c>
      <c r="AJ98" s="48">
        <f t="shared" si="271"/>
        <v>0</v>
      </c>
      <c r="AK98" s="17">
        <v>0</v>
      </c>
      <c r="AL98" s="17">
        <v>0</v>
      </c>
      <c r="AM98" s="17">
        <v>0</v>
      </c>
      <c r="AN98" s="17">
        <v>0</v>
      </c>
      <c r="AO98" s="17">
        <f t="shared" si="272"/>
        <v>0</v>
      </c>
      <c r="AP98" s="17"/>
      <c r="AQ98" s="17" t="e">
        <f t="shared" si="265"/>
        <v>#DIV/0!</v>
      </c>
    </row>
    <row r="99" spans="1:43" ht="25.5" customHeight="1" x14ac:dyDescent="0.35">
      <c r="A99" s="22"/>
      <c r="B99" s="53" t="s">
        <v>86</v>
      </c>
      <c r="C99" s="16">
        <v>1</v>
      </c>
      <c r="D99" s="16">
        <v>0</v>
      </c>
      <c r="E99" s="16">
        <f t="shared" si="251"/>
        <v>1</v>
      </c>
      <c r="F99" s="46">
        <v>5</v>
      </c>
      <c r="G99" s="52">
        <v>13</v>
      </c>
      <c r="H99" s="16">
        <f t="shared" si="252"/>
        <v>18</v>
      </c>
      <c r="I99" s="46">
        <v>1</v>
      </c>
      <c r="J99" s="16">
        <v>0</v>
      </c>
      <c r="K99" s="16">
        <f t="shared" si="253"/>
        <v>1</v>
      </c>
      <c r="L99" s="16">
        <f t="shared" si="281"/>
        <v>7</v>
      </c>
      <c r="M99" s="16">
        <f t="shared" si="282"/>
        <v>13</v>
      </c>
      <c r="N99" s="16">
        <f t="shared" si="255"/>
        <v>20</v>
      </c>
      <c r="O99" s="15">
        <v>2</v>
      </c>
      <c r="P99" s="16" t="str">
        <f t="shared" si="256"/>
        <v>0</v>
      </c>
      <c r="Q99" s="16" t="str">
        <f t="shared" si="257"/>
        <v>0</v>
      </c>
      <c r="R99" s="16" t="str">
        <f t="shared" si="258"/>
        <v>0</v>
      </c>
      <c r="S99" s="16">
        <f t="shared" si="259"/>
        <v>7</v>
      </c>
      <c r="T99" s="16">
        <f t="shared" si="260"/>
        <v>13</v>
      </c>
      <c r="U99" s="16">
        <f t="shared" si="261"/>
        <v>20</v>
      </c>
      <c r="V99" s="16" t="str">
        <f t="shared" si="262"/>
        <v>0</v>
      </c>
      <c r="W99" s="16" t="str">
        <f t="shared" si="263"/>
        <v>0</v>
      </c>
      <c r="X99" s="16" t="str">
        <f t="shared" si="264"/>
        <v>0</v>
      </c>
      <c r="Y99" s="16">
        <v>0</v>
      </c>
      <c r="Z99" s="16">
        <v>0</v>
      </c>
      <c r="AA99" s="16">
        <f t="shared" ref="AA99" si="295">SUM(Y99:Z99)</f>
        <v>0</v>
      </c>
      <c r="AB99" s="17">
        <v>0</v>
      </c>
      <c r="AC99" s="17">
        <v>0</v>
      </c>
      <c r="AD99" s="17">
        <f t="shared" ref="AD99" si="296">SUM(AB99:AC99)</f>
        <v>0</v>
      </c>
      <c r="AE99" s="17">
        <v>0</v>
      </c>
      <c r="AF99" s="17">
        <v>0</v>
      </c>
      <c r="AG99" s="17">
        <f t="shared" ref="AG99" si="297">SUM(AE99:AF99)</f>
        <v>0</v>
      </c>
      <c r="AH99" s="48">
        <f t="shared" ref="AH99" si="298">Y99+AB99+AE99</f>
        <v>0</v>
      </c>
      <c r="AI99" s="48">
        <f t="shared" ref="AI99" si="299">Z99+AC99+AF99</f>
        <v>0</v>
      </c>
      <c r="AJ99" s="48">
        <f t="shared" ref="AJ99" si="300">SUM(AH99:AI99)</f>
        <v>0</v>
      </c>
      <c r="AK99" s="17"/>
      <c r="AL99" s="17"/>
      <c r="AM99" s="17"/>
      <c r="AN99" s="17"/>
      <c r="AO99" s="17"/>
      <c r="AP99" s="17"/>
      <c r="AQ99" s="17"/>
    </row>
    <row r="100" spans="1:43" ht="25.5" customHeight="1" x14ac:dyDescent="0.35">
      <c r="A100" s="22"/>
      <c r="B100" s="23" t="s">
        <v>87</v>
      </c>
      <c r="C100" s="16">
        <v>0</v>
      </c>
      <c r="D100" s="16">
        <v>0</v>
      </c>
      <c r="E100" s="16">
        <f t="shared" si="251"/>
        <v>0</v>
      </c>
      <c r="F100" s="46">
        <v>4</v>
      </c>
      <c r="G100" s="52">
        <v>12</v>
      </c>
      <c r="H100" s="16">
        <f t="shared" si="252"/>
        <v>16</v>
      </c>
      <c r="I100" s="46">
        <v>4</v>
      </c>
      <c r="J100" s="16">
        <v>1</v>
      </c>
      <c r="K100" s="16">
        <f t="shared" si="253"/>
        <v>5</v>
      </c>
      <c r="L100" s="16">
        <f t="shared" si="281"/>
        <v>8</v>
      </c>
      <c r="M100" s="16">
        <f t="shared" si="282"/>
        <v>13</v>
      </c>
      <c r="N100" s="16">
        <f t="shared" si="255"/>
        <v>21</v>
      </c>
      <c r="O100" s="15">
        <v>2</v>
      </c>
      <c r="P100" s="16" t="str">
        <f t="shared" si="256"/>
        <v>0</v>
      </c>
      <c r="Q100" s="16" t="str">
        <f t="shared" si="257"/>
        <v>0</v>
      </c>
      <c r="R100" s="16" t="str">
        <f t="shared" si="258"/>
        <v>0</v>
      </c>
      <c r="S100" s="16">
        <f t="shared" si="259"/>
        <v>8</v>
      </c>
      <c r="T100" s="16">
        <f t="shared" si="260"/>
        <v>13</v>
      </c>
      <c r="U100" s="16">
        <f t="shared" si="261"/>
        <v>21</v>
      </c>
      <c r="V100" s="16" t="str">
        <f t="shared" si="262"/>
        <v>0</v>
      </c>
      <c r="W100" s="16" t="str">
        <f t="shared" si="263"/>
        <v>0</v>
      </c>
      <c r="X100" s="16" t="str">
        <f t="shared" si="264"/>
        <v>0</v>
      </c>
      <c r="Y100" s="16">
        <v>0</v>
      </c>
      <c r="Z100" s="16">
        <v>0</v>
      </c>
      <c r="AA100" s="16">
        <f t="shared" si="266"/>
        <v>0</v>
      </c>
      <c r="AB100" s="17">
        <v>0</v>
      </c>
      <c r="AC100" s="17">
        <v>0</v>
      </c>
      <c r="AD100" s="17">
        <f t="shared" si="267"/>
        <v>0</v>
      </c>
      <c r="AE100" s="17">
        <v>0</v>
      </c>
      <c r="AF100" s="17">
        <v>0</v>
      </c>
      <c r="AG100" s="17">
        <f t="shared" si="268"/>
        <v>0</v>
      </c>
      <c r="AH100" s="48">
        <f t="shared" si="269"/>
        <v>0</v>
      </c>
      <c r="AI100" s="48">
        <f t="shared" si="270"/>
        <v>0</v>
      </c>
      <c r="AJ100" s="48">
        <f t="shared" si="271"/>
        <v>0</v>
      </c>
      <c r="AK100" s="17">
        <v>0</v>
      </c>
      <c r="AL100" s="17">
        <v>0</v>
      </c>
      <c r="AM100" s="17">
        <v>0</v>
      </c>
      <c r="AN100" s="17">
        <v>0</v>
      </c>
      <c r="AO100" s="17">
        <f t="shared" si="272"/>
        <v>0</v>
      </c>
      <c r="AP100" s="17"/>
      <c r="AQ100" s="17" t="e">
        <f t="shared" si="265"/>
        <v>#DIV/0!</v>
      </c>
    </row>
    <row r="101" spans="1:43" ht="25.5" customHeight="1" x14ac:dyDescent="0.35">
      <c r="A101" s="22"/>
      <c r="B101" s="23" t="s">
        <v>88</v>
      </c>
      <c r="C101" s="16">
        <v>5</v>
      </c>
      <c r="D101" s="16">
        <v>10</v>
      </c>
      <c r="E101" s="16">
        <f t="shared" si="251"/>
        <v>15</v>
      </c>
      <c r="F101" s="46">
        <v>3</v>
      </c>
      <c r="G101" s="52">
        <v>10</v>
      </c>
      <c r="H101" s="16">
        <f t="shared" si="252"/>
        <v>13</v>
      </c>
      <c r="I101" s="46">
        <v>0</v>
      </c>
      <c r="J101" s="16">
        <v>1</v>
      </c>
      <c r="K101" s="16">
        <f t="shared" si="253"/>
        <v>1</v>
      </c>
      <c r="L101" s="16">
        <f t="shared" si="281"/>
        <v>8</v>
      </c>
      <c r="M101" s="16">
        <f t="shared" si="282"/>
        <v>21</v>
      </c>
      <c r="N101" s="16">
        <f t="shared" si="255"/>
        <v>29</v>
      </c>
      <c r="O101" s="15">
        <v>2</v>
      </c>
      <c r="P101" s="16" t="str">
        <f t="shared" si="256"/>
        <v>0</v>
      </c>
      <c r="Q101" s="16" t="str">
        <f t="shared" si="257"/>
        <v>0</v>
      </c>
      <c r="R101" s="16" t="str">
        <f t="shared" si="258"/>
        <v>0</v>
      </c>
      <c r="S101" s="16">
        <f t="shared" si="259"/>
        <v>8</v>
      </c>
      <c r="T101" s="16">
        <f t="shared" si="260"/>
        <v>21</v>
      </c>
      <c r="U101" s="16">
        <f t="shared" si="261"/>
        <v>29</v>
      </c>
      <c r="V101" s="16" t="str">
        <f t="shared" si="262"/>
        <v>0</v>
      </c>
      <c r="W101" s="16" t="str">
        <f t="shared" si="263"/>
        <v>0</v>
      </c>
      <c r="X101" s="16" t="str">
        <f t="shared" si="264"/>
        <v>0</v>
      </c>
      <c r="Y101" s="16">
        <v>0</v>
      </c>
      <c r="Z101" s="16">
        <v>0</v>
      </c>
      <c r="AA101" s="16">
        <f t="shared" si="266"/>
        <v>0</v>
      </c>
      <c r="AB101" s="17">
        <v>0</v>
      </c>
      <c r="AC101" s="17">
        <v>0</v>
      </c>
      <c r="AD101" s="17">
        <f t="shared" si="267"/>
        <v>0</v>
      </c>
      <c r="AE101" s="17">
        <v>0</v>
      </c>
      <c r="AF101" s="17">
        <v>0</v>
      </c>
      <c r="AG101" s="17">
        <f t="shared" si="268"/>
        <v>0</v>
      </c>
      <c r="AH101" s="48">
        <f t="shared" si="269"/>
        <v>0</v>
      </c>
      <c r="AI101" s="48">
        <f t="shared" si="270"/>
        <v>0</v>
      </c>
      <c r="AJ101" s="48">
        <f t="shared" si="271"/>
        <v>0</v>
      </c>
      <c r="AK101" s="17">
        <v>0</v>
      </c>
      <c r="AL101" s="17">
        <v>0</v>
      </c>
      <c r="AM101" s="17">
        <v>0</v>
      </c>
      <c r="AN101" s="17">
        <v>0</v>
      </c>
      <c r="AO101" s="17">
        <f t="shared" si="272"/>
        <v>0</v>
      </c>
      <c r="AP101" s="17"/>
      <c r="AQ101" s="17" t="e">
        <f t="shared" si="265"/>
        <v>#DIV/0!</v>
      </c>
    </row>
    <row r="102" spans="1:43" ht="25.5" customHeight="1" x14ac:dyDescent="0.35">
      <c r="A102" s="22"/>
      <c r="B102" s="23" t="s">
        <v>89</v>
      </c>
      <c r="C102" s="16">
        <v>4</v>
      </c>
      <c r="D102" s="16">
        <v>0</v>
      </c>
      <c r="E102" s="16">
        <f t="shared" si="251"/>
        <v>4</v>
      </c>
      <c r="F102" s="16">
        <v>16</v>
      </c>
      <c r="G102" s="52">
        <v>4</v>
      </c>
      <c r="H102" s="16">
        <f t="shared" si="252"/>
        <v>20</v>
      </c>
      <c r="I102" s="16">
        <v>1</v>
      </c>
      <c r="J102" s="16">
        <v>0</v>
      </c>
      <c r="K102" s="16">
        <f t="shared" si="253"/>
        <v>1</v>
      </c>
      <c r="L102" s="16">
        <f t="shared" si="281"/>
        <v>21</v>
      </c>
      <c r="M102" s="16">
        <f t="shared" si="282"/>
        <v>4</v>
      </c>
      <c r="N102" s="16">
        <f t="shared" si="255"/>
        <v>25</v>
      </c>
      <c r="O102" s="15">
        <v>2</v>
      </c>
      <c r="P102" s="16" t="str">
        <f t="shared" si="256"/>
        <v>0</v>
      </c>
      <c r="Q102" s="16" t="str">
        <f t="shared" si="257"/>
        <v>0</v>
      </c>
      <c r="R102" s="16" t="str">
        <f t="shared" si="258"/>
        <v>0</v>
      </c>
      <c r="S102" s="16">
        <f t="shared" si="259"/>
        <v>21</v>
      </c>
      <c r="T102" s="16">
        <f t="shared" si="260"/>
        <v>4</v>
      </c>
      <c r="U102" s="16">
        <f t="shared" si="261"/>
        <v>25</v>
      </c>
      <c r="V102" s="16" t="str">
        <f t="shared" si="262"/>
        <v>0</v>
      </c>
      <c r="W102" s="16" t="str">
        <f t="shared" si="263"/>
        <v>0</v>
      </c>
      <c r="X102" s="16" t="str">
        <f t="shared" si="264"/>
        <v>0</v>
      </c>
      <c r="Y102" s="16">
        <v>0</v>
      </c>
      <c r="Z102" s="16">
        <v>0</v>
      </c>
      <c r="AA102" s="16">
        <f t="shared" ref="AA102:AA104" si="301">SUM(Y102:Z102)</f>
        <v>0</v>
      </c>
      <c r="AB102" s="17">
        <v>1</v>
      </c>
      <c r="AC102" s="17">
        <v>1</v>
      </c>
      <c r="AD102" s="17">
        <f t="shared" ref="AD102:AD104" si="302">SUM(AB102:AC102)</f>
        <v>2</v>
      </c>
      <c r="AE102" s="17">
        <v>0</v>
      </c>
      <c r="AF102" s="17">
        <v>0</v>
      </c>
      <c r="AG102" s="17">
        <f t="shared" ref="AG102:AG104" si="303">SUM(AE102:AF102)</f>
        <v>0</v>
      </c>
      <c r="AH102" s="48">
        <f t="shared" ref="AH102:AH104" si="304">Y102+AB102+AE102</f>
        <v>1</v>
      </c>
      <c r="AI102" s="48">
        <f t="shared" ref="AI102:AI104" si="305">Z102+AC102+AF102</f>
        <v>1</v>
      </c>
      <c r="AJ102" s="48">
        <f t="shared" ref="AJ102:AJ104" si="306">SUM(AH102:AI102)</f>
        <v>2</v>
      </c>
      <c r="AK102" s="17"/>
      <c r="AL102" s="17"/>
      <c r="AM102" s="17"/>
      <c r="AN102" s="17"/>
      <c r="AO102" s="17"/>
      <c r="AP102" s="17"/>
      <c r="AQ102" s="17"/>
    </row>
    <row r="103" spans="1:43" ht="25.5" customHeight="1" x14ac:dyDescent="0.35">
      <c r="A103" s="22"/>
      <c r="B103" s="23" t="s">
        <v>90</v>
      </c>
      <c r="C103" s="16">
        <v>2</v>
      </c>
      <c r="D103" s="16">
        <v>1</v>
      </c>
      <c r="E103" s="16">
        <f t="shared" si="251"/>
        <v>3</v>
      </c>
      <c r="F103" s="16">
        <v>13</v>
      </c>
      <c r="G103" s="52">
        <v>9</v>
      </c>
      <c r="H103" s="16">
        <f t="shared" si="252"/>
        <v>22</v>
      </c>
      <c r="I103" s="16">
        <v>1</v>
      </c>
      <c r="J103" s="16">
        <v>0</v>
      </c>
      <c r="K103" s="16">
        <f t="shared" si="253"/>
        <v>1</v>
      </c>
      <c r="L103" s="16">
        <f t="shared" si="281"/>
        <v>16</v>
      </c>
      <c r="M103" s="16">
        <f t="shared" si="282"/>
        <v>10</v>
      </c>
      <c r="N103" s="16">
        <f t="shared" si="255"/>
        <v>26</v>
      </c>
      <c r="O103" s="15">
        <v>2</v>
      </c>
      <c r="P103" s="16" t="str">
        <f t="shared" si="256"/>
        <v>0</v>
      </c>
      <c r="Q103" s="16" t="str">
        <f t="shared" si="257"/>
        <v>0</v>
      </c>
      <c r="R103" s="16" t="str">
        <f t="shared" si="258"/>
        <v>0</v>
      </c>
      <c r="S103" s="16">
        <f t="shared" si="259"/>
        <v>16</v>
      </c>
      <c r="T103" s="16">
        <f t="shared" si="260"/>
        <v>10</v>
      </c>
      <c r="U103" s="16">
        <f t="shared" si="261"/>
        <v>26</v>
      </c>
      <c r="V103" s="16" t="str">
        <f t="shared" si="262"/>
        <v>0</v>
      </c>
      <c r="W103" s="16" t="str">
        <f t="shared" si="263"/>
        <v>0</v>
      </c>
      <c r="X103" s="16" t="str">
        <f t="shared" si="264"/>
        <v>0</v>
      </c>
      <c r="Y103" s="16">
        <v>0</v>
      </c>
      <c r="Z103" s="16">
        <v>0</v>
      </c>
      <c r="AA103" s="16">
        <f t="shared" si="301"/>
        <v>0</v>
      </c>
      <c r="AB103" s="17">
        <v>0</v>
      </c>
      <c r="AC103" s="17">
        <v>0</v>
      </c>
      <c r="AD103" s="17">
        <f t="shared" si="302"/>
        <v>0</v>
      </c>
      <c r="AE103" s="17">
        <v>0</v>
      </c>
      <c r="AF103" s="17">
        <v>0</v>
      </c>
      <c r="AG103" s="17">
        <f t="shared" si="303"/>
        <v>0</v>
      </c>
      <c r="AH103" s="48">
        <f t="shared" si="304"/>
        <v>0</v>
      </c>
      <c r="AI103" s="48">
        <f t="shared" si="305"/>
        <v>0</v>
      </c>
      <c r="AJ103" s="48">
        <f t="shared" si="306"/>
        <v>0</v>
      </c>
      <c r="AK103" s="17"/>
      <c r="AL103" s="17"/>
      <c r="AM103" s="17"/>
      <c r="AN103" s="17"/>
      <c r="AO103" s="17"/>
      <c r="AP103" s="17"/>
      <c r="AQ103" s="17"/>
    </row>
    <row r="104" spans="1:43" ht="25.5" customHeight="1" x14ac:dyDescent="0.35">
      <c r="A104" s="22"/>
      <c r="B104" s="23" t="s">
        <v>91</v>
      </c>
      <c r="C104" s="16">
        <v>7</v>
      </c>
      <c r="D104" s="16">
        <v>0</v>
      </c>
      <c r="E104" s="16">
        <f t="shared" si="251"/>
        <v>7</v>
      </c>
      <c r="F104" s="16">
        <v>15</v>
      </c>
      <c r="G104" s="52">
        <v>4</v>
      </c>
      <c r="H104" s="16">
        <f t="shared" si="252"/>
        <v>19</v>
      </c>
      <c r="I104" s="16">
        <v>2</v>
      </c>
      <c r="J104" s="16">
        <v>0</v>
      </c>
      <c r="K104" s="16">
        <f t="shared" si="253"/>
        <v>2</v>
      </c>
      <c r="L104" s="16">
        <f t="shared" si="281"/>
        <v>24</v>
      </c>
      <c r="M104" s="16">
        <f t="shared" si="282"/>
        <v>4</v>
      </c>
      <c r="N104" s="16">
        <f t="shared" si="255"/>
        <v>28</v>
      </c>
      <c r="O104" s="15">
        <v>2</v>
      </c>
      <c r="P104" s="16" t="str">
        <f t="shared" si="256"/>
        <v>0</v>
      </c>
      <c r="Q104" s="16" t="str">
        <f t="shared" si="257"/>
        <v>0</v>
      </c>
      <c r="R104" s="16" t="str">
        <f t="shared" si="258"/>
        <v>0</v>
      </c>
      <c r="S104" s="16">
        <f t="shared" si="259"/>
        <v>24</v>
      </c>
      <c r="T104" s="16">
        <f t="shared" si="260"/>
        <v>4</v>
      </c>
      <c r="U104" s="16">
        <f t="shared" si="261"/>
        <v>28</v>
      </c>
      <c r="V104" s="16" t="str">
        <f t="shared" si="262"/>
        <v>0</v>
      </c>
      <c r="W104" s="16" t="str">
        <f t="shared" si="263"/>
        <v>0</v>
      </c>
      <c r="X104" s="16" t="str">
        <f t="shared" si="264"/>
        <v>0</v>
      </c>
      <c r="Y104" s="16">
        <v>0</v>
      </c>
      <c r="Z104" s="16">
        <v>0</v>
      </c>
      <c r="AA104" s="16">
        <f t="shared" si="301"/>
        <v>0</v>
      </c>
      <c r="AB104" s="17">
        <v>1</v>
      </c>
      <c r="AC104" s="17">
        <v>0</v>
      </c>
      <c r="AD104" s="17">
        <f t="shared" si="302"/>
        <v>1</v>
      </c>
      <c r="AE104" s="17">
        <v>0</v>
      </c>
      <c r="AF104" s="17">
        <v>0</v>
      </c>
      <c r="AG104" s="17">
        <f t="shared" si="303"/>
        <v>0</v>
      </c>
      <c r="AH104" s="48">
        <f t="shared" si="304"/>
        <v>1</v>
      </c>
      <c r="AI104" s="48">
        <f t="shared" si="305"/>
        <v>0</v>
      </c>
      <c r="AJ104" s="48">
        <f t="shared" si="306"/>
        <v>1</v>
      </c>
      <c r="AK104" s="17"/>
      <c r="AL104" s="17"/>
      <c r="AM104" s="17"/>
      <c r="AN104" s="17"/>
      <c r="AO104" s="17"/>
      <c r="AP104" s="17"/>
      <c r="AQ104" s="17"/>
    </row>
    <row r="105" spans="1:43" ht="25.5" customHeight="1" x14ac:dyDescent="0.35">
      <c r="A105" s="22"/>
      <c r="B105" s="23" t="s">
        <v>92</v>
      </c>
      <c r="C105" s="16">
        <v>2</v>
      </c>
      <c r="D105" s="16">
        <v>0</v>
      </c>
      <c r="E105" s="16">
        <f t="shared" ref="E105:E106" si="307">C105+D105</f>
        <v>2</v>
      </c>
      <c r="F105" s="46">
        <v>9</v>
      </c>
      <c r="G105" s="16">
        <v>2</v>
      </c>
      <c r="H105" s="16">
        <f t="shared" ref="H105:H106" si="308">F105+G105</f>
        <v>11</v>
      </c>
      <c r="I105" s="46">
        <v>5</v>
      </c>
      <c r="J105" s="16">
        <v>1</v>
      </c>
      <c r="K105" s="16">
        <f t="shared" ref="K105:K106" si="309">I105+J105</f>
        <v>6</v>
      </c>
      <c r="L105" s="16">
        <f t="shared" si="281"/>
        <v>16</v>
      </c>
      <c r="M105" s="16">
        <f t="shared" si="282"/>
        <v>3</v>
      </c>
      <c r="N105" s="16">
        <f t="shared" ref="N105:N106" si="310">L105+M105</f>
        <v>19</v>
      </c>
      <c r="O105" s="15">
        <v>2</v>
      </c>
      <c r="P105" s="16" t="str">
        <f t="shared" ref="P105:P106" si="311">IF(O105=1,L105,"0")</f>
        <v>0</v>
      </c>
      <c r="Q105" s="16" t="str">
        <f t="shared" ref="Q105:Q106" si="312">IF(O105=1,M105,"0")</f>
        <v>0</v>
      </c>
      <c r="R105" s="16" t="str">
        <f t="shared" ref="R105:R106" si="313">IF(O105=1,N105,"0")</f>
        <v>0</v>
      </c>
      <c r="S105" s="16">
        <f t="shared" si="259"/>
        <v>16</v>
      </c>
      <c r="T105" s="16">
        <f t="shared" si="260"/>
        <v>3</v>
      </c>
      <c r="U105" s="16">
        <f t="shared" si="261"/>
        <v>19</v>
      </c>
      <c r="V105" s="16" t="str">
        <f t="shared" si="262"/>
        <v>0</v>
      </c>
      <c r="W105" s="16" t="str">
        <f t="shared" si="263"/>
        <v>0</v>
      </c>
      <c r="X105" s="16" t="str">
        <f t="shared" si="264"/>
        <v>0</v>
      </c>
      <c r="Y105" s="16">
        <v>0</v>
      </c>
      <c r="Z105" s="16">
        <v>0</v>
      </c>
      <c r="AA105" s="16">
        <f t="shared" ref="AA105" si="314">SUM(Y105:Z105)</f>
        <v>0</v>
      </c>
      <c r="AB105" s="17">
        <v>0</v>
      </c>
      <c r="AC105" s="17">
        <v>0</v>
      </c>
      <c r="AD105" s="17">
        <f t="shared" ref="AD105" si="315">SUM(AB105:AC105)</f>
        <v>0</v>
      </c>
      <c r="AE105" s="17">
        <v>0</v>
      </c>
      <c r="AF105" s="17">
        <v>0</v>
      </c>
      <c r="AG105" s="17">
        <f t="shared" ref="AG105" si="316">SUM(AE105:AF105)</f>
        <v>0</v>
      </c>
      <c r="AH105" s="48">
        <f t="shared" ref="AH105" si="317">Y105+AB105+AE105</f>
        <v>0</v>
      </c>
      <c r="AI105" s="48">
        <f t="shared" ref="AI105" si="318">Z105+AC105+AF105</f>
        <v>0</v>
      </c>
      <c r="AJ105" s="48">
        <f t="shared" ref="AJ105" si="319">SUM(AH105:AI105)</f>
        <v>0</v>
      </c>
      <c r="AK105" s="17"/>
      <c r="AL105" s="17"/>
      <c r="AM105" s="17"/>
      <c r="AN105" s="17"/>
      <c r="AO105" s="17"/>
      <c r="AP105" s="17"/>
      <c r="AQ105" s="17"/>
    </row>
    <row r="106" spans="1:43" ht="25.5" customHeight="1" x14ac:dyDescent="0.35">
      <c r="A106" s="22"/>
      <c r="B106" s="23" t="s">
        <v>93</v>
      </c>
      <c r="C106" s="17">
        <v>2</v>
      </c>
      <c r="D106" s="17">
        <v>0</v>
      </c>
      <c r="E106" s="17">
        <f t="shared" si="307"/>
        <v>2</v>
      </c>
      <c r="F106" s="17">
        <v>6</v>
      </c>
      <c r="G106" s="17">
        <v>9</v>
      </c>
      <c r="H106" s="17">
        <f t="shared" si="308"/>
        <v>15</v>
      </c>
      <c r="I106" s="17">
        <v>7</v>
      </c>
      <c r="J106" s="17">
        <v>5</v>
      </c>
      <c r="K106" s="17">
        <f t="shared" si="309"/>
        <v>12</v>
      </c>
      <c r="L106" s="17">
        <f t="shared" si="281"/>
        <v>15</v>
      </c>
      <c r="M106" s="17">
        <f t="shared" si="282"/>
        <v>14</v>
      </c>
      <c r="N106" s="17">
        <f t="shared" si="310"/>
        <v>29</v>
      </c>
      <c r="O106" s="17">
        <v>2</v>
      </c>
      <c r="P106" s="17" t="str">
        <f t="shared" si="311"/>
        <v>0</v>
      </c>
      <c r="Q106" s="17" t="str">
        <f t="shared" si="312"/>
        <v>0</v>
      </c>
      <c r="R106" s="17" t="str">
        <f t="shared" si="313"/>
        <v>0</v>
      </c>
      <c r="S106" s="17">
        <f t="shared" si="259"/>
        <v>15</v>
      </c>
      <c r="T106" s="17">
        <f t="shared" si="260"/>
        <v>14</v>
      </c>
      <c r="U106" s="17">
        <f t="shared" si="261"/>
        <v>29</v>
      </c>
      <c r="V106" s="16" t="str">
        <f t="shared" si="262"/>
        <v>0</v>
      </c>
      <c r="W106" s="16" t="str">
        <f t="shared" si="263"/>
        <v>0</v>
      </c>
      <c r="X106" s="16" t="str">
        <f t="shared" si="264"/>
        <v>0</v>
      </c>
      <c r="Y106" s="16">
        <v>0</v>
      </c>
      <c r="Z106" s="16">
        <v>0</v>
      </c>
      <c r="AA106" s="16">
        <f t="shared" si="266"/>
        <v>0</v>
      </c>
      <c r="AB106" s="17">
        <v>0</v>
      </c>
      <c r="AC106" s="17">
        <v>0</v>
      </c>
      <c r="AD106" s="17">
        <f t="shared" si="267"/>
        <v>0</v>
      </c>
      <c r="AE106" s="17">
        <v>0</v>
      </c>
      <c r="AF106" s="17">
        <v>0</v>
      </c>
      <c r="AG106" s="17">
        <f t="shared" si="268"/>
        <v>0</v>
      </c>
      <c r="AH106" s="48">
        <f t="shared" si="269"/>
        <v>0</v>
      </c>
      <c r="AI106" s="48">
        <f t="shared" si="270"/>
        <v>0</v>
      </c>
      <c r="AJ106" s="48">
        <f t="shared" si="271"/>
        <v>0</v>
      </c>
      <c r="AK106" s="17">
        <v>0</v>
      </c>
      <c r="AL106" s="17">
        <v>0</v>
      </c>
      <c r="AM106" s="17">
        <v>0</v>
      </c>
      <c r="AN106" s="17">
        <v>0</v>
      </c>
      <c r="AO106" s="17">
        <f t="shared" si="272"/>
        <v>0</v>
      </c>
      <c r="AP106" s="17"/>
      <c r="AQ106" s="17" t="e">
        <f t="shared" si="265"/>
        <v>#DIV/0!</v>
      </c>
    </row>
    <row r="107" spans="1:43" s="6" customFormat="1" ht="25.5" customHeight="1" x14ac:dyDescent="0.35">
      <c r="A107" s="38"/>
      <c r="B107" s="39" t="s">
        <v>32</v>
      </c>
      <c r="C107" s="30">
        <f t="shared" ref="C107:K107" si="320">SUM(C82:C106)</f>
        <v>78</v>
      </c>
      <c r="D107" s="30">
        <f t="shared" si="320"/>
        <v>37</v>
      </c>
      <c r="E107" s="30">
        <f t="shared" si="320"/>
        <v>115</v>
      </c>
      <c r="F107" s="30">
        <f t="shared" si="320"/>
        <v>218</v>
      </c>
      <c r="G107" s="45">
        <f t="shared" si="320"/>
        <v>150</v>
      </c>
      <c r="H107" s="30">
        <f t="shared" si="320"/>
        <v>368</v>
      </c>
      <c r="I107" s="30">
        <f t="shared" si="320"/>
        <v>65</v>
      </c>
      <c r="J107" s="30">
        <f t="shared" si="320"/>
        <v>42</v>
      </c>
      <c r="K107" s="30">
        <f t="shared" si="320"/>
        <v>107</v>
      </c>
      <c r="L107" s="30">
        <f t="shared" si="281"/>
        <v>361</v>
      </c>
      <c r="M107" s="30">
        <f t="shared" si="282"/>
        <v>229</v>
      </c>
      <c r="N107" s="30">
        <f t="shared" si="255"/>
        <v>590</v>
      </c>
      <c r="O107" s="49">
        <f t="shared" ref="O107:AP107" si="321">SUM(O82:O106)</f>
        <v>50</v>
      </c>
      <c r="P107" s="30">
        <f t="shared" si="321"/>
        <v>0</v>
      </c>
      <c r="Q107" s="30">
        <f t="shared" si="321"/>
        <v>0</v>
      </c>
      <c r="R107" s="30">
        <f t="shared" si="321"/>
        <v>0</v>
      </c>
      <c r="S107" s="30">
        <f t="shared" si="321"/>
        <v>361</v>
      </c>
      <c r="T107" s="30">
        <f t="shared" si="321"/>
        <v>229</v>
      </c>
      <c r="U107" s="30">
        <f t="shared" si="321"/>
        <v>590</v>
      </c>
      <c r="V107" s="30">
        <f t="shared" si="321"/>
        <v>0</v>
      </c>
      <c r="W107" s="30">
        <f t="shared" si="321"/>
        <v>0</v>
      </c>
      <c r="X107" s="30">
        <f t="shared" si="321"/>
        <v>0</v>
      </c>
      <c r="Y107" s="30">
        <f t="shared" si="321"/>
        <v>0</v>
      </c>
      <c r="Z107" s="30">
        <f t="shared" si="321"/>
        <v>0</v>
      </c>
      <c r="AA107" s="30">
        <f t="shared" si="321"/>
        <v>0</v>
      </c>
      <c r="AB107" s="32">
        <f t="shared" si="321"/>
        <v>13</v>
      </c>
      <c r="AC107" s="32">
        <f t="shared" si="321"/>
        <v>14</v>
      </c>
      <c r="AD107" s="32">
        <f t="shared" si="321"/>
        <v>27</v>
      </c>
      <c r="AE107" s="32">
        <f t="shared" si="321"/>
        <v>1</v>
      </c>
      <c r="AF107" s="32">
        <f t="shared" si="321"/>
        <v>0</v>
      </c>
      <c r="AG107" s="32">
        <f t="shared" si="321"/>
        <v>1</v>
      </c>
      <c r="AH107" s="33">
        <f t="shared" si="321"/>
        <v>14</v>
      </c>
      <c r="AI107" s="33">
        <f t="shared" si="321"/>
        <v>14</v>
      </c>
      <c r="AJ107" s="33">
        <f t="shared" si="321"/>
        <v>28</v>
      </c>
      <c r="AK107" s="32">
        <f t="shared" si="321"/>
        <v>0</v>
      </c>
      <c r="AL107" s="32">
        <f t="shared" si="321"/>
        <v>0</v>
      </c>
      <c r="AM107" s="32">
        <f t="shared" si="321"/>
        <v>0</v>
      </c>
      <c r="AN107" s="32">
        <f t="shared" si="321"/>
        <v>0</v>
      </c>
      <c r="AO107" s="32">
        <f t="shared" si="321"/>
        <v>0</v>
      </c>
      <c r="AP107" s="32">
        <f t="shared" si="321"/>
        <v>0</v>
      </c>
      <c r="AQ107" s="32" t="e">
        <f t="shared" si="265"/>
        <v>#DIV/0!</v>
      </c>
    </row>
    <row r="108" spans="1:43" s="6" customFormat="1" ht="25.5" customHeight="1" x14ac:dyDescent="0.35">
      <c r="A108" s="38"/>
      <c r="B108" s="43" t="s">
        <v>94</v>
      </c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49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2"/>
      <c r="AC108" s="32"/>
      <c r="AD108" s="32"/>
      <c r="AE108" s="32"/>
      <c r="AF108" s="32"/>
      <c r="AG108" s="32"/>
      <c r="AH108" s="33"/>
      <c r="AI108" s="33"/>
      <c r="AJ108" s="33"/>
      <c r="AK108" s="32"/>
      <c r="AL108" s="32"/>
      <c r="AM108" s="32"/>
      <c r="AN108" s="32"/>
      <c r="AO108" s="32"/>
      <c r="AP108" s="32"/>
      <c r="AQ108" s="32"/>
    </row>
    <row r="109" spans="1:43" s="6" customFormat="1" ht="25.5" customHeight="1" x14ac:dyDescent="0.35">
      <c r="A109" s="38"/>
      <c r="B109" s="55" t="s">
        <v>95</v>
      </c>
      <c r="C109" s="16">
        <v>10</v>
      </c>
      <c r="D109" s="16">
        <v>0</v>
      </c>
      <c r="E109" s="16">
        <f>C109+D109</f>
        <v>10</v>
      </c>
      <c r="F109" s="16">
        <v>27</v>
      </c>
      <c r="G109" s="16">
        <v>4</v>
      </c>
      <c r="H109" s="16">
        <f>F109+G109</f>
        <v>31</v>
      </c>
      <c r="I109" s="16">
        <v>0</v>
      </c>
      <c r="J109" s="16">
        <v>0</v>
      </c>
      <c r="K109" s="16">
        <f>I109+J109</f>
        <v>0</v>
      </c>
      <c r="L109" s="16">
        <f>C109+F109+I109</f>
        <v>37</v>
      </c>
      <c r="M109" s="16">
        <f>D109+G109+J109</f>
        <v>4</v>
      </c>
      <c r="N109" s="16">
        <f t="shared" ref="N109:N110" si="322">L109+M109</f>
        <v>41</v>
      </c>
      <c r="O109" s="15">
        <v>2</v>
      </c>
      <c r="P109" s="16" t="str">
        <f>IF(O109=1,L109,"0")</f>
        <v>0</v>
      </c>
      <c r="Q109" s="16" t="str">
        <f>IF(O109=1,M109,"0")</f>
        <v>0</v>
      </c>
      <c r="R109" s="16" t="str">
        <f>IF(O109=1,N109,"0")</f>
        <v>0</v>
      </c>
      <c r="S109" s="16">
        <f>IF(O109=2,L109,"0")</f>
        <v>37</v>
      </c>
      <c r="T109" s="16">
        <f>IF(O109=2,M109,"0")</f>
        <v>4</v>
      </c>
      <c r="U109" s="16">
        <f>IF(O109=2,N109,"0")</f>
        <v>41</v>
      </c>
      <c r="V109" s="16" t="str">
        <f t="shared" ref="V109" si="323">IF(O109=3,L109,"0")</f>
        <v>0</v>
      </c>
      <c r="W109" s="16" t="str">
        <f t="shared" ref="W109" si="324">IF(O109=3,M109,"0")</f>
        <v>0</v>
      </c>
      <c r="X109" s="16" t="str">
        <f t="shared" ref="X109" si="325">IF(O109=3,N109,"0")</f>
        <v>0</v>
      </c>
      <c r="Y109" s="16">
        <v>0</v>
      </c>
      <c r="Z109" s="16">
        <v>0</v>
      </c>
      <c r="AA109" s="16">
        <f t="shared" ref="AA109" si="326">SUM(Y109:Z109)</f>
        <v>0</v>
      </c>
      <c r="AB109" s="17">
        <v>0</v>
      </c>
      <c r="AC109" s="17">
        <v>2</v>
      </c>
      <c r="AD109" s="17">
        <f t="shared" ref="AD109" si="327">SUM(AB109:AC109)</f>
        <v>2</v>
      </c>
      <c r="AE109" s="17">
        <v>0</v>
      </c>
      <c r="AF109" s="17">
        <v>0</v>
      </c>
      <c r="AG109" s="17">
        <f t="shared" ref="AG109" si="328">SUM(AE109:AF109)</f>
        <v>0</v>
      </c>
      <c r="AH109" s="48">
        <f t="shared" ref="AH109" si="329">Y109+AB109+AE109</f>
        <v>0</v>
      </c>
      <c r="AI109" s="48">
        <f t="shared" ref="AI109" si="330">Z109+AC109+AF109</f>
        <v>2</v>
      </c>
      <c r="AJ109" s="48">
        <f t="shared" ref="AJ109" si="331">SUM(AH109:AI109)</f>
        <v>2</v>
      </c>
      <c r="AK109" s="32"/>
      <c r="AL109" s="32"/>
      <c r="AM109" s="32"/>
      <c r="AN109" s="32"/>
      <c r="AO109" s="32"/>
      <c r="AP109" s="32"/>
      <c r="AQ109" s="32"/>
    </row>
    <row r="110" spans="1:43" s="6" customFormat="1" ht="25.5" customHeight="1" x14ac:dyDescent="0.35">
      <c r="A110" s="38"/>
      <c r="B110" s="39" t="s">
        <v>32</v>
      </c>
      <c r="C110" s="30">
        <f t="shared" ref="C110:K110" si="332">SUM(C109)</f>
        <v>10</v>
      </c>
      <c r="D110" s="30">
        <f t="shared" si="332"/>
        <v>0</v>
      </c>
      <c r="E110" s="30">
        <f t="shared" si="332"/>
        <v>10</v>
      </c>
      <c r="F110" s="30">
        <f t="shared" si="332"/>
        <v>27</v>
      </c>
      <c r="G110" s="30">
        <f t="shared" si="332"/>
        <v>4</v>
      </c>
      <c r="H110" s="30">
        <f t="shared" si="332"/>
        <v>31</v>
      </c>
      <c r="I110" s="30">
        <f t="shared" si="332"/>
        <v>0</v>
      </c>
      <c r="J110" s="30">
        <f t="shared" si="332"/>
        <v>0</v>
      </c>
      <c r="K110" s="30">
        <f t="shared" si="332"/>
        <v>0</v>
      </c>
      <c r="L110" s="30">
        <f>C110+F110+I110</f>
        <v>37</v>
      </c>
      <c r="M110" s="30">
        <f>D110+G110+J110</f>
        <v>4</v>
      </c>
      <c r="N110" s="30">
        <f t="shared" si="322"/>
        <v>41</v>
      </c>
      <c r="O110" s="49">
        <f t="shared" ref="O110:X110" si="333">SUM(O109)</f>
        <v>2</v>
      </c>
      <c r="P110" s="30">
        <f t="shared" si="333"/>
        <v>0</v>
      </c>
      <c r="Q110" s="30">
        <f t="shared" si="333"/>
        <v>0</v>
      </c>
      <c r="R110" s="30">
        <f t="shared" si="333"/>
        <v>0</v>
      </c>
      <c r="S110" s="30">
        <f t="shared" si="333"/>
        <v>37</v>
      </c>
      <c r="T110" s="30">
        <f t="shared" si="333"/>
        <v>4</v>
      </c>
      <c r="U110" s="30">
        <f t="shared" si="333"/>
        <v>41</v>
      </c>
      <c r="V110" s="30">
        <f t="shared" si="333"/>
        <v>0</v>
      </c>
      <c r="W110" s="30">
        <f t="shared" si="333"/>
        <v>0</v>
      </c>
      <c r="X110" s="30">
        <f t="shared" si="333"/>
        <v>0</v>
      </c>
      <c r="Y110" s="30">
        <f>Y109</f>
        <v>0</v>
      </c>
      <c r="Z110" s="30">
        <f t="shared" ref="Z110:AG110" si="334">Z109</f>
        <v>0</v>
      </c>
      <c r="AA110" s="30">
        <f t="shared" si="334"/>
        <v>0</v>
      </c>
      <c r="AB110" s="30">
        <f t="shared" si="334"/>
        <v>0</v>
      </c>
      <c r="AC110" s="30">
        <f t="shared" si="334"/>
        <v>2</v>
      </c>
      <c r="AD110" s="30">
        <f t="shared" si="334"/>
        <v>2</v>
      </c>
      <c r="AE110" s="30">
        <f t="shared" si="334"/>
        <v>0</v>
      </c>
      <c r="AF110" s="30">
        <f t="shared" si="334"/>
        <v>0</v>
      </c>
      <c r="AG110" s="30">
        <f t="shared" si="334"/>
        <v>0</v>
      </c>
      <c r="AH110" s="48">
        <f t="shared" ref="AH110" si="335">Y110+AB110+AE110</f>
        <v>0</v>
      </c>
      <c r="AI110" s="48">
        <f t="shared" ref="AI110" si="336">Z110+AC110+AF110</f>
        <v>2</v>
      </c>
      <c r="AJ110" s="48">
        <f t="shared" ref="AJ110" si="337">SUM(AH110:AI110)</f>
        <v>2</v>
      </c>
      <c r="AK110" s="32"/>
      <c r="AL110" s="32"/>
      <c r="AM110" s="32"/>
      <c r="AN110" s="32"/>
      <c r="AO110" s="32"/>
      <c r="AP110" s="32"/>
      <c r="AQ110" s="32"/>
    </row>
    <row r="111" spans="1:43" ht="25.5" customHeight="1" x14ac:dyDescent="0.35">
      <c r="A111" s="22"/>
      <c r="B111" s="43" t="s">
        <v>96</v>
      </c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5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</row>
    <row r="112" spans="1:43" ht="25.5" customHeight="1" x14ac:dyDescent="0.35">
      <c r="A112" s="22"/>
      <c r="B112" s="23" t="s">
        <v>40</v>
      </c>
      <c r="C112" s="16">
        <v>3</v>
      </c>
      <c r="D112" s="16">
        <v>1</v>
      </c>
      <c r="E112" s="16">
        <f t="shared" ref="E112:E125" si="338">C112+D112</f>
        <v>4</v>
      </c>
      <c r="F112" s="16">
        <v>10</v>
      </c>
      <c r="G112" s="52">
        <v>4</v>
      </c>
      <c r="H112" s="16">
        <f t="shared" ref="H112:H125" si="339">F112+G112</f>
        <v>14</v>
      </c>
      <c r="I112" s="16">
        <v>0</v>
      </c>
      <c r="J112" s="16">
        <v>0</v>
      </c>
      <c r="K112" s="16">
        <f t="shared" ref="K112:K125" si="340">I112+J112</f>
        <v>0</v>
      </c>
      <c r="L112" s="16">
        <f t="shared" ref="L112:L121" si="341">C112+F112+I112</f>
        <v>13</v>
      </c>
      <c r="M112" s="16">
        <f t="shared" ref="M112:M121" si="342">D112+G112+J112</f>
        <v>5</v>
      </c>
      <c r="N112" s="16">
        <f t="shared" ref="N112:N121" si="343">L112+M112</f>
        <v>18</v>
      </c>
      <c r="O112" s="15">
        <v>2</v>
      </c>
      <c r="P112" s="16" t="str">
        <f t="shared" ref="P112:P125" si="344">IF(O112=1,L112,"0")</f>
        <v>0</v>
      </c>
      <c r="Q112" s="16" t="str">
        <f t="shared" ref="Q112:Q125" si="345">IF(O112=1,M112,"0")</f>
        <v>0</v>
      </c>
      <c r="R112" s="16" t="str">
        <f t="shared" ref="R112:R125" si="346">IF(O112=1,N112,"0")</f>
        <v>0</v>
      </c>
      <c r="S112" s="16">
        <f t="shared" ref="S112:S125" si="347">IF(O112=2,L112,"0")</f>
        <v>13</v>
      </c>
      <c r="T112" s="16">
        <f t="shared" ref="T112:T125" si="348">IF(O112=2,M112,"0")</f>
        <v>5</v>
      </c>
      <c r="U112" s="16">
        <f t="shared" ref="U112:U125" si="349">IF(O112=2,N112,"0")</f>
        <v>18</v>
      </c>
      <c r="V112" s="16" t="str">
        <f t="shared" ref="V112:V125" si="350">IF(O112=3,L112,"0")</f>
        <v>0</v>
      </c>
      <c r="W112" s="16" t="str">
        <f t="shared" ref="W112:W125" si="351">IF(O112=3,M112,"0")</f>
        <v>0</v>
      </c>
      <c r="X112" s="16" t="str">
        <f t="shared" ref="X112:X125" si="352">IF(O112=3,N112,"0")</f>
        <v>0</v>
      </c>
      <c r="Y112" s="16">
        <v>0</v>
      </c>
      <c r="Z112" s="16">
        <v>0</v>
      </c>
      <c r="AA112" s="16">
        <f>SUM(Y112:Z112)</f>
        <v>0</v>
      </c>
      <c r="AB112" s="17">
        <v>1</v>
      </c>
      <c r="AC112" s="17">
        <v>1</v>
      </c>
      <c r="AD112" s="17">
        <f>SUM(AB112:AC112)</f>
        <v>2</v>
      </c>
      <c r="AE112" s="17">
        <v>0</v>
      </c>
      <c r="AF112" s="17">
        <v>0</v>
      </c>
      <c r="AG112" s="17">
        <f>SUM(AE112:AF112)</f>
        <v>0</v>
      </c>
      <c r="AH112" s="48">
        <f>Y112+AB112+AE112</f>
        <v>1</v>
      </c>
      <c r="AI112" s="48">
        <f>Z112+AC112+AF112</f>
        <v>1</v>
      </c>
      <c r="AJ112" s="48">
        <f>SUM(AH112:AI112)</f>
        <v>2</v>
      </c>
      <c r="AK112" s="17">
        <v>0</v>
      </c>
      <c r="AL112" s="17">
        <v>0</v>
      </c>
      <c r="AM112" s="17">
        <v>0</v>
      </c>
      <c r="AN112" s="17">
        <v>0</v>
      </c>
      <c r="AO112" s="17">
        <f>SUM(AK112:AN112)</f>
        <v>0</v>
      </c>
      <c r="AP112" s="17">
        <v>0</v>
      </c>
      <c r="AQ112" s="17" t="e">
        <f t="shared" ref="AQ112:AQ126" si="353">AP112/AO112</f>
        <v>#DIV/0!</v>
      </c>
    </row>
    <row r="113" spans="1:43" ht="25.5" customHeight="1" x14ac:dyDescent="0.35">
      <c r="A113" s="22"/>
      <c r="B113" s="23" t="s">
        <v>41</v>
      </c>
      <c r="C113" s="16">
        <v>5</v>
      </c>
      <c r="D113" s="16">
        <v>0</v>
      </c>
      <c r="E113" s="16">
        <f t="shared" si="338"/>
        <v>5</v>
      </c>
      <c r="F113" s="16">
        <v>11</v>
      </c>
      <c r="G113" s="52">
        <v>0</v>
      </c>
      <c r="H113" s="16">
        <f t="shared" si="339"/>
        <v>11</v>
      </c>
      <c r="I113" s="16">
        <v>14</v>
      </c>
      <c r="J113" s="16">
        <v>0</v>
      </c>
      <c r="K113" s="16">
        <f t="shared" si="340"/>
        <v>14</v>
      </c>
      <c r="L113" s="16">
        <f t="shared" si="341"/>
        <v>30</v>
      </c>
      <c r="M113" s="16">
        <f t="shared" si="342"/>
        <v>0</v>
      </c>
      <c r="N113" s="16">
        <f t="shared" si="343"/>
        <v>30</v>
      </c>
      <c r="O113" s="15">
        <v>2</v>
      </c>
      <c r="P113" s="16" t="str">
        <f t="shared" si="344"/>
        <v>0</v>
      </c>
      <c r="Q113" s="16" t="str">
        <f t="shared" si="345"/>
        <v>0</v>
      </c>
      <c r="R113" s="16" t="str">
        <f t="shared" si="346"/>
        <v>0</v>
      </c>
      <c r="S113" s="16">
        <f t="shared" si="347"/>
        <v>30</v>
      </c>
      <c r="T113" s="16">
        <f t="shared" si="348"/>
        <v>0</v>
      </c>
      <c r="U113" s="16">
        <f t="shared" si="349"/>
        <v>30</v>
      </c>
      <c r="V113" s="16" t="str">
        <f t="shared" si="350"/>
        <v>0</v>
      </c>
      <c r="W113" s="16" t="str">
        <f t="shared" si="351"/>
        <v>0</v>
      </c>
      <c r="X113" s="16" t="str">
        <f t="shared" si="352"/>
        <v>0</v>
      </c>
      <c r="Y113" s="16">
        <v>0</v>
      </c>
      <c r="Z113" s="16">
        <v>0</v>
      </c>
      <c r="AA113" s="16">
        <f t="shared" ref="AA113:AA125" si="354">SUM(Y113:Z113)</f>
        <v>0</v>
      </c>
      <c r="AB113" s="17">
        <v>0</v>
      </c>
      <c r="AC113" s="17">
        <v>0</v>
      </c>
      <c r="AD113" s="17">
        <f t="shared" ref="AD113:AD125" si="355">SUM(AB113:AC113)</f>
        <v>0</v>
      </c>
      <c r="AE113" s="17">
        <v>0</v>
      </c>
      <c r="AF113" s="17">
        <v>0</v>
      </c>
      <c r="AG113" s="17">
        <f t="shared" ref="AG113:AG125" si="356">SUM(AE113:AF113)</f>
        <v>0</v>
      </c>
      <c r="AH113" s="48">
        <f t="shared" ref="AH113:AH125" si="357">Y113+AB113+AE113</f>
        <v>0</v>
      </c>
      <c r="AI113" s="48">
        <f t="shared" ref="AI113:AI125" si="358">Z113+AC113+AF113</f>
        <v>0</v>
      </c>
      <c r="AJ113" s="48">
        <f t="shared" ref="AJ113:AJ125" si="359">SUM(AH113:AI113)</f>
        <v>0</v>
      </c>
      <c r="AK113" s="17">
        <v>0</v>
      </c>
      <c r="AL113" s="17">
        <v>0</v>
      </c>
      <c r="AM113" s="17">
        <v>0</v>
      </c>
      <c r="AN113" s="17">
        <v>0</v>
      </c>
      <c r="AO113" s="17">
        <f t="shared" ref="AO113:AO125" si="360">SUM(AK113:AN113)</f>
        <v>0</v>
      </c>
      <c r="AP113" s="17"/>
      <c r="AQ113" s="17" t="e">
        <f t="shared" si="353"/>
        <v>#DIV/0!</v>
      </c>
    </row>
    <row r="114" spans="1:43" ht="25.5" customHeight="1" x14ac:dyDescent="0.35">
      <c r="A114" s="22"/>
      <c r="B114" s="23" t="s">
        <v>97</v>
      </c>
      <c r="C114" s="16">
        <v>7</v>
      </c>
      <c r="D114" s="16">
        <v>0</v>
      </c>
      <c r="E114" s="16">
        <f t="shared" ref="E114" si="361">C114+D114</f>
        <v>7</v>
      </c>
      <c r="F114" s="16">
        <v>17</v>
      </c>
      <c r="G114" s="52">
        <v>1</v>
      </c>
      <c r="H114" s="16">
        <f t="shared" ref="H114" si="362">F114+G114</f>
        <v>18</v>
      </c>
      <c r="I114" s="16">
        <v>3</v>
      </c>
      <c r="J114" s="16">
        <v>0</v>
      </c>
      <c r="K114" s="16">
        <f t="shared" ref="K114" si="363">I114+J114</f>
        <v>3</v>
      </c>
      <c r="L114" s="16">
        <f t="shared" si="341"/>
        <v>27</v>
      </c>
      <c r="M114" s="16">
        <f t="shared" si="342"/>
        <v>1</v>
      </c>
      <c r="N114" s="16">
        <f t="shared" ref="N114" si="364">L114+M114</f>
        <v>28</v>
      </c>
      <c r="O114" s="15">
        <v>2</v>
      </c>
      <c r="P114" s="16" t="str">
        <f t="shared" ref="P114" si="365">IF(O114=1,L114,"0")</f>
        <v>0</v>
      </c>
      <c r="Q114" s="16" t="str">
        <f t="shared" ref="Q114" si="366">IF(O114=1,M114,"0")</f>
        <v>0</v>
      </c>
      <c r="R114" s="16" t="str">
        <f t="shared" ref="R114" si="367">IF(O114=1,N114,"0")</f>
        <v>0</v>
      </c>
      <c r="S114" s="16">
        <f t="shared" si="347"/>
        <v>27</v>
      </c>
      <c r="T114" s="16">
        <f t="shared" si="348"/>
        <v>1</v>
      </c>
      <c r="U114" s="16">
        <f t="shared" si="349"/>
        <v>28</v>
      </c>
      <c r="V114" s="16" t="str">
        <f t="shared" si="350"/>
        <v>0</v>
      </c>
      <c r="W114" s="16" t="str">
        <f t="shared" si="351"/>
        <v>0</v>
      </c>
      <c r="X114" s="16" t="str">
        <f t="shared" si="352"/>
        <v>0</v>
      </c>
      <c r="Y114" s="16">
        <v>0</v>
      </c>
      <c r="Z114" s="16">
        <v>0</v>
      </c>
      <c r="AA114" s="16">
        <f t="shared" ref="AA114" si="368">SUM(Y114:Z114)</f>
        <v>0</v>
      </c>
      <c r="AB114" s="17">
        <v>0</v>
      </c>
      <c r="AC114" s="17">
        <v>0</v>
      </c>
      <c r="AD114" s="17">
        <f t="shared" ref="AD114" si="369">SUM(AB114:AC114)</f>
        <v>0</v>
      </c>
      <c r="AE114" s="17">
        <v>0</v>
      </c>
      <c r="AF114" s="17">
        <v>0</v>
      </c>
      <c r="AG114" s="17">
        <f t="shared" ref="AG114" si="370">SUM(AE114:AF114)</f>
        <v>0</v>
      </c>
      <c r="AH114" s="48">
        <f t="shared" ref="AH114" si="371">Y114+AB114+AE114</f>
        <v>0</v>
      </c>
      <c r="AI114" s="48">
        <f t="shared" ref="AI114" si="372">Z114+AC114+AF114</f>
        <v>0</v>
      </c>
      <c r="AJ114" s="48">
        <f t="shared" ref="AJ114" si="373">SUM(AH114:AI114)</f>
        <v>0</v>
      </c>
      <c r="AK114" s="17"/>
      <c r="AL114" s="17"/>
      <c r="AM114" s="17"/>
      <c r="AN114" s="17"/>
      <c r="AO114" s="17"/>
      <c r="AP114" s="17"/>
      <c r="AQ114" s="17"/>
    </row>
    <row r="115" spans="1:43" ht="25.5" customHeight="1" x14ac:dyDescent="0.35">
      <c r="A115" s="22"/>
      <c r="B115" s="23" t="s">
        <v>80</v>
      </c>
      <c r="C115" s="16">
        <v>1</v>
      </c>
      <c r="D115" s="16">
        <v>0</v>
      </c>
      <c r="E115" s="16">
        <f t="shared" si="338"/>
        <v>1</v>
      </c>
      <c r="F115" s="16">
        <v>0</v>
      </c>
      <c r="G115" s="52">
        <v>0</v>
      </c>
      <c r="H115" s="16">
        <f t="shared" si="339"/>
        <v>0</v>
      </c>
      <c r="I115" s="16">
        <v>0</v>
      </c>
      <c r="J115" s="16">
        <v>0</v>
      </c>
      <c r="K115" s="16">
        <f t="shared" si="340"/>
        <v>0</v>
      </c>
      <c r="L115" s="16">
        <f t="shared" si="341"/>
        <v>1</v>
      </c>
      <c r="M115" s="16">
        <f t="shared" si="342"/>
        <v>0</v>
      </c>
      <c r="N115" s="16">
        <f t="shared" si="343"/>
        <v>1</v>
      </c>
      <c r="O115" s="15">
        <v>2</v>
      </c>
      <c r="P115" s="16" t="str">
        <f t="shared" si="344"/>
        <v>0</v>
      </c>
      <c r="Q115" s="16" t="str">
        <f t="shared" si="345"/>
        <v>0</v>
      </c>
      <c r="R115" s="16" t="str">
        <f t="shared" si="346"/>
        <v>0</v>
      </c>
      <c r="S115" s="16">
        <f t="shared" si="347"/>
        <v>1</v>
      </c>
      <c r="T115" s="16">
        <f t="shared" si="348"/>
        <v>0</v>
      </c>
      <c r="U115" s="16">
        <f t="shared" si="349"/>
        <v>1</v>
      </c>
      <c r="V115" s="16" t="str">
        <f t="shared" si="350"/>
        <v>0</v>
      </c>
      <c r="W115" s="16" t="str">
        <f t="shared" si="351"/>
        <v>0</v>
      </c>
      <c r="X115" s="16" t="str">
        <f t="shared" si="352"/>
        <v>0</v>
      </c>
      <c r="Y115" s="16">
        <v>0</v>
      </c>
      <c r="Z115" s="16">
        <v>0</v>
      </c>
      <c r="AA115" s="16">
        <f t="shared" si="354"/>
        <v>0</v>
      </c>
      <c r="AB115" s="17">
        <v>0</v>
      </c>
      <c r="AC115" s="17">
        <v>0</v>
      </c>
      <c r="AD115" s="17">
        <f t="shared" si="355"/>
        <v>0</v>
      </c>
      <c r="AE115" s="17">
        <v>0</v>
      </c>
      <c r="AF115" s="17">
        <v>0</v>
      </c>
      <c r="AG115" s="17">
        <f t="shared" si="356"/>
        <v>0</v>
      </c>
      <c r="AH115" s="48">
        <f t="shared" si="357"/>
        <v>0</v>
      </c>
      <c r="AI115" s="48">
        <f t="shared" si="358"/>
        <v>0</v>
      </c>
      <c r="AJ115" s="48">
        <f t="shared" si="359"/>
        <v>0</v>
      </c>
      <c r="AK115" s="17">
        <v>0</v>
      </c>
      <c r="AL115" s="17">
        <v>0</v>
      </c>
      <c r="AM115" s="17">
        <v>0</v>
      </c>
      <c r="AN115" s="17">
        <v>0</v>
      </c>
      <c r="AO115" s="17">
        <f t="shared" si="360"/>
        <v>0</v>
      </c>
      <c r="AP115" s="17"/>
      <c r="AQ115" s="17" t="e">
        <f t="shared" si="353"/>
        <v>#DIV/0!</v>
      </c>
    </row>
    <row r="116" spans="1:43" ht="25.5" customHeight="1" x14ac:dyDescent="0.35">
      <c r="A116" s="22"/>
      <c r="B116" s="23" t="s">
        <v>81</v>
      </c>
      <c r="C116" s="16">
        <v>0</v>
      </c>
      <c r="D116" s="16">
        <v>0</v>
      </c>
      <c r="E116" s="16">
        <f t="shared" si="338"/>
        <v>0</v>
      </c>
      <c r="F116" s="16">
        <v>0</v>
      </c>
      <c r="G116" s="52">
        <v>0</v>
      </c>
      <c r="H116" s="16">
        <f t="shared" si="339"/>
        <v>0</v>
      </c>
      <c r="I116" s="16">
        <v>0</v>
      </c>
      <c r="J116" s="16">
        <v>0</v>
      </c>
      <c r="K116" s="16">
        <f t="shared" si="340"/>
        <v>0</v>
      </c>
      <c r="L116" s="16">
        <f t="shared" si="341"/>
        <v>0</v>
      </c>
      <c r="M116" s="16">
        <f t="shared" si="342"/>
        <v>0</v>
      </c>
      <c r="N116" s="16">
        <f t="shared" si="343"/>
        <v>0</v>
      </c>
      <c r="O116" s="15">
        <v>2</v>
      </c>
      <c r="P116" s="16" t="str">
        <f t="shared" si="344"/>
        <v>0</v>
      </c>
      <c r="Q116" s="16" t="str">
        <f t="shared" si="345"/>
        <v>0</v>
      </c>
      <c r="R116" s="16" t="str">
        <f t="shared" si="346"/>
        <v>0</v>
      </c>
      <c r="S116" s="16">
        <f t="shared" si="347"/>
        <v>0</v>
      </c>
      <c r="T116" s="16">
        <f t="shared" si="348"/>
        <v>0</v>
      </c>
      <c r="U116" s="16">
        <f t="shared" si="349"/>
        <v>0</v>
      </c>
      <c r="V116" s="16" t="str">
        <f t="shared" si="350"/>
        <v>0</v>
      </c>
      <c r="W116" s="16" t="str">
        <f t="shared" si="351"/>
        <v>0</v>
      </c>
      <c r="X116" s="16" t="str">
        <f t="shared" si="352"/>
        <v>0</v>
      </c>
      <c r="Y116" s="16">
        <v>0</v>
      </c>
      <c r="Z116" s="16">
        <v>0</v>
      </c>
      <c r="AA116" s="16">
        <f t="shared" si="354"/>
        <v>0</v>
      </c>
      <c r="AB116" s="17">
        <v>0</v>
      </c>
      <c r="AC116" s="17">
        <v>0</v>
      </c>
      <c r="AD116" s="17">
        <f t="shared" si="355"/>
        <v>0</v>
      </c>
      <c r="AE116" s="17">
        <v>0</v>
      </c>
      <c r="AF116" s="17">
        <v>0</v>
      </c>
      <c r="AG116" s="17">
        <f t="shared" si="356"/>
        <v>0</v>
      </c>
      <c r="AH116" s="48">
        <f t="shared" si="357"/>
        <v>0</v>
      </c>
      <c r="AI116" s="48">
        <f t="shared" si="358"/>
        <v>0</v>
      </c>
      <c r="AJ116" s="48">
        <f t="shared" si="359"/>
        <v>0</v>
      </c>
      <c r="AK116" s="17">
        <v>0</v>
      </c>
      <c r="AL116" s="17">
        <v>0</v>
      </c>
      <c r="AM116" s="17">
        <v>0</v>
      </c>
      <c r="AN116" s="17">
        <v>0</v>
      </c>
      <c r="AO116" s="17">
        <f t="shared" si="360"/>
        <v>0</v>
      </c>
      <c r="AP116" s="17"/>
      <c r="AQ116" s="17" t="e">
        <f t="shared" si="353"/>
        <v>#DIV/0!</v>
      </c>
    </row>
    <row r="117" spans="1:43" ht="25.5" customHeight="1" x14ac:dyDescent="0.35">
      <c r="A117" s="22"/>
      <c r="B117" s="23" t="s">
        <v>42</v>
      </c>
      <c r="C117" s="16">
        <v>0</v>
      </c>
      <c r="D117" s="16">
        <v>0</v>
      </c>
      <c r="E117" s="16">
        <f t="shared" si="338"/>
        <v>0</v>
      </c>
      <c r="F117" s="16">
        <v>44</v>
      </c>
      <c r="G117" s="52">
        <v>1</v>
      </c>
      <c r="H117" s="16">
        <f t="shared" si="339"/>
        <v>45</v>
      </c>
      <c r="I117" s="16">
        <v>6</v>
      </c>
      <c r="J117" s="16">
        <v>0</v>
      </c>
      <c r="K117" s="16">
        <f t="shared" si="340"/>
        <v>6</v>
      </c>
      <c r="L117" s="16">
        <f t="shared" si="341"/>
        <v>50</v>
      </c>
      <c r="M117" s="16">
        <f t="shared" si="342"/>
        <v>1</v>
      </c>
      <c r="N117" s="16">
        <f t="shared" si="343"/>
        <v>51</v>
      </c>
      <c r="O117" s="15">
        <v>2</v>
      </c>
      <c r="P117" s="16" t="str">
        <f t="shared" si="344"/>
        <v>0</v>
      </c>
      <c r="Q117" s="16" t="str">
        <f t="shared" si="345"/>
        <v>0</v>
      </c>
      <c r="R117" s="16" t="str">
        <f t="shared" si="346"/>
        <v>0</v>
      </c>
      <c r="S117" s="16">
        <f t="shared" si="347"/>
        <v>50</v>
      </c>
      <c r="T117" s="16">
        <f t="shared" si="348"/>
        <v>1</v>
      </c>
      <c r="U117" s="16">
        <f t="shared" si="349"/>
        <v>51</v>
      </c>
      <c r="V117" s="16" t="str">
        <f t="shared" si="350"/>
        <v>0</v>
      </c>
      <c r="W117" s="16" t="str">
        <f t="shared" si="351"/>
        <v>0</v>
      </c>
      <c r="X117" s="16" t="str">
        <f t="shared" si="352"/>
        <v>0</v>
      </c>
      <c r="Y117" s="16">
        <v>0</v>
      </c>
      <c r="Z117" s="16">
        <v>0</v>
      </c>
      <c r="AA117" s="16">
        <f t="shared" si="354"/>
        <v>0</v>
      </c>
      <c r="AB117" s="17">
        <v>3</v>
      </c>
      <c r="AC117" s="17">
        <v>2</v>
      </c>
      <c r="AD117" s="17">
        <f t="shared" si="355"/>
        <v>5</v>
      </c>
      <c r="AE117" s="17">
        <v>0</v>
      </c>
      <c r="AF117" s="17">
        <v>0</v>
      </c>
      <c r="AG117" s="17">
        <f t="shared" si="356"/>
        <v>0</v>
      </c>
      <c r="AH117" s="48">
        <f t="shared" si="357"/>
        <v>3</v>
      </c>
      <c r="AI117" s="48">
        <f t="shared" si="358"/>
        <v>2</v>
      </c>
      <c r="AJ117" s="48">
        <f t="shared" si="359"/>
        <v>5</v>
      </c>
      <c r="AK117" s="17">
        <v>0</v>
      </c>
      <c r="AL117" s="17">
        <v>0</v>
      </c>
      <c r="AM117" s="17">
        <v>0</v>
      </c>
      <c r="AN117" s="17">
        <v>0</v>
      </c>
      <c r="AO117" s="17">
        <f t="shared" si="360"/>
        <v>0</v>
      </c>
      <c r="AP117" s="17"/>
      <c r="AQ117" s="17" t="e">
        <f t="shared" si="353"/>
        <v>#DIV/0!</v>
      </c>
    </row>
    <row r="118" spans="1:43" ht="25.5" customHeight="1" x14ac:dyDescent="0.35">
      <c r="A118" s="22"/>
      <c r="B118" s="51" t="s">
        <v>43</v>
      </c>
      <c r="C118" s="16">
        <v>12</v>
      </c>
      <c r="D118" s="16">
        <v>6</v>
      </c>
      <c r="E118" s="16">
        <f t="shared" si="338"/>
        <v>18</v>
      </c>
      <c r="F118" s="16">
        <v>14</v>
      </c>
      <c r="G118" s="52">
        <v>7</v>
      </c>
      <c r="H118" s="16">
        <f t="shared" si="339"/>
        <v>21</v>
      </c>
      <c r="I118" s="16">
        <v>20</v>
      </c>
      <c r="J118" s="16">
        <v>7</v>
      </c>
      <c r="K118" s="16">
        <f t="shared" si="340"/>
        <v>27</v>
      </c>
      <c r="L118" s="16">
        <f t="shared" si="341"/>
        <v>46</v>
      </c>
      <c r="M118" s="16">
        <f t="shared" si="342"/>
        <v>20</v>
      </c>
      <c r="N118" s="16">
        <f t="shared" si="343"/>
        <v>66</v>
      </c>
      <c r="O118" s="15">
        <v>2</v>
      </c>
      <c r="P118" s="16" t="str">
        <f t="shared" si="344"/>
        <v>0</v>
      </c>
      <c r="Q118" s="16" t="str">
        <f t="shared" si="345"/>
        <v>0</v>
      </c>
      <c r="R118" s="16" t="str">
        <f t="shared" si="346"/>
        <v>0</v>
      </c>
      <c r="S118" s="16">
        <f t="shared" si="347"/>
        <v>46</v>
      </c>
      <c r="T118" s="16">
        <f t="shared" si="348"/>
        <v>20</v>
      </c>
      <c r="U118" s="16">
        <f t="shared" si="349"/>
        <v>66</v>
      </c>
      <c r="V118" s="16" t="str">
        <f t="shared" si="350"/>
        <v>0</v>
      </c>
      <c r="W118" s="16" t="str">
        <f t="shared" si="351"/>
        <v>0</v>
      </c>
      <c r="X118" s="16" t="str">
        <f t="shared" si="352"/>
        <v>0</v>
      </c>
      <c r="Y118" s="16">
        <v>0</v>
      </c>
      <c r="Z118" s="16">
        <v>0</v>
      </c>
      <c r="AA118" s="16">
        <f t="shared" si="354"/>
        <v>0</v>
      </c>
      <c r="AB118" s="17">
        <v>1</v>
      </c>
      <c r="AC118" s="17">
        <v>0</v>
      </c>
      <c r="AD118" s="17">
        <f t="shared" si="355"/>
        <v>1</v>
      </c>
      <c r="AE118" s="17">
        <v>0</v>
      </c>
      <c r="AF118" s="17">
        <v>0</v>
      </c>
      <c r="AG118" s="17">
        <f t="shared" si="356"/>
        <v>0</v>
      </c>
      <c r="AH118" s="48">
        <f t="shared" si="357"/>
        <v>1</v>
      </c>
      <c r="AI118" s="48">
        <f t="shared" si="358"/>
        <v>0</v>
      </c>
      <c r="AJ118" s="48">
        <f t="shared" si="359"/>
        <v>1</v>
      </c>
      <c r="AK118" s="17">
        <v>0</v>
      </c>
      <c r="AL118" s="17">
        <v>0</v>
      </c>
      <c r="AM118" s="17">
        <v>0</v>
      </c>
      <c r="AN118" s="17">
        <v>0</v>
      </c>
      <c r="AO118" s="17">
        <f t="shared" si="360"/>
        <v>0</v>
      </c>
      <c r="AP118" s="17"/>
      <c r="AQ118" s="17" t="e">
        <f t="shared" si="353"/>
        <v>#DIV/0!</v>
      </c>
    </row>
    <row r="119" spans="1:43" ht="25.5" customHeight="1" x14ac:dyDescent="0.35">
      <c r="A119" s="22"/>
      <c r="B119" s="51" t="s">
        <v>83</v>
      </c>
      <c r="C119" s="16">
        <v>9</v>
      </c>
      <c r="D119" s="16">
        <v>0</v>
      </c>
      <c r="E119" s="16">
        <f t="shared" ref="E119:E120" si="374">C119+D119</f>
        <v>9</v>
      </c>
      <c r="F119" s="16">
        <v>5</v>
      </c>
      <c r="G119" s="52">
        <v>0</v>
      </c>
      <c r="H119" s="16">
        <f t="shared" ref="H119:H120" si="375">F119+G119</f>
        <v>5</v>
      </c>
      <c r="I119" s="16">
        <v>5</v>
      </c>
      <c r="J119" s="16">
        <v>0</v>
      </c>
      <c r="K119" s="16">
        <f t="shared" ref="K119:K120" si="376">I119+J119</f>
        <v>5</v>
      </c>
      <c r="L119" s="16">
        <f t="shared" si="341"/>
        <v>19</v>
      </c>
      <c r="M119" s="16">
        <f t="shared" si="342"/>
        <v>0</v>
      </c>
      <c r="N119" s="16">
        <f t="shared" ref="N119:N120" si="377">L119+M119</f>
        <v>19</v>
      </c>
      <c r="O119" s="15">
        <v>2</v>
      </c>
      <c r="P119" s="16" t="str">
        <f t="shared" ref="P119:P120" si="378">IF(O119=1,L119,"0")</f>
        <v>0</v>
      </c>
      <c r="Q119" s="16" t="str">
        <f t="shared" ref="Q119:Q120" si="379">IF(O119=1,M119,"0")</f>
        <v>0</v>
      </c>
      <c r="R119" s="16" t="str">
        <f t="shared" ref="R119:R120" si="380">IF(O119=1,N119,"0")</f>
        <v>0</v>
      </c>
      <c r="S119" s="16">
        <f t="shared" si="347"/>
        <v>19</v>
      </c>
      <c r="T119" s="16">
        <f t="shared" si="348"/>
        <v>0</v>
      </c>
      <c r="U119" s="16">
        <f t="shared" si="349"/>
        <v>19</v>
      </c>
      <c r="V119" s="16" t="str">
        <f t="shared" si="350"/>
        <v>0</v>
      </c>
      <c r="W119" s="16" t="str">
        <f t="shared" si="351"/>
        <v>0</v>
      </c>
      <c r="X119" s="16" t="str">
        <f t="shared" si="352"/>
        <v>0</v>
      </c>
      <c r="Y119" s="16">
        <v>0</v>
      </c>
      <c r="Z119" s="16">
        <v>0</v>
      </c>
      <c r="AA119" s="16">
        <f t="shared" ref="AA119:AA120" si="381">SUM(Y119:Z119)</f>
        <v>0</v>
      </c>
      <c r="AB119" s="17">
        <v>0</v>
      </c>
      <c r="AC119" s="17">
        <v>0</v>
      </c>
      <c r="AD119" s="17">
        <f t="shared" ref="AD119:AD120" si="382">SUM(AB119:AC119)</f>
        <v>0</v>
      </c>
      <c r="AE119" s="17">
        <v>0</v>
      </c>
      <c r="AF119" s="17">
        <v>0</v>
      </c>
      <c r="AG119" s="17">
        <f t="shared" ref="AG119:AG120" si="383">SUM(AE119:AF119)</f>
        <v>0</v>
      </c>
      <c r="AH119" s="48">
        <f t="shared" ref="AH119:AH120" si="384">Y119+AB119+AE119</f>
        <v>0</v>
      </c>
      <c r="AI119" s="48">
        <f t="shared" ref="AI119:AI120" si="385">Z119+AC119+AF119</f>
        <v>0</v>
      </c>
      <c r="AJ119" s="48">
        <f t="shared" ref="AJ119:AJ120" si="386">SUM(AH119:AI119)</f>
        <v>0</v>
      </c>
      <c r="AK119" s="17"/>
      <c r="AL119" s="17"/>
      <c r="AM119" s="17"/>
      <c r="AN119" s="17"/>
      <c r="AO119" s="17"/>
      <c r="AP119" s="17"/>
      <c r="AQ119" s="17"/>
    </row>
    <row r="120" spans="1:43" ht="25.5" customHeight="1" x14ac:dyDescent="0.35">
      <c r="A120" s="22"/>
      <c r="B120" s="51" t="s">
        <v>84</v>
      </c>
      <c r="C120" s="16">
        <v>4</v>
      </c>
      <c r="D120" s="16">
        <v>0</v>
      </c>
      <c r="E120" s="16">
        <f t="shared" si="374"/>
        <v>4</v>
      </c>
      <c r="F120" s="16">
        <v>9</v>
      </c>
      <c r="G120" s="52">
        <v>1</v>
      </c>
      <c r="H120" s="16">
        <f t="shared" si="375"/>
        <v>10</v>
      </c>
      <c r="I120" s="16">
        <v>7</v>
      </c>
      <c r="J120" s="16">
        <v>1</v>
      </c>
      <c r="K120" s="16">
        <f t="shared" si="376"/>
        <v>8</v>
      </c>
      <c r="L120" s="16">
        <f t="shared" si="341"/>
        <v>20</v>
      </c>
      <c r="M120" s="16">
        <f t="shared" si="342"/>
        <v>2</v>
      </c>
      <c r="N120" s="16">
        <f t="shared" si="377"/>
        <v>22</v>
      </c>
      <c r="O120" s="15">
        <v>2</v>
      </c>
      <c r="P120" s="16" t="str">
        <f t="shared" si="378"/>
        <v>0</v>
      </c>
      <c r="Q120" s="16" t="str">
        <f t="shared" si="379"/>
        <v>0</v>
      </c>
      <c r="R120" s="16" t="str">
        <f t="shared" si="380"/>
        <v>0</v>
      </c>
      <c r="S120" s="16">
        <f t="shared" si="347"/>
        <v>20</v>
      </c>
      <c r="T120" s="16">
        <f t="shared" si="348"/>
        <v>2</v>
      </c>
      <c r="U120" s="16">
        <f t="shared" si="349"/>
        <v>22</v>
      </c>
      <c r="V120" s="16" t="str">
        <f t="shared" si="350"/>
        <v>0</v>
      </c>
      <c r="W120" s="16" t="str">
        <f t="shared" si="351"/>
        <v>0</v>
      </c>
      <c r="X120" s="16" t="str">
        <f t="shared" si="352"/>
        <v>0</v>
      </c>
      <c r="Y120" s="16">
        <v>0</v>
      </c>
      <c r="Z120" s="16">
        <v>0</v>
      </c>
      <c r="AA120" s="16">
        <f t="shared" si="381"/>
        <v>0</v>
      </c>
      <c r="AB120" s="17">
        <v>0</v>
      </c>
      <c r="AC120" s="17">
        <v>0</v>
      </c>
      <c r="AD120" s="17">
        <f t="shared" si="382"/>
        <v>0</v>
      </c>
      <c r="AE120" s="17">
        <v>0</v>
      </c>
      <c r="AF120" s="17">
        <v>0</v>
      </c>
      <c r="AG120" s="17">
        <f t="shared" si="383"/>
        <v>0</v>
      </c>
      <c r="AH120" s="48">
        <f t="shared" si="384"/>
        <v>0</v>
      </c>
      <c r="AI120" s="48">
        <f t="shared" si="385"/>
        <v>0</v>
      </c>
      <c r="AJ120" s="48">
        <f t="shared" si="386"/>
        <v>0</v>
      </c>
      <c r="AK120" s="17"/>
      <c r="AL120" s="17"/>
      <c r="AM120" s="17"/>
      <c r="AN120" s="17"/>
      <c r="AO120" s="17"/>
      <c r="AP120" s="17"/>
      <c r="AQ120" s="17"/>
    </row>
    <row r="121" spans="1:43" ht="25.5" customHeight="1" x14ac:dyDescent="0.35">
      <c r="A121" s="22"/>
      <c r="B121" s="23" t="s">
        <v>89</v>
      </c>
      <c r="C121" s="16">
        <v>0</v>
      </c>
      <c r="D121" s="16">
        <v>0</v>
      </c>
      <c r="E121" s="16">
        <f t="shared" si="338"/>
        <v>0</v>
      </c>
      <c r="F121" s="16">
        <v>24</v>
      </c>
      <c r="G121" s="52">
        <v>4</v>
      </c>
      <c r="H121" s="16">
        <f t="shared" si="339"/>
        <v>28</v>
      </c>
      <c r="I121" s="16">
        <v>3</v>
      </c>
      <c r="J121" s="16">
        <v>0</v>
      </c>
      <c r="K121" s="16">
        <f t="shared" si="340"/>
        <v>3</v>
      </c>
      <c r="L121" s="16">
        <f t="shared" si="341"/>
        <v>27</v>
      </c>
      <c r="M121" s="16">
        <f t="shared" si="342"/>
        <v>4</v>
      </c>
      <c r="N121" s="16">
        <f t="shared" si="343"/>
        <v>31</v>
      </c>
      <c r="O121" s="15">
        <v>2</v>
      </c>
      <c r="P121" s="16" t="str">
        <f t="shared" si="344"/>
        <v>0</v>
      </c>
      <c r="Q121" s="16" t="str">
        <f t="shared" si="345"/>
        <v>0</v>
      </c>
      <c r="R121" s="16" t="str">
        <f t="shared" si="346"/>
        <v>0</v>
      </c>
      <c r="S121" s="16">
        <f t="shared" si="347"/>
        <v>27</v>
      </c>
      <c r="T121" s="16">
        <f t="shared" si="348"/>
        <v>4</v>
      </c>
      <c r="U121" s="16">
        <f t="shared" si="349"/>
        <v>31</v>
      </c>
      <c r="V121" s="16" t="str">
        <f t="shared" si="350"/>
        <v>0</v>
      </c>
      <c r="W121" s="16" t="str">
        <f t="shared" si="351"/>
        <v>0</v>
      </c>
      <c r="X121" s="16" t="str">
        <f t="shared" si="352"/>
        <v>0</v>
      </c>
      <c r="Y121" s="16">
        <v>0</v>
      </c>
      <c r="Z121" s="16">
        <v>0</v>
      </c>
      <c r="AA121" s="16">
        <f t="shared" si="354"/>
        <v>0</v>
      </c>
      <c r="AB121" s="17">
        <v>1</v>
      </c>
      <c r="AC121" s="17">
        <v>1</v>
      </c>
      <c r="AD121" s="17">
        <f t="shared" si="355"/>
        <v>2</v>
      </c>
      <c r="AE121" s="17">
        <v>0</v>
      </c>
      <c r="AF121" s="17">
        <v>0</v>
      </c>
      <c r="AG121" s="17">
        <f t="shared" si="356"/>
        <v>0</v>
      </c>
      <c r="AH121" s="48">
        <f t="shared" si="357"/>
        <v>1</v>
      </c>
      <c r="AI121" s="48">
        <f t="shared" si="358"/>
        <v>1</v>
      </c>
      <c r="AJ121" s="48">
        <f t="shared" si="359"/>
        <v>2</v>
      </c>
      <c r="AK121" s="17">
        <v>0</v>
      </c>
      <c r="AL121" s="17">
        <v>0</v>
      </c>
      <c r="AM121" s="17">
        <v>0</v>
      </c>
      <c r="AN121" s="17">
        <v>0</v>
      </c>
      <c r="AO121" s="17">
        <f t="shared" si="360"/>
        <v>0</v>
      </c>
      <c r="AP121" s="17"/>
      <c r="AQ121" s="17" t="e">
        <f t="shared" si="353"/>
        <v>#DIV/0!</v>
      </c>
    </row>
    <row r="122" spans="1:43" ht="25.5" customHeight="1" x14ac:dyDescent="0.35">
      <c r="A122" s="22"/>
      <c r="B122" s="23" t="s">
        <v>91</v>
      </c>
      <c r="C122" s="16">
        <v>4</v>
      </c>
      <c r="D122" s="16">
        <v>0</v>
      </c>
      <c r="E122" s="16">
        <f t="shared" si="338"/>
        <v>4</v>
      </c>
      <c r="F122" s="16">
        <v>22</v>
      </c>
      <c r="G122" s="52">
        <v>4</v>
      </c>
      <c r="H122" s="16">
        <f t="shared" si="339"/>
        <v>26</v>
      </c>
      <c r="I122" s="16">
        <v>1</v>
      </c>
      <c r="J122" s="16">
        <v>0</v>
      </c>
      <c r="K122" s="16">
        <f t="shared" si="340"/>
        <v>1</v>
      </c>
      <c r="L122" s="16">
        <f t="shared" ref="L122:L126" si="387">C122+F122+I122</f>
        <v>27</v>
      </c>
      <c r="M122" s="16">
        <f t="shared" ref="M122:M126" si="388">D122+G122+J122</f>
        <v>4</v>
      </c>
      <c r="N122" s="16">
        <f t="shared" ref="N122:N126" si="389">L122+M122</f>
        <v>31</v>
      </c>
      <c r="O122" s="15">
        <v>2</v>
      </c>
      <c r="P122" s="16" t="str">
        <f t="shared" si="344"/>
        <v>0</v>
      </c>
      <c r="Q122" s="16" t="str">
        <f t="shared" si="345"/>
        <v>0</v>
      </c>
      <c r="R122" s="16" t="str">
        <f t="shared" si="346"/>
        <v>0</v>
      </c>
      <c r="S122" s="16">
        <f t="shared" si="347"/>
        <v>27</v>
      </c>
      <c r="T122" s="16">
        <f t="shared" si="348"/>
        <v>4</v>
      </c>
      <c r="U122" s="16">
        <f t="shared" si="349"/>
        <v>31</v>
      </c>
      <c r="V122" s="16" t="str">
        <f t="shared" si="350"/>
        <v>0</v>
      </c>
      <c r="W122" s="16" t="str">
        <f t="shared" si="351"/>
        <v>0</v>
      </c>
      <c r="X122" s="16" t="str">
        <f t="shared" si="352"/>
        <v>0</v>
      </c>
      <c r="Y122" s="16">
        <v>0</v>
      </c>
      <c r="Z122" s="16">
        <v>0</v>
      </c>
      <c r="AA122" s="16">
        <f t="shared" si="354"/>
        <v>0</v>
      </c>
      <c r="AB122" s="17">
        <v>1</v>
      </c>
      <c r="AC122" s="17">
        <v>0</v>
      </c>
      <c r="AD122" s="17">
        <f t="shared" si="355"/>
        <v>1</v>
      </c>
      <c r="AE122" s="17">
        <v>0</v>
      </c>
      <c r="AF122" s="17">
        <v>0</v>
      </c>
      <c r="AG122" s="17">
        <f t="shared" si="356"/>
        <v>0</v>
      </c>
      <c r="AH122" s="48">
        <f t="shared" si="357"/>
        <v>1</v>
      </c>
      <c r="AI122" s="48">
        <f t="shared" si="358"/>
        <v>0</v>
      </c>
      <c r="AJ122" s="48">
        <f t="shared" si="359"/>
        <v>1</v>
      </c>
      <c r="AK122" s="17">
        <v>0</v>
      </c>
      <c r="AL122" s="17">
        <v>0</v>
      </c>
      <c r="AM122" s="17">
        <v>0</v>
      </c>
      <c r="AN122" s="17">
        <v>0</v>
      </c>
      <c r="AO122" s="17">
        <f t="shared" si="360"/>
        <v>0</v>
      </c>
      <c r="AP122" s="17"/>
      <c r="AQ122" s="17" t="e">
        <f t="shared" si="353"/>
        <v>#DIV/0!</v>
      </c>
    </row>
    <row r="123" spans="1:43" ht="25.5" customHeight="1" x14ac:dyDescent="0.35">
      <c r="A123" s="22"/>
      <c r="B123" s="23" t="s">
        <v>98</v>
      </c>
      <c r="C123" s="16">
        <v>2</v>
      </c>
      <c r="D123" s="16">
        <v>0</v>
      </c>
      <c r="E123" s="16">
        <f t="shared" ref="E123" si="390">C123+D123</f>
        <v>2</v>
      </c>
      <c r="F123" s="16">
        <v>0</v>
      </c>
      <c r="G123" s="52">
        <v>0</v>
      </c>
      <c r="H123" s="16">
        <f t="shared" ref="H123" si="391">F123+G123</f>
        <v>0</v>
      </c>
      <c r="I123" s="16">
        <v>0</v>
      </c>
      <c r="J123" s="16">
        <v>0</v>
      </c>
      <c r="K123" s="16">
        <f t="shared" ref="K123" si="392">I123+J123</f>
        <v>0</v>
      </c>
      <c r="L123" s="16">
        <f t="shared" si="387"/>
        <v>2</v>
      </c>
      <c r="M123" s="16">
        <f t="shared" si="388"/>
        <v>0</v>
      </c>
      <c r="N123" s="16">
        <f t="shared" si="389"/>
        <v>2</v>
      </c>
      <c r="O123" s="15">
        <v>2</v>
      </c>
      <c r="P123" s="16" t="str">
        <f t="shared" ref="P123" si="393">IF(O123=1,L123,"0")</f>
        <v>0</v>
      </c>
      <c r="Q123" s="16" t="str">
        <f t="shared" ref="Q123" si="394">IF(O123=1,M123,"0")</f>
        <v>0</v>
      </c>
      <c r="R123" s="16" t="str">
        <f t="shared" ref="R123" si="395">IF(O123=1,N123,"0")</f>
        <v>0</v>
      </c>
      <c r="S123" s="16">
        <f t="shared" si="347"/>
        <v>2</v>
      </c>
      <c r="T123" s="16">
        <f t="shared" si="348"/>
        <v>0</v>
      </c>
      <c r="U123" s="16">
        <f t="shared" si="349"/>
        <v>2</v>
      </c>
      <c r="V123" s="16" t="str">
        <f t="shared" si="350"/>
        <v>0</v>
      </c>
      <c r="W123" s="16" t="str">
        <f t="shared" si="351"/>
        <v>0</v>
      </c>
      <c r="X123" s="16" t="str">
        <f t="shared" si="352"/>
        <v>0</v>
      </c>
      <c r="Y123" s="16">
        <v>0</v>
      </c>
      <c r="Z123" s="16">
        <v>0</v>
      </c>
      <c r="AA123" s="16">
        <f t="shared" ref="AA123" si="396">SUM(Y123:Z123)</f>
        <v>0</v>
      </c>
      <c r="AB123" s="17">
        <v>0</v>
      </c>
      <c r="AC123" s="17">
        <v>0</v>
      </c>
      <c r="AD123" s="17">
        <f t="shared" ref="AD123" si="397">SUM(AB123:AC123)</f>
        <v>0</v>
      </c>
      <c r="AE123" s="17">
        <v>0</v>
      </c>
      <c r="AF123" s="17">
        <v>0</v>
      </c>
      <c r="AG123" s="17">
        <f t="shared" ref="AG123" si="398">SUM(AE123:AF123)</f>
        <v>0</v>
      </c>
      <c r="AH123" s="48">
        <f t="shared" ref="AH123" si="399">Y123+AB123+AE123</f>
        <v>0</v>
      </c>
      <c r="AI123" s="48">
        <f t="shared" ref="AI123" si="400">Z123+AC123+AF123</f>
        <v>0</v>
      </c>
      <c r="AJ123" s="48">
        <f t="shared" ref="AJ123" si="401">SUM(AH123:AI123)</f>
        <v>0</v>
      </c>
      <c r="AK123" s="17"/>
      <c r="AL123" s="17"/>
      <c r="AM123" s="17"/>
      <c r="AN123" s="17"/>
      <c r="AO123" s="17"/>
      <c r="AP123" s="17"/>
      <c r="AQ123" s="17"/>
    </row>
    <row r="124" spans="1:43" ht="25.5" customHeight="1" x14ac:dyDescent="0.35">
      <c r="A124" s="22"/>
      <c r="B124" s="23" t="s">
        <v>92</v>
      </c>
      <c r="C124" s="16">
        <v>4</v>
      </c>
      <c r="D124" s="16">
        <v>0</v>
      </c>
      <c r="E124" s="16">
        <f t="shared" si="338"/>
        <v>4</v>
      </c>
      <c r="F124" s="16">
        <v>10</v>
      </c>
      <c r="G124" s="52">
        <v>0</v>
      </c>
      <c r="H124" s="16">
        <f t="shared" si="339"/>
        <v>10</v>
      </c>
      <c r="I124" s="16">
        <v>15</v>
      </c>
      <c r="J124" s="16">
        <v>1</v>
      </c>
      <c r="K124" s="16">
        <f t="shared" si="340"/>
        <v>16</v>
      </c>
      <c r="L124" s="16">
        <f t="shared" si="387"/>
        <v>29</v>
      </c>
      <c r="M124" s="16">
        <f t="shared" si="388"/>
        <v>1</v>
      </c>
      <c r="N124" s="16">
        <f t="shared" si="389"/>
        <v>30</v>
      </c>
      <c r="O124" s="15">
        <v>2</v>
      </c>
      <c r="P124" s="16" t="str">
        <f t="shared" si="344"/>
        <v>0</v>
      </c>
      <c r="Q124" s="16" t="str">
        <f t="shared" si="345"/>
        <v>0</v>
      </c>
      <c r="R124" s="16" t="str">
        <f t="shared" si="346"/>
        <v>0</v>
      </c>
      <c r="S124" s="16">
        <f t="shared" si="347"/>
        <v>29</v>
      </c>
      <c r="T124" s="16">
        <f t="shared" si="348"/>
        <v>1</v>
      </c>
      <c r="U124" s="16">
        <f t="shared" si="349"/>
        <v>30</v>
      </c>
      <c r="V124" s="16" t="str">
        <f t="shared" si="350"/>
        <v>0</v>
      </c>
      <c r="W124" s="16" t="str">
        <f t="shared" si="351"/>
        <v>0</v>
      </c>
      <c r="X124" s="16" t="str">
        <f t="shared" si="352"/>
        <v>0</v>
      </c>
      <c r="Y124" s="16">
        <v>0</v>
      </c>
      <c r="Z124" s="16">
        <v>0</v>
      </c>
      <c r="AA124" s="16">
        <f t="shared" si="354"/>
        <v>0</v>
      </c>
      <c r="AB124" s="17">
        <v>0</v>
      </c>
      <c r="AC124" s="17">
        <v>0</v>
      </c>
      <c r="AD124" s="17">
        <f t="shared" si="355"/>
        <v>0</v>
      </c>
      <c r="AE124" s="17">
        <v>0</v>
      </c>
      <c r="AF124" s="17">
        <v>0</v>
      </c>
      <c r="AG124" s="17">
        <f t="shared" si="356"/>
        <v>0</v>
      </c>
      <c r="AH124" s="48">
        <f t="shared" si="357"/>
        <v>0</v>
      </c>
      <c r="AI124" s="48">
        <f t="shared" si="358"/>
        <v>0</v>
      </c>
      <c r="AJ124" s="48">
        <f t="shared" si="359"/>
        <v>0</v>
      </c>
      <c r="AK124" s="17">
        <v>0</v>
      </c>
      <c r="AL124" s="17">
        <v>0</v>
      </c>
      <c r="AM124" s="17">
        <v>0</v>
      </c>
      <c r="AN124" s="17">
        <v>0</v>
      </c>
      <c r="AO124" s="17">
        <f t="shared" si="360"/>
        <v>0</v>
      </c>
      <c r="AP124" s="17"/>
      <c r="AQ124" s="17" t="e">
        <f t="shared" si="353"/>
        <v>#DIV/0!</v>
      </c>
    </row>
    <row r="125" spans="1:43" ht="25.5" customHeight="1" x14ac:dyDescent="0.35">
      <c r="A125" s="22"/>
      <c r="B125" s="23" t="s">
        <v>93</v>
      </c>
      <c r="C125" s="16">
        <v>5</v>
      </c>
      <c r="D125" s="16">
        <v>0</v>
      </c>
      <c r="E125" s="16">
        <f t="shared" si="338"/>
        <v>5</v>
      </c>
      <c r="F125" s="16">
        <v>0</v>
      </c>
      <c r="G125" s="52">
        <v>0</v>
      </c>
      <c r="H125" s="16">
        <f t="shared" si="339"/>
        <v>0</v>
      </c>
      <c r="I125" s="16">
        <v>15</v>
      </c>
      <c r="J125" s="16">
        <v>0</v>
      </c>
      <c r="K125" s="16">
        <f t="shared" si="340"/>
        <v>15</v>
      </c>
      <c r="L125" s="16">
        <f t="shared" si="387"/>
        <v>20</v>
      </c>
      <c r="M125" s="16">
        <f t="shared" si="388"/>
        <v>0</v>
      </c>
      <c r="N125" s="16">
        <f t="shared" si="389"/>
        <v>20</v>
      </c>
      <c r="O125" s="15">
        <v>2</v>
      </c>
      <c r="P125" s="16" t="str">
        <f t="shared" si="344"/>
        <v>0</v>
      </c>
      <c r="Q125" s="16" t="str">
        <f t="shared" si="345"/>
        <v>0</v>
      </c>
      <c r="R125" s="16" t="str">
        <f t="shared" si="346"/>
        <v>0</v>
      </c>
      <c r="S125" s="16">
        <f t="shared" si="347"/>
        <v>20</v>
      </c>
      <c r="T125" s="16">
        <f t="shared" si="348"/>
        <v>0</v>
      </c>
      <c r="U125" s="16">
        <f t="shared" si="349"/>
        <v>20</v>
      </c>
      <c r="V125" s="16" t="str">
        <f t="shared" si="350"/>
        <v>0</v>
      </c>
      <c r="W125" s="16" t="str">
        <f t="shared" si="351"/>
        <v>0</v>
      </c>
      <c r="X125" s="16" t="str">
        <f t="shared" si="352"/>
        <v>0</v>
      </c>
      <c r="Y125" s="16">
        <v>0</v>
      </c>
      <c r="Z125" s="16">
        <v>0</v>
      </c>
      <c r="AA125" s="16">
        <f t="shared" si="354"/>
        <v>0</v>
      </c>
      <c r="AB125" s="17">
        <v>1</v>
      </c>
      <c r="AC125" s="17">
        <v>0</v>
      </c>
      <c r="AD125" s="17">
        <f t="shared" si="355"/>
        <v>1</v>
      </c>
      <c r="AE125" s="17">
        <v>0</v>
      </c>
      <c r="AF125" s="17">
        <v>0</v>
      </c>
      <c r="AG125" s="17">
        <f t="shared" si="356"/>
        <v>0</v>
      </c>
      <c r="AH125" s="48">
        <f t="shared" si="357"/>
        <v>1</v>
      </c>
      <c r="AI125" s="48">
        <f t="shared" si="358"/>
        <v>0</v>
      </c>
      <c r="AJ125" s="48">
        <f t="shared" si="359"/>
        <v>1</v>
      </c>
      <c r="AK125" s="17">
        <v>0</v>
      </c>
      <c r="AL125" s="17">
        <v>0</v>
      </c>
      <c r="AM125" s="17">
        <v>0</v>
      </c>
      <c r="AN125" s="17">
        <v>0</v>
      </c>
      <c r="AO125" s="17">
        <f t="shared" si="360"/>
        <v>0</v>
      </c>
      <c r="AP125" s="17"/>
      <c r="AQ125" s="17" t="e">
        <f t="shared" si="353"/>
        <v>#DIV/0!</v>
      </c>
    </row>
    <row r="126" spans="1:43" s="6" customFormat="1" ht="25.5" customHeight="1" x14ac:dyDescent="0.35">
      <c r="A126" s="38"/>
      <c r="B126" s="39" t="s">
        <v>32</v>
      </c>
      <c r="C126" s="30">
        <f t="shared" ref="C126:K126" si="402">SUM(C112:C125)</f>
        <v>56</v>
      </c>
      <c r="D126" s="30">
        <f t="shared" si="402"/>
        <v>7</v>
      </c>
      <c r="E126" s="30">
        <f t="shared" si="402"/>
        <v>63</v>
      </c>
      <c r="F126" s="30">
        <f t="shared" si="402"/>
        <v>166</v>
      </c>
      <c r="G126" s="45">
        <f t="shared" si="402"/>
        <v>22</v>
      </c>
      <c r="H126" s="30">
        <f t="shared" si="402"/>
        <v>188</v>
      </c>
      <c r="I126" s="30">
        <f t="shared" si="402"/>
        <v>89</v>
      </c>
      <c r="J126" s="30">
        <f t="shared" si="402"/>
        <v>9</v>
      </c>
      <c r="K126" s="30">
        <f t="shared" si="402"/>
        <v>98</v>
      </c>
      <c r="L126" s="30">
        <f t="shared" si="387"/>
        <v>311</v>
      </c>
      <c r="M126" s="30">
        <f t="shared" si="388"/>
        <v>38</v>
      </c>
      <c r="N126" s="30">
        <f t="shared" si="389"/>
        <v>349</v>
      </c>
      <c r="O126" s="49">
        <f t="shared" ref="O126:AP126" si="403">SUM(O112:O125)</f>
        <v>28</v>
      </c>
      <c r="P126" s="30">
        <f t="shared" si="403"/>
        <v>0</v>
      </c>
      <c r="Q126" s="30">
        <f t="shared" si="403"/>
        <v>0</v>
      </c>
      <c r="R126" s="30">
        <f t="shared" si="403"/>
        <v>0</v>
      </c>
      <c r="S126" s="30">
        <f t="shared" si="403"/>
        <v>311</v>
      </c>
      <c r="T126" s="30">
        <f t="shared" si="403"/>
        <v>38</v>
      </c>
      <c r="U126" s="30">
        <f t="shared" si="403"/>
        <v>349</v>
      </c>
      <c r="V126" s="30">
        <f t="shared" si="403"/>
        <v>0</v>
      </c>
      <c r="W126" s="30">
        <f t="shared" si="403"/>
        <v>0</v>
      </c>
      <c r="X126" s="30">
        <f t="shared" si="403"/>
        <v>0</v>
      </c>
      <c r="Y126" s="30">
        <f t="shared" si="403"/>
        <v>0</v>
      </c>
      <c r="Z126" s="30">
        <f t="shared" si="403"/>
        <v>0</v>
      </c>
      <c r="AA126" s="30">
        <f t="shared" si="403"/>
        <v>0</v>
      </c>
      <c r="AB126" s="32">
        <f t="shared" si="403"/>
        <v>8</v>
      </c>
      <c r="AC126" s="32">
        <f t="shared" si="403"/>
        <v>4</v>
      </c>
      <c r="AD126" s="32">
        <f t="shared" si="403"/>
        <v>12</v>
      </c>
      <c r="AE126" s="32">
        <f t="shared" si="403"/>
        <v>0</v>
      </c>
      <c r="AF126" s="32">
        <f t="shared" si="403"/>
        <v>0</v>
      </c>
      <c r="AG126" s="32">
        <f t="shared" si="403"/>
        <v>0</v>
      </c>
      <c r="AH126" s="33">
        <f t="shared" si="403"/>
        <v>8</v>
      </c>
      <c r="AI126" s="33">
        <f t="shared" si="403"/>
        <v>4</v>
      </c>
      <c r="AJ126" s="33">
        <f t="shared" si="403"/>
        <v>12</v>
      </c>
      <c r="AK126" s="32">
        <f t="shared" si="403"/>
        <v>0</v>
      </c>
      <c r="AL126" s="32">
        <f t="shared" si="403"/>
        <v>0</v>
      </c>
      <c r="AM126" s="32">
        <f t="shared" si="403"/>
        <v>0</v>
      </c>
      <c r="AN126" s="32">
        <f t="shared" si="403"/>
        <v>0</v>
      </c>
      <c r="AO126" s="32">
        <f t="shared" si="403"/>
        <v>0</v>
      </c>
      <c r="AP126" s="32">
        <f t="shared" si="403"/>
        <v>0</v>
      </c>
      <c r="AQ126" s="32" t="e">
        <f t="shared" si="353"/>
        <v>#DIV/0!</v>
      </c>
    </row>
    <row r="127" spans="1:43" s="6" customFormat="1" ht="25.5" customHeight="1" x14ac:dyDescent="0.35">
      <c r="A127" s="38"/>
      <c r="B127" s="39" t="s">
        <v>34</v>
      </c>
      <c r="C127" s="30">
        <f t="shared" ref="C127:N127" si="404">C107+C126+C110</f>
        <v>144</v>
      </c>
      <c r="D127" s="30">
        <f t="shared" si="404"/>
        <v>44</v>
      </c>
      <c r="E127" s="30">
        <f t="shared" si="404"/>
        <v>188</v>
      </c>
      <c r="F127" s="30">
        <f t="shared" si="404"/>
        <v>411</v>
      </c>
      <c r="G127" s="30">
        <f t="shared" si="404"/>
        <v>176</v>
      </c>
      <c r="H127" s="30">
        <f t="shared" si="404"/>
        <v>587</v>
      </c>
      <c r="I127" s="30">
        <f t="shared" si="404"/>
        <v>154</v>
      </c>
      <c r="J127" s="30">
        <f t="shared" si="404"/>
        <v>51</v>
      </c>
      <c r="K127" s="30">
        <f t="shared" si="404"/>
        <v>205</v>
      </c>
      <c r="L127" s="30">
        <f t="shared" si="404"/>
        <v>709</v>
      </c>
      <c r="M127" s="30">
        <f t="shared" si="404"/>
        <v>271</v>
      </c>
      <c r="N127" s="30">
        <f t="shared" si="404"/>
        <v>980</v>
      </c>
      <c r="O127" s="49">
        <f>O107+O126</f>
        <v>78</v>
      </c>
      <c r="P127" s="30">
        <f>P107+P126</f>
        <v>0</v>
      </c>
      <c r="Q127" s="30">
        <f>Q107+Q126</f>
        <v>0</v>
      </c>
      <c r="R127" s="30">
        <f>R107+R126</f>
        <v>0</v>
      </c>
      <c r="S127" s="30">
        <f t="shared" ref="S127:AQ127" si="405">S107+S126+S110</f>
        <v>709</v>
      </c>
      <c r="T127" s="30">
        <f t="shared" si="405"/>
        <v>271</v>
      </c>
      <c r="U127" s="30">
        <f t="shared" si="405"/>
        <v>980</v>
      </c>
      <c r="V127" s="30">
        <f t="shared" si="405"/>
        <v>0</v>
      </c>
      <c r="W127" s="30">
        <f t="shared" si="405"/>
        <v>0</v>
      </c>
      <c r="X127" s="30">
        <f t="shared" si="405"/>
        <v>0</v>
      </c>
      <c r="Y127" s="30">
        <f t="shared" si="405"/>
        <v>0</v>
      </c>
      <c r="Z127" s="30">
        <f t="shared" si="405"/>
        <v>0</v>
      </c>
      <c r="AA127" s="30">
        <f t="shared" si="405"/>
        <v>0</v>
      </c>
      <c r="AB127" s="30">
        <f t="shared" si="405"/>
        <v>21</v>
      </c>
      <c r="AC127" s="30">
        <f t="shared" si="405"/>
        <v>20</v>
      </c>
      <c r="AD127" s="30">
        <f t="shared" si="405"/>
        <v>41</v>
      </c>
      <c r="AE127" s="30">
        <f t="shared" si="405"/>
        <v>1</v>
      </c>
      <c r="AF127" s="30">
        <f t="shared" si="405"/>
        <v>0</v>
      </c>
      <c r="AG127" s="30">
        <f t="shared" si="405"/>
        <v>1</v>
      </c>
      <c r="AH127" s="30">
        <f t="shared" si="405"/>
        <v>22</v>
      </c>
      <c r="AI127" s="30">
        <f t="shared" si="405"/>
        <v>20</v>
      </c>
      <c r="AJ127" s="30">
        <f t="shared" si="405"/>
        <v>42</v>
      </c>
      <c r="AK127" s="30">
        <f t="shared" si="405"/>
        <v>0</v>
      </c>
      <c r="AL127" s="30">
        <f t="shared" si="405"/>
        <v>0</v>
      </c>
      <c r="AM127" s="30">
        <f t="shared" si="405"/>
        <v>0</v>
      </c>
      <c r="AN127" s="30">
        <f t="shared" si="405"/>
        <v>0</v>
      </c>
      <c r="AO127" s="30">
        <f t="shared" si="405"/>
        <v>0</v>
      </c>
      <c r="AP127" s="30">
        <f t="shared" si="405"/>
        <v>0</v>
      </c>
      <c r="AQ127" s="30" t="e">
        <f t="shared" si="405"/>
        <v>#DIV/0!</v>
      </c>
    </row>
    <row r="128" spans="1:43" ht="25.5" customHeight="1" x14ac:dyDescent="0.35">
      <c r="A128" s="22"/>
      <c r="B128" s="59" t="s">
        <v>35</v>
      </c>
      <c r="C128" s="16"/>
      <c r="D128" s="16"/>
      <c r="E128" s="16"/>
      <c r="F128" s="60"/>
      <c r="G128" s="60"/>
      <c r="H128" s="16"/>
      <c r="I128" s="60"/>
      <c r="J128" s="60"/>
      <c r="K128" s="16"/>
      <c r="L128" s="16"/>
      <c r="M128" s="16"/>
      <c r="N128" s="16"/>
      <c r="O128" s="15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</row>
    <row r="129" spans="1:43" ht="25.5" customHeight="1" x14ac:dyDescent="0.35">
      <c r="A129" s="22"/>
      <c r="B129" s="43" t="s">
        <v>99</v>
      </c>
      <c r="C129" s="16"/>
      <c r="D129" s="16"/>
      <c r="E129" s="16"/>
      <c r="F129" s="30"/>
      <c r="G129" s="30"/>
      <c r="H129" s="16"/>
      <c r="I129" s="30"/>
      <c r="J129" s="30"/>
      <c r="K129" s="16"/>
      <c r="L129" s="16"/>
      <c r="M129" s="16"/>
      <c r="N129" s="16"/>
      <c r="O129" s="15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  <c r="AN129" s="17"/>
      <c r="AO129" s="17"/>
      <c r="AP129" s="17"/>
      <c r="AQ129" s="17"/>
    </row>
    <row r="130" spans="1:43" ht="25.5" customHeight="1" x14ac:dyDescent="0.35">
      <c r="A130" s="22"/>
      <c r="B130" s="23" t="s">
        <v>40</v>
      </c>
      <c r="C130" s="16">
        <v>2</v>
      </c>
      <c r="D130" s="16">
        <v>0</v>
      </c>
      <c r="E130" s="16">
        <f t="shared" ref="E130:E135" si="406">C130+D130</f>
        <v>2</v>
      </c>
      <c r="F130" s="16">
        <v>7</v>
      </c>
      <c r="G130" s="52">
        <v>0</v>
      </c>
      <c r="H130" s="16">
        <f t="shared" ref="H130:H135" si="407">F130+G130</f>
        <v>7</v>
      </c>
      <c r="I130" s="16">
        <v>2</v>
      </c>
      <c r="J130" s="16">
        <v>0</v>
      </c>
      <c r="K130" s="16">
        <f t="shared" ref="K130:K135" si="408">I130+J130</f>
        <v>2</v>
      </c>
      <c r="L130" s="16">
        <f>C130+F130+I130</f>
        <v>11</v>
      </c>
      <c r="M130" s="16">
        <f>D130+G130+J130</f>
        <v>0</v>
      </c>
      <c r="N130" s="16">
        <f t="shared" ref="N130" si="409">L130+M130</f>
        <v>11</v>
      </c>
      <c r="O130" s="15">
        <v>2</v>
      </c>
      <c r="P130" s="16" t="str">
        <f t="shared" ref="P130:P135" si="410">IF(O130=1,L130,"0")</f>
        <v>0</v>
      </c>
      <c r="Q130" s="16" t="str">
        <f t="shared" ref="Q130:Q135" si="411">IF(O130=1,M130,"0")</f>
        <v>0</v>
      </c>
      <c r="R130" s="16" t="str">
        <f t="shared" ref="R130:R135" si="412">IF(O130=1,N130,"0")</f>
        <v>0</v>
      </c>
      <c r="S130" s="16">
        <f t="shared" ref="S130:S135" si="413">IF(O130=2,L130,"0")</f>
        <v>11</v>
      </c>
      <c r="T130" s="16">
        <f t="shared" ref="T130:T135" si="414">IF(O130=2,M130,"0")</f>
        <v>0</v>
      </c>
      <c r="U130" s="16">
        <f t="shared" ref="U130:U135" si="415">IF(O130=2,N130,"0")</f>
        <v>11</v>
      </c>
      <c r="V130" s="16" t="str">
        <f t="shared" ref="V130:V135" si="416">IF(O130=3,L130,"0")</f>
        <v>0</v>
      </c>
      <c r="W130" s="16" t="str">
        <f t="shared" ref="W130:W135" si="417">IF(O130=3,M130,"0")</f>
        <v>0</v>
      </c>
      <c r="X130" s="16" t="str">
        <f t="shared" ref="X130:X135" si="418">IF(O130=3,N130,"0")</f>
        <v>0</v>
      </c>
      <c r="Y130" s="16">
        <v>0</v>
      </c>
      <c r="Z130" s="16">
        <v>0</v>
      </c>
      <c r="AA130" s="16">
        <f>SUM(Y130:Z130)</f>
        <v>0</v>
      </c>
      <c r="AB130" s="17">
        <v>0</v>
      </c>
      <c r="AC130" s="17">
        <v>0</v>
      </c>
      <c r="AD130" s="17">
        <f>SUM(AB130:AC130)</f>
        <v>0</v>
      </c>
      <c r="AE130" s="17">
        <v>0</v>
      </c>
      <c r="AF130" s="17">
        <v>0</v>
      </c>
      <c r="AG130" s="17">
        <f>SUM(AE130:AF130)</f>
        <v>0</v>
      </c>
      <c r="AH130" s="48">
        <f>Y130+AB130+AE130</f>
        <v>0</v>
      </c>
      <c r="AI130" s="48">
        <f>Z130+AC130+AF130</f>
        <v>0</v>
      </c>
      <c r="AJ130" s="48">
        <f>SUM(AH130:AI130)</f>
        <v>0</v>
      </c>
      <c r="AK130" s="17">
        <v>0</v>
      </c>
      <c r="AL130" s="17">
        <v>0</v>
      </c>
      <c r="AM130" s="17">
        <v>0</v>
      </c>
      <c r="AN130" s="17">
        <v>0</v>
      </c>
      <c r="AO130" s="17">
        <f>SUM(AK130:AN130)</f>
        <v>0</v>
      </c>
      <c r="AP130" s="17">
        <v>0</v>
      </c>
      <c r="AQ130" s="17" t="e">
        <f t="shared" ref="AQ130:AQ138" si="419">AP130/AO130</f>
        <v>#DIV/0!</v>
      </c>
    </row>
    <row r="131" spans="1:43" ht="25.5" customHeight="1" x14ac:dyDescent="0.35">
      <c r="A131" s="22"/>
      <c r="B131" s="23" t="s">
        <v>41</v>
      </c>
      <c r="C131" s="16">
        <v>5</v>
      </c>
      <c r="D131" s="16">
        <v>0</v>
      </c>
      <c r="E131" s="16">
        <f t="shared" si="406"/>
        <v>5</v>
      </c>
      <c r="F131" s="16">
        <v>6</v>
      </c>
      <c r="G131" s="52">
        <v>0</v>
      </c>
      <c r="H131" s="16">
        <f t="shared" si="407"/>
        <v>6</v>
      </c>
      <c r="I131" s="16">
        <v>4</v>
      </c>
      <c r="J131" s="16">
        <v>0</v>
      </c>
      <c r="K131" s="16">
        <f t="shared" si="408"/>
        <v>4</v>
      </c>
      <c r="L131" s="16">
        <f t="shared" ref="L131:L135" si="420">C131+F131+I131</f>
        <v>15</v>
      </c>
      <c r="M131" s="16">
        <f t="shared" ref="M131:M135" si="421">D131+G131+J131</f>
        <v>0</v>
      </c>
      <c r="N131" s="16">
        <f t="shared" ref="N131:N135" si="422">L131+M131</f>
        <v>15</v>
      </c>
      <c r="O131" s="15">
        <v>2</v>
      </c>
      <c r="P131" s="16" t="str">
        <f t="shared" si="410"/>
        <v>0</v>
      </c>
      <c r="Q131" s="16" t="str">
        <f t="shared" si="411"/>
        <v>0</v>
      </c>
      <c r="R131" s="16" t="str">
        <f t="shared" si="412"/>
        <v>0</v>
      </c>
      <c r="S131" s="16">
        <f t="shared" si="413"/>
        <v>15</v>
      </c>
      <c r="T131" s="16">
        <f t="shared" si="414"/>
        <v>0</v>
      </c>
      <c r="U131" s="16">
        <f t="shared" si="415"/>
        <v>15</v>
      </c>
      <c r="V131" s="16" t="str">
        <f t="shared" si="416"/>
        <v>0</v>
      </c>
      <c r="W131" s="16" t="str">
        <f t="shared" si="417"/>
        <v>0</v>
      </c>
      <c r="X131" s="16" t="str">
        <f t="shared" si="418"/>
        <v>0</v>
      </c>
      <c r="Y131" s="16">
        <v>0</v>
      </c>
      <c r="Z131" s="16">
        <v>0</v>
      </c>
      <c r="AA131" s="16">
        <f t="shared" ref="AA131:AA135" si="423">SUM(Y131:Z131)</f>
        <v>0</v>
      </c>
      <c r="AB131" s="17">
        <v>0</v>
      </c>
      <c r="AC131" s="17">
        <v>0</v>
      </c>
      <c r="AD131" s="17">
        <f t="shared" ref="AD131:AD135" si="424">SUM(AB131:AC131)</f>
        <v>0</v>
      </c>
      <c r="AE131" s="17">
        <v>0</v>
      </c>
      <c r="AF131" s="17">
        <v>0</v>
      </c>
      <c r="AG131" s="17">
        <f t="shared" ref="AG131:AG135" si="425">SUM(AE131:AF131)</f>
        <v>0</v>
      </c>
      <c r="AH131" s="48">
        <f t="shared" ref="AH131:AH135" si="426">Y131+AB131+AE131</f>
        <v>0</v>
      </c>
      <c r="AI131" s="48">
        <f t="shared" ref="AI131:AI135" si="427">Z131+AC131+AF131</f>
        <v>0</v>
      </c>
      <c r="AJ131" s="48">
        <f t="shared" ref="AJ131:AJ135" si="428">SUM(AH131:AI131)</f>
        <v>0</v>
      </c>
      <c r="AK131" s="17">
        <v>0</v>
      </c>
      <c r="AL131" s="17">
        <v>0</v>
      </c>
      <c r="AM131" s="17">
        <v>0</v>
      </c>
      <c r="AN131" s="17">
        <v>0</v>
      </c>
      <c r="AO131" s="17">
        <f t="shared" ref="AO131:AO135" si="429">SUM(AK131:AN131)</f>
        <v>0</v>
      </c>
      <c r="AP131" s="17"/>
      <c r="AQ131" s="17" t="e">
        <f t="shared" si="419"/>
        <v>#DIV/0!</v>
      </c>
    </row>
    <row r="132" spans="1:43" ht="25.5" customHeight="1" x14ac:dyDescent="0.35">
      <c r="A132" s="22"/>
      <c r="B132" s="23" t="s">
        <v>42</v>
      </c>
      <c r="C132" s="16">
        <v>14</v>
      </c>
      <c r="D132" s="16">
        <v>1</v>
      </c>
      <c r="E132" s="16">
        <f t="shared" si="406"/>
        <v>15</v>
      </c>
      <c r="F132" s="16">
        <v>11</v>
      </c>
      <c r="G132" s="52">
        <v>1</v>
      </c>
      <c r="H132" s="16">
        <f t="shared" si="407"/>
        <v>12</v>
      </c>
      <c r="I132" s="16">
        <v>0</v>
      </c>
      <c r="J132" s="16">
        <v>0</v>
      </c>
      <c r="K132" s="16">
        <f t="shared" si="408"/>
        <v>0</v>
      </c>
      <c r="L132" s="16">
        <f t="shared" si="420"/>
        <v>25</v>
      </c>
      <c r="M132" s="16">
        <f t="shared" si="421"/>
        <v>2</v>
      </c>
      <c r="N132" s="16">
        <f t="shared" si="422"/>
        <v>27</v>
      </c>
      <c r="O132" s="15">
        <v>2</v>
      </c>
      <c r="P132" s="16" t="str">
        <f t="shared" si="410"/>
        <v>0</v>
      </c>
      <c r="Q132" s="16" t="str">
        <f t="shared" si="411"/>
        <v>0</v>
      </c>
      <c r="R132" s="16" t="str">
        <f t="shared" si="412"/>
        <v>0</v>
      </c>
      <c r="S132" s="16">
        <f t="shared" si="413"/>
        <v>25</v>
      </c>
      <c r="T132" s="16">
        <f t="shared" si="414"/>
        <v>2</v>
      </c>
      <c r="U132" s="16">
        <f t="shared" si="415"/>
        <v>27</v>
      </c>
      <c r="V132" s="16" t="str">
        <f t="shared" si="416"/>
        <v>0</v>
      </c>
      <c r="W132" s="16" t="str">
        <f t="shared" si="417"/>
        <v>0</v>
      </c>
      <c r="X132" s="16" t="str">
        <f t="shared" si="418"/>
        <v>0</v>
      </c>
      <c r="Y132" s="16">
        <v>1</v>
      </c>
      <c r="Z132" s="16">
        <v>0</v>
      </c>
      <c r="AA132" s="16">
        <f t="shared" si="423"/>
        <v>1</v>
      </c>
      <c r="AB132" s="17">
        <v>0</v>
      </c>
      <c r="AC132" s="17">
        <v>0</v>
      </c>
      <c r="AD132" s="17">
        <f t="shared" si="424"/>
        <v>0</v>
      </c>
      <c r="AE132" s="17">
        <v>0</v>
      </c>
      <c r="AF132" s="17">
        <v>0</v>
      </c>
      <c r="AG132" s="17">
        <f t="shared" si="425"/>
        <v>0</v>
      </c>
      <c r="AH132" s="48">
        <f t="shared" si="426"/>
        <v>1</v>
      </c>
      <c r="AI132" s="48">
        <f t="shared" si="427"/>
        <v>0</v>
      </c>
      <c r="AJ132" s="48">
        <f t="shared" si="428"/>
        <v>1</v>
      </c>
      <c r="AK132" s="17">
        <v>0</v>
      </c>
      <c r="AL132" s="17">
        <v>0</v>
      </c>
      <c r="AM132" s="17">
        <v>0</v>
      </c>
      <c r="AN132" s="17">
        <v>0</v>
      </c>
      <c r="AO132" s="17">
        <f t="shared" si="429"/>
        <v>0</v>
      </c>
      <c r="AP132" s="17"/>
      <c r="AQ132" s="17" t="e">
        <f t="shared" si="419"/>
        <v>#DIV/0!</v>
      </c>
    </row>
    <row r="133" spans="1:43" ht="25.5" customHeight="1" x14ac:dyDescent="0.35">
      <c r="A133" s="22"/>
      <c r="B133" s="23" t="s">
        <v>43</v>
      </c>
      <c r="C133" s="16">
        <v>15</v>
      </c>
      <c r="D133" s="16">
        <v>3</v>
      </c>
      <c r="E133" s="16">
        <f t="shared" si="406"/>
        <v>18</v>
      </c>
      <c r="F133" s="16">
        <v>6</v>
      </c>
      <c r="G133" s="52">
        <v>0</v>
      </c>
      <c r="H133" s="16">
        <f t="shared" si="407"/>
        <v>6</v>
      </c>
      <c r="I133" s="16">
        <v>21</v>
      </c>
      <c r="J133" s="16">
        <v>2</v>
      </c>
      <c r="K133" s="16">
        <f t="shared" si="408"/>
        <v>23</v>
      </c>
      <c r="L133" s="16">
        <f t="shared" si="420"/>
        <v>42</v>
      </c>
      <c r="M133" s="16">
        <f t="shared" si="421"/>
        <v>5</v>
      </c>
      <c r="N133" s="16">
        <f t="shared" si="422"/>
        <v>47</v>
      </c>
      <c r="O133" s="15">
        <v>2</v>
      </c>
      <c r="P133" s="16" t="str">
        <f t="shared" si="410"/>
        <v>0</v>
      </c>
      <c r="Q133" s="16" t="str">
        <f t="shared" si="411"/>
        <v>0</v>
      </c>
      <c r="R133" s="16" t="str">
        <f t="shared" si="412"/>
        <v>0</v>
      </c>
      <c r="S133" s="16">
        <f t="shared" si="413"/>
        <v>42</v>
      </c>
      <c r="T133" s="16">
        <f t="shared" si="414"/>
        <v>5</v>
      </c>
      <c r="U133" s="16">
        <f t="shared" si="415"/>
        <v>47</v>
      </c>
      <c r="V133" s="16" t="str">
        <f t="shared" si="416"/>
        <v>0</v>
      </c>
      <c r="W133" s="16" t="str">
        <f t="shared" si="417"/>
        <v>0</v>
      </c>
      <c r="X133" s="16" t="str">
        <f t="shared" si="418"/>
        <v>0</v>
      </c>
      <c r="Y133" s="16">
        <v>0</v>
      </c>
      <c r="Z133" s="16">
        <v>0</v>
      </c>
      <c r="AA133" s="16">
        <f t="shared" si="423"/>
        <v>0</v>
      </c>
      <c r="AB133" s="17">
        <v>0</v>
      </c>
      <c r="AC133" s="17">
        <v>0</v>
      </c>
      <c r="AD133" s="17">
        <f t="shared" si="424"/>
        <v>0</v>
      </c>
      <c r="AE133" s="17">
        <v>0</v>
      </c>
      <c r="AF133" s="17">
        <v>0</v>
      </c>
      <c r="AG133" s="17">
        <f t="shared" si="425"/>
        <v>0</v>
      </c>
      <c r="AH133" s="48">
        <f t="shared" si="426"/>
        <v>0</v>
      </c>
      <c r="AI133" s="48">
        <f t="shared" si="427"/>
        <v>0</v>
      </c>
      <c r="AJ133" s="48">
        <f t="shared" si="428"/>
        <v>0</v>
      </c>
      <c r="AK133" s="17">
        <v>0</v>
      </c>
      <c r="AL133" s="17">
        <v>0</v>
      </c>
      <c r="AM133" s="17">
        <v>0</v>
      </c>
      <c r="AN133" s="17">
        <v>0</v>
      </c>
      <c r="AO133" s="17">
        <f t="shared" si="429"/>
        <v>0</v>
      </c>
      <c r="AP133" s="17"/>
      <c r="AQ133" s="17" t="e">
        <f t="shared" si="419"/>
        <v>#DIV/0!</v>
      </c>
    </row>
    <row r="134" spans="1:43" ht="25.5" customHeight="1" x14ac:dyDescent="0.35">
      <c r="A134" s="22"/>
      <c r="B134" s="23" t="s">
        <v>89</v>
      </c>
      <c r="C134" s="16">
        <v>18</v>
      </c>
      <c r="D134" s="16">
        <v>1</v>
      </c>
      <c r="E134" s="16">
        <f t="shared" ref="E134" si="430">C134+D134</f>
        <v>19</v>
      </c>
      <c r="F134" s="16">
        <v>5</v>
      </c>
      <c r="G134" s="52">
        <v>0</v>
      </c>
      <c r="H134" s="16">
        <f t="shared" ref="H134" si="431">F134+G134</f>
        <v>5</v>
      </c>
      <c r="I134" s="16">
        <v>1</v>
      </c>
      <c r="J134" s="16">
        <v>0</v>
      </c>
      <c r="K134" s="16">
        <f t="shared" ref="K134" si="432">I134+J134</f>
        <v>1</v>
      </c>
      <c r="L134" s="16">
        <f t="shared" si="420"/>
        <v>24</v>
      </c>
      <c r="M134" s="16">
        <f t="shared" si="421"/>
        <v>1</v>
      </c>
      <c r="N134" s="16">
        <f t="shared" si="422"/>
        <v>25</v>
      </c>
      <c r="O134" s="15">
        <v>2</v>
      </c>
      <c r="P134" s="16" t="str">
        <f t="shared" ref="P134" si="433">IF(O134=1,L134,"0")</f>
        <v>0</v>
      </c>
      <c r="Q134" s="16" t="str">
        <f t="shared" ref="Q134" si="434">IF(O134=1,M134,"0")</f>
        <v>0</v>
      </c>
      <c r="R134" s="16" t="str">
        <f t="shared" ref="R134" si="435">IF(O134=1,N134,"0")</f>
        <v>0</v>
      </c>
      <c r="S134" s="16">
        <f t="shared" si="413"/>
        <v>24</v>
      </c>
      <c r="T134" s="16">
        <f t="shared" si="414"/>
        <v>1</v>
      </c>
      <c r="U134" s="16">
        <f t="shared" si="415"/>
        <v>25</v>
      </c>
      <c r="V134" s="16" t="str">
        <f t="shared" si="416"/>
        <v>0</v>
      </c>
      <c r="W134" s="16" t="str">
        <f t="shared" si="417"/>
        <v>0</v>
      </c>
      <c r="X134" s="16" t="str">
        <f t="shared" si="418"/>
        <v>0</v>
      </c>
      <c r="Y134" s="16">
        <v>0</v>
      </c>
      <c r="Z134" s="16">
        <v>0</v>
      </c>
      <c r="AA134" s="16">
        <f t="shared" ref="AA134" si="436">SUM(Y134:Z134)</f>
        <v>0</v>
      </c>
      <c r="AB134" s="17">
        <v>0</v>
      </c>
      <c r="AC134" s="17">
        <v>0</v>
      </c>
      <c r="AD134" s="17">
        <f t="shared" ref="AD134" si="437">SUM(AB134:AC134)</f>
        <v>0</v>
      </c>
      <c r="AE134" s="17">
        <v>0</v>
      </c>
      <c r="AF134" s="17">
        <v>0</v>
      </c>
      <c r="AG134" s="17">
        <f t="shared" ref="AG134" si="438">SUM(AE134:AF134)</f>
        <v>0</v>
      </c>
      <c r="AH134" s="48">
        <f t="shared" ref="AH134" si="439">Y134+AB134+AE134</f>
        <v>0</v>
      </c>
      <c r="AI134" s="48">
        <f t="shared" ref="AI134" si="440">Z134+AC134+AF134</f>
        <v>0</v>
      </c>
      <c r="AJ134" s="48">
        <f t="shared" ref="AJ134" si="441">SUM(AH134:AI134)</f>
        <v>0</v>
      </c>
      <c r="AK134" s="17"/>
      <c r="AL134" s="17"/>
      <c r="AM134" s="17"/>
      <c r="AN134" s="17"/>
      <c r="AO134" s="17"/>
      <c r="AP134" s="17"/>
      <c r="AQ134" s="17"/>
    </row>
    <row r="135" spans="1:43" ht="25.5" customHeight="1" x14ac:dyDescent="0.35">
      <c r="A135" s="22"/>
      <c r="B135" s="23" t="s">
        <v>93</v>
      </c>
      <c r="C135" s="16">
        <v>13</v>
      </c>
      <c r="D135" s="16">
        <v>1</v>
      </c>
      <c r="E135" s="16">
        <f t="shared" si="406"/>
        <v>14</v>
      </c>
      <c r="F135" s="16">
        <v>7</v>
      </c>
      <c r="G135" s="52">
        <v>1</v>
      </c>
      <c r="H135" s="16">
        <f t="shared" si="407"/>
        <v>8</v>
      </c>
      <c r="I135" s="16">
        <v>2</v>
      </c>
      <c r="J135" s="16">
        <v>0</v>
      </c>
      <c r="K135" s="16">
        <f t="shared" si="408"/>
        <v>2</v>
      </c>
      <c r="L135" s="16">
        <f t="shared" si="420"/>
        <v>22</v>
      </c>
      <c r="M135" s="16">
        <f t="shared" si="421"/>
        <v>2</v>
      </c>
      <c r="N135" s="16">
        <f t="shared" si="422"/>
        <v>24</v>
      </c>
      <c r="O135" s="15">
        <v>2</v>
      </c>
      <c r="P135" s="16" t="str">
        <f t="shared" si="410"/>
        <v>0</v>
      </c>
      <c r="Q135" s="16" t="str">
        <f t="shared" si="411"/>
        <v>0</v>
      </c>
      <c r="R135" s="16" t="str">
        <f t="shared" si="412"/>
        <v>0</v>
      </c>
      <c r="S135" s="16">
        <f t="shared" si="413"/>
        <v>22</v>
      </c>
      <c r="T135" s="16">
        <f t="shared" si="414"/>
        <v>2</v>
      </c>
      <c r="U135" s="16">
        <f t="shared" si="415"/>
        <v>24</v>
      </c>
      <c r="V135" s="16" t="str">
        <f t="shared" si="416"/>
        <v>0</v>
      </c>
      <c r="W135" s="16" t="str">
        <f t="shared" si="417"/>
        <v>0</v>
      </c>
      <c r="X135" s="16" t="str">
        <f t="shared" si="418"/>
        <v>0</v>
      </c>
      <c r="Y135" s="16">
        <v>0</v>
      </c>
      <c r="Z135" s="16">
        <v>0</v>
      </c>
      <c r="AA135" s="16">
        <f t="shared" si="423"/>
        <v>0</v>
      </c>
      <c r="AB135" s="17">
        <v>0</v>
      </c>
      <c r="AC135" s="17">
        <v>0</v>
      </c>
      <c r="AD135" s="17">
        <f t="shared" si="424"/>
        <v>0</v>
      </c>
      <c r="AE135" s="17">
        <v>0</v>
      </c>
      <c r="AF135" s="17">
        <v>0</v>
      </c>
      <c r="AG135" s="17">
        <f t="shared" si="425"/>
        <v>0</v>
      </c>
      <c r="AH135" s="48">
        <f t="shared" si="426"/>
        <v>0</v>
      </c>
      <c r="AI135" s="48">
        <f t="shared" si="427"/>
        <v>0</v>
      </c>
      <c r="AJ135" s="48">
        <f t="shared" si="428"/>
        <v>0</v>
      </c>
      <c r="AK135" s="17">
        <v>0</v>
      </c>
      <c r="AL135" s="17">
        <v>0</v>
      </c>
      <c r="AM135" s="17">
        <v>0</v>
      </c>
      <c r="AN135" s="17">
        <v>0</v>
      </c>
      <c r="AO135" s="17">
        <f t="shared" si="429"/>
        <v>0</v>
      </c>
      <c r="AP135" s="17"/>
      <c r="AQ135" s="17" t="e">
        <f t="shared" si="419"/>
        <v>#DIV/0!</v>
      </c>
    </row>
    <row r="136" spans="1:43" s="6" customFormat="1" ht="25.5" customHeight="1" x14ac:dyDescent="0.35">
      <c r="A136" s="38"/>
      <c r="B136" s="39" t="s">
        <v>32</v>
      </c>
      <c r="C136" s="30">
        <f t="shared" ref="C136:K136" si="442">SUM(C130:C135)</f>
        <v>67</v>
      </c>
      <c r="D136" s="30">
        <f t="shared" si="442"/>
        <v>6</v>
      </c>
      <c r="E136" s="30">
        <f t="shared" si="442"/>
        <v>73</v>
      </c>
      <c r="F136" s="30">
        <f t="shared" si="442"/>
        <v>42</v>
      </c>
      <c r="G136" s="45">
        <f t="shared" si="442"/>
        <v>2</v>
      </c>
      <c r="H136" s="30">
        <f t="shared" si="442"/>
        <v>44</v>
      </c>
      <c r="I136" s="30">
        <f t="shared" si="442"/>
        <v>30</v>
      </c>
      <c r="J136" s="30">
        <f t="shared" si="442"/>
        <v>2</v>
      </c>
      <c r="K136" s="30">
        <f t="shared" si="442"/>
        <v>32</v>
      </c>
      <c r="L136" s="30">
        <f t="shared" ref="L136" si="443">C136+F136+I136</f>
        <v>139</v>
      </c>
      <c r="M136" s="30">
        <f t="shared" ref="M136" si="444">D136+G136+J136</f>
        <v>10</v>
      </c>
      <c r="N136" s="30">
        <f t="shared" ref="N136" si="445">L136+M136</f>
        <v>149</v>
      </c>
      <c r="O136" s="49">
        <f t="shared" ref="O136:AP136" si="446">SUM(O130:O135)</f>
        <v>12</v>
      </c>
      <c r="P136" s="30">
        <f t="shared" si="446"/>
        <v>0</v>
      </c>
      <c r="Q136" s="30">
        <f t="shared" si="446"/>
        <v>0</v>
      </c>
      <c r="R136" s="30">
        <f t="shared" si="446"/>
        <v>0</v>
      </c>
      <c r="S136" s="30">
        <f t="shared" si="446"/>
        <v>139</v>
      </c>
      <c r="T136" s="30">
        <f t="shared" si="446"/>
        <v>10</v>
      </c>
      <c r="U136" s="30">
        <f t="shared" si="446"/>
        <v>149</v>
      </c>
      <c r="V136" s="30">
        <f t="shared" si="446"/>
        <v>0</v>
      </c>
      <c r="W136" s="30">
        <f t="shared" si="446"/>
        <v>0</v>
      </c>
      <c r="X136" s="30">
        <f t="shared" si="446"/>
        <v>0</v>
      </c>
      <c r="Y136" s="30">
        <f t="shared" si="446"/>
        <v>1</v>
      </c>
      <c r="Z136" s="30">
        <f t="shared" si="446"/>
        <v>0</v>
      </c>
      <c r="AA136" s="30">
        <f t="shared" si="446"/>
        <v>1</v>
      </c>
      <c r="AB136" s="32">
        <f t="shared" si="446"/>
        <v>0</v>
      </c>
      <c r="AC136" s="32">
        <f t="shared" si="446"/>
        <v>0</v>
      </c>
      <c r="AD136" s="32">
        <f t="shared" si="446"/>
        <v>0</v>
      </c>
      <c r="AE136" s="32">
        <f t="shared" si="446"/>
        <v>0</v>
      </c>
      <c r="AF136" s="32">
        <f t="shared" si="446"/>
        <v>0</v>
      </c>
      <c r="AG136" s="32">
        <f t="shared" si="446"/>
        <v>0</v>
      </c>
      <c r="AH136" s="33">
        <f t="shared" si="446"/>
        <v>1</v>
      </c>
      <c r="AI136" s="33">
        <f t="shared" si="446"/>
        <v>0</v>
      </c>
      <c r="AJ136" s="33">
        <f t="shared" si="446"/>
        <v>1</v>
      </c>
      <c r="AK136" s="32">
        <f t="shared" si="446"/>
        <v>0</v>
      </c>
      <c r="AL136" s="32">
        <f t="shared" si="446"/>
        <v>0</v>
      </c>
      <c r="AM136" s="32">
        <f t="shared" si="446"/>
        <v>0</v>
      </c>
      <c r="AN136" s="32">
        <f t="shared" si="446"/>
        <v>0</v>
      </c>
      <c r="AO136" s="32">
        <f t="shared" si="446"/>
        <v>0</v>
      </c>
      <c r="AP136" s="32">
        <f t="shared" si="446"/>
        <v>0</v>
      </c>
      <c r="AQ136" s="32" t="e">
        <f t="shared" si="419"/>
        <v>#DIV/0!</v>
      </c>
    </row>
    <row r="137" spans="1:43" s="6" customFormat="1" ht="25.5" customHeight="1" x14ac:dyDescent="0.35">
      <c r="A137" s="38"/>
      <c r="B137" s="39" t="s">
        <v>36</v>
      </c>
      <c r="C137" s="30">
        <f t="shared" ref="C137:K137" si="447">C136</f>
        <v>67</v>
      </c>
      <c r="D137" s="30">
        <f t="shared" si="447"/>
        <v>6</v>
      </c>
      <c r="E137" s="30">
        <f t="shared" si="447"/>
        <v>73</v>
      </c>
      <c r="F137" s="30">
        <f t="shared" si="447"/>
        <v>42</v>
      </c>
      <c r="G137" s="45">
        <f t="shared" si="447"/>
        <v>2</v>
      </c>
      <c r="H137" s="30">
        <f t="shared" si="447"/>
        <v>44</v>
      </c>
      <c r="I137" s="30">
        <f t="shared" si="447"/>
        <v>30</v>
      </c>
      <c r="J137" s="30">
        <f t="shared" si="447"/>
        <v>2</v>
      </c>
      <c r="K137" s="30">
        <f t="shared" si="447"/>
        <v>32</v>
      </c>
      <c r="L137" s="30">
        <f t="shared" ref="L137" si="448">C137+F137+I137</f>
        <v>139</v>
      </c>
      <c r="M137" s="30">
        <f t="shared" ref="M137" si="449">D137+G137+J137</f>
        <v>10</v>
      </c>
      <c r="N137" s="30">
        <f t="shared" ref="N137" si="450">L137+M137</f>
        <v>149</v>
      </c>
      <c r="O137" s="49">
        <f>O136</f>
        <v>12</v>
      </c>
      <c r="P137" s="30">
        <f>P136</f>
        <v>0</v>
      </c>
      <c r="Q137" s="30">
        <f t="shared" ref="Q137:R137" si="451">Q136</f>
        <v>0</v>
      </c>
      <c r="R137" s="30">
        <f t="shared" si="451"/>
        <v>0</v>
      </c>
      <c r="S137" s="30">
        <f t="shared" ref="S137:Y137" si="452">S136</f>
        <v>139</v>
      </c>
      <c r="T137" s="30">
        <f t="shared" si="452"/>
        <v>10</v>
      </c>
      <c r="U137" s="30">
        <f t="shared" si="452"/>
        <v>149</v>
      </c>
      <c r="V137" s="30">
        <f t="shared" si="452"/>
        <v>0</v>
      </c>
      <c r="W137" s="30">
        <f t="shared" si="452"/>
        <v>0</v>
      </c>
      <c r="X137" s="30">
        <f t="shared" si="452"/>
        <v>0</v>
      </c>
      <c r="Y137" s="30">
        <f t="shared" si="452"/>
        <v>1</v>
      </c>
      <c r="Z137" s="30">
        <f t="shared" ref="Z137:AA137" si="453">Z136</f>
        <v>0</v>
      </c>
      <c r="AA137" s="30">
        <f t="shared" si="453"/>
        <v>1</v>
      </c>
      <c r="AB137" s="32">
        <f>AB136</f>
        <v>0</v>
      </c>
      <c r="AC137" s="32">
        <f t="shared" ref="AC137:AD137" si="454">AC136</f>
        <v>0</v>
      </c>
      <c r="AD137" s="32">
        <f t="shared" si="454"/>
        <v>0</v>
      </c>
      <c r="AE137" s="32">
        <f>AE136</f>
        <v>0</v>
      </c>
      <c r="AF137" s="32">
        <f t="shared" ref="AF137:AG137" si="455">AF136</f>
        <v>0</v>
      </c>
      <c r="AG137" s="32">
        <f t="shared" si="455"/>
        <v>0</v>
      </c>
      <c r="AH137" s="33">
        <f>AH136</f>
        <v>1</v>
      </c>
      <c r="AI137" s="33">
        <f t="shared" ref="AI137:AJ137" si="456">AI136</f>
        <v>0</v>
      </c>
      <c r="AJ137" s="33">
        <f t="shared" si="456"/>
        <v>1</v>
      </c>
      <c r="AK137" s="32">
        <f>AK136</f>
        <v>0</v>
      </c>
      <c r="AL137" s="32">
        <f t="shared" ref="AL137:AO137" si="457">AL136</f>
        <v>0</v>
      </c>
      <c r="AM137" s="32">
        <f t="shared" si="457"/>
        <v>0</v>
      </c>
      <c r="AN137" s="32">
        <f t="shared" si="457"/>
        <v>0</v>
      </c>
      <c r="AO137" s="32">
        <f t="shared" si="457"/>
        <v>0</v>
      </c>
      <c r="AP137" s="32">
        <f>AP136</f>
        <v>0</v>
      </c>
      <c r="AQ137" s="32" t="e">
        <f t="shared" si="419"/>
        <v>#DIV/0!</v>
      </c>
    </row>
    <row r="138" spans="1:43" s="6" customFormat="1" ht="25.5" customHeight="1" x14ac:dyDescent="0.35">
      <c r="A138" s="78"/>
      <c r="B138" s="79" t="s">
        <v>37</v>
      </c>
      <c r="C138" s="80">
        <f t="shared" ref="C138:K138" si="458">C127+C137</f>
        <v>211</v>
      </c>
      <c r="D138" s="80">
        <f t="shared" si="458"/>
        <v>50</v>
      </c>
      <c r="E138" s="80">
        <f t="shared" si="458"/>
        <v>261</v>
      </c>
      <c r="F138" s="80">
        <f t="shared" si="458"/>
        <v>453</v>
      </c>
      <c r="G138" s="81">
        <f t="shared" si="458"/>
        <v>178</v>
      </c>
      <c r="H138" s="80">
        <f t="shared" si="458"/>
        <v>631</v>
      </c>
      <c r="I138" s="80">
        <f t="shared" si="458"/>
        <v>184</v>
      </c>
      <c r="J138" s="80">
        <f t="shared" si="458"/>
        <v>53</v>
      </c>
      <c r="K138" s="80">
        <f t="shared" si="458"/>
        <v>237</v>
      </c>
      <c r="L138" s="80">
        <f>C138+F138+I138</f>
        <v>848</v>
      </c>
      <c r="M138" s="80">
        <f>D138+G138+J138</f>
        <v>281</v>
      </c>
      <c r="N138" s="80">
        <f>L138+M138</f>
        <v>1129</v>
      </c>
      <c r="O138" s="84">
        <f t="shared" ref="O138:AP138" si="459">O127+O137</f>
        <v>90</v>
      </c>
      <c r="P138" s="80">
        <f t="shared" si="459"/>
        <v>0</v>
      </c>
      <c r="Q138" s="80">
        <f t="shared" si="459"/>
        <v>0</v>
      </c>
      <c r="R138" s="80">
        <f t="shared" si="459"/>
        <v>0</v>
      </c>
      <c r="S138" s="80">
        <f t="shared" si="459"/>
        <v>848</v>
      </c>
      <c r="T138" s="80">
        <f t="shared" si="459"/>
        <v>281</v>
      </c>
      <c r="U138" s="80">
        <f t="shared" si="459"/>
        <v>1129</v>
      </c>
      <c r="V138" s="80">
        <f t="shared" si="459"/>
        <v>0</v>
      </c>
      <c r="W138" s="80">
        <f t="shared" si="459"/>
        <v>0</v>
      </c>
      <c r="X138" s="80">
        <f t="shared" si="459"/>
        <v>0</v>
      </c>
      <c r="Y138" s="58">
        <f t="shared" si="459"/>
        <v>1</v>
      </c>
      <c r="Z138" s="58">
        <f t="shared" si="459"/>
        <v>0</v>
      </c>
      <c r="AA138" s="58">
        <f t="shared" si="459"/>
        <v>1</v>
      </c>
      <c r="AB138" s="32">
        <f t="shared" si="459"/>
        <v>21</v>
      </c>
      <c r="AC138" s="32">
        <f t="shared" si="459"/>
        <v>20</v>
      </c>
      <c r="AD138" s="32">
        <f t="shared" si="459"/>
        <v>41</v>
      </c>
      <c r="AE138" s="32">
        <f t="shared" si="459"/>
        <v>1</v>
      </c>
      <c r="AF138" s="32">
        <f t="shared" si="459"/>
        <v>0</v>
      </c>
      <c r="AG138" s="32">
        <f t="shared" si="459"/>
        <v>1</v>
      </c>
      <c r="AH138" s="33">
        <f t="shared" si="459"/>
        <v>23</v>
      </c>
      <c r="AI138" s="33">
        <f t="shared" si="459"/>
        <v>20</v>
      </c>
      <c r="AJ138" s="33">
        <f t="shared" si="459"/>
        <v>43</v>
      </c>
      <c r="AK138" s="32">
        <f t="shared" si="459"/>
        <v>0</v>
      </c>
      <c r="AL138" s="32">
        <f t="shared" si="459"/>
        <v>0</v>
      </c>
      <c r="AM138" s="32">
        <f t="shared" si="459"/>
        <v>0</v>
      </c>
      <c r="AN138" s="32">
        <f t="shared" si="459"/>
        <v>0</v>
      </c>
      <c r="AO138" s="32">
        <f t="shared" si="459"/>
        <v>0</v>
      </c>
      <c r="AP138" s="32">
        <f t="shared" si="459"/>
        <v>0</v>
      </c>
      <c r="AQ138" s="32" t="e">
        <f t="shared" si="419"/>
        <v>#DIV/0!</v>
      </c>
    </row>
    <row r="139" spans="1:43" ht="25.5" customHeight="1" x14ac:dyDescent="0.35">
      <c r="A139" s="38" t="s">
        <v>100</v>
      </c>
      <c r="B139" s="43"/>
      <c r="C139" s="16"/>
      <c r="D139" s="16"/>
      <c r="E139" s="16"/>
      <c r="F139" s="30"/>
      <c r="G139" s="30"/>
      <c r="H139" s="16"/>
      <c r="I139" s="30"/>
      <c r="J139" s="30"/>
      <c r="K139" s="16"/>
      <c r="L139" s="16"/>
      <c r="M139" s="16"/>
      <c r="N139" s="16"/>
      <c r="O139" s="15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  <c r="AQ139" s="17"/>
    </row>
    <row r="140" spans="1:43" ht="25.5" customHeight="1" x14ac:dyDescent="0.35">
      <c r="A140" s="38"/>
      <c r="B140" s="59" t="s">
        <v>27</v>
      </c>
      <c r="C140" s="16"/>
      <c r="D140" s="16"/>
      <c r="E140" s="16"/>
      <c r="F140" s="60"/>
      <c r="G140" s="60"/>
      <c r="H140" s="16"/>
      <c r="I140" s="60"/>
      <c r="J140" s="60"/>
      <c r="K140" s="16"/>
      <c r="L140" s="16"/>
      <c r="M140" s="16"/>
      <c r="N140" s="16"/>
      <c r="O140" s="15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  <c r="AQ140" s="17"/>
    </row>
    <row r="141" spans="1:43" ht="25.5" customHeight="1" x14ac:dyDescent="0.35">
      <c r="A141" s="22"/>
      <c r="B141" s="43" t="s">
        <v>101</v>
      </c>
      <c r="C141" s="16"/>
      <c r="D141" s="16"/>
      <c r="E141" s="16"/>
      <c r="F141" s="30"/>
      <c r="G141" s="30"/>
      <c r="H141" s="16"/>
      <c r="I141" s="30"/>
      <c r="J141" s="30"/>
      <c r="K141" s="16"/>
      <c r="L141" s="16"/>
      <c r="M141" s="16"/>
      <c r="N141" s="16"/>
      <c r="O141" s="15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  <c r="AQ141" s="17"/>
    </row>
    <row r="142" spans="1:43" ht="25.5" customHeight="1" x14ac:dyDescent="0.35">
      <c r="A142" s="22"/>
      <c r="B142" s="23" t="s">
        <v>102</v>
      </c>
      <c r="C142" s="16">
        <v>0</v>
      </c>
      <c r="D142" s="16">
        <v>0</v>
      </c>
      <c r="E142" s="16">
        <f t="shared" ref="E142:E149" si="460">C142+D142</f>
        <v>0</v>
      </c>
      <c r="F142" s="16">
        <v>25</v>
      </c>
      <c r="G142" s="52">
        <v>107</v>
      </c>
      <c r="H142" s="16">
        <f t="shared" ref="H142:H149" si="461">F142+G142</f>
        <v>132</v>
      </c>
      <c r="I142" s="16">
        <v>0</v>
      </c>
      <c r="J142" s="16">
        <v>6</v>
      </c>
      <c r="K142" s="16">
        <f t="shared" ref="K142:K149" si="462">I142+J142</f>
        <v>6</v>
      </c>
      <c r="L142" s="16">
        <f t="shared" ref="L142:M150" si="463">C142+F142+I142</f>
        <v>25</v>
      </c>
      <c r="M142" s="16">
        <f t="shared" si="463"/>
        <v>113</v>
      </c>
      <c r="N142" s="16">
        <f t="shared" ref="N142:N150" si="464">L142+M142</f>
        <v>138</v>
      </c>
      <c r="O142" s="15">
        <v>2</v>
      </c>
      <c r="P142" s="16" t="str">
        <f t="shared" ref="P142:P149" si="465">IF(O142=1,L142,"0")</f>
        <v>0</v>
      </c>
      <c r="Q142" s="16" t="str">
        <f t="shared" ref="Q142:Q149" si="466">IF(O142=1,M142,"0")</f>
        <v>0</v>
      </c>
      <c r="R142" s="16" t="str">
        <f t="shared" ref="R142:R149" si="467">IF(O142=1,N142,"0")</f>
        <v>0</v>
      </c>
      <c r="S142" s="16">
        <f t="shared" ref="S142:S149" si="468">IF(O142=2,L142,"0")</f>
        <v>25</v>
      </c>
      <c r="T142" s="16">
        <f t="shared" ref="T142:T149" si="469">IF(O142=2,M142,"0")</f>
        <v>113</v>
      </c>
      <c r="U142" s="16">
        <f t="shared" ref="U142:U149" si="470">IF(O142=2,N142,"0")</f>
        <v>138</v>
      </c>
      <c r="V142" s="16" t="str">
        <f t="shared" ref="V142:V149" si="471">IF(O142=3,L142,"0")</f>
        <v>0</v>
      </c>
      <c r="W142" s="16" t="str">
        <f t="shared" ref="W142:W149" si="472">IF(O142=3,M142,"0")</f>
        <v>0</v>
      </c>
      <c r="X142" s="16" t="str">
        <f t="shared" ref="X142:X149" si="473">IF(O142=3,N142,"0")</f>
        <v>0</v>
      </c>
      <c r="Y142" s="16">
        <v>0</v>
      </c>
      <c r="Z142" s="16">
        <v>0</v>
      </c>
      <c r="AA142" s="16">
        <f>SUM(Y142:Z142)</f>
        <v>0</v>
      </c>
      <c r="AB142" s="17">
        <v>10</v>
      </c>
      <c r="AC142" s="17">
        <v>11</v>
      </c>
      <c r="AD142" s="17">
        <f>SUM(AB142:AC142)</f>
        <v>21</v>
      </c>
      <c r="AE142" s="17">
        <v>0</v>
      </c>
      <c r="AF142" s="17">
        <v>0</v>
      </c>
      <c r="AG142" s="17">
        <f>SUM(AE142:AF142)</f>
        <v>0</v>
      </c>
      <c r="AH142" s="48">
        <f>Y142+AB142+AE142</f>
        <v>10</v>
      </c>
      <c r="AI142" s="48">
        <f>Z142+AC142+AF142</f>
        <v>11</v>
      </c>
      <c r="AJ142" s="48">
        <f>SUM(AH142:AI142)</f>
        <v>21</v>
      </c>
      <c r="AK142" s="17">
        <v>0</v>
      </c>
      <c r="AL142" s="17">
        <v>0</v>
      </c>
      <c r="AM142" s="17">
        <v>0</v>
      </c>
      <c r="AN142" s="17">
        <v>0</v>
      </c>
      <c r="AO142" s="17">
        <f>SUM(AK142:AN142)</f>
        <v>0</v>
      </c>
      <c r="AP142" s="17">
        <v>0</v>
      </c>
      <c r="AQ142" s="17" t="e">
        <f t="shared" ref="AQ142:AQ150" si="474">AP142/AO142</f>
        <v>#DIV/0!</v>
      </c>
    </row>
    <row r="143" spans="1:43" ht="25.5" customHeight="1" x14ac:dyDescent="0.35">
      <c r="A143" s="22"/>
      <c r="B143" s="23" t="s">
        <v>103</v>
      </c>
      <c r="C143" s="16">
        <v>1</v>
      </c>
      <c r="D143" s="16">
        <v>0</v>
      </c>
      <c r="E143" s="16">
        <f t="shared" si="460"/>
        <v>1</v>
      </c>
      <c r="F143" s="16">
        <v>21</v>
      </c>
      <c r="G143" s="52">
        <v>113</v>
      </c>
      <c r="H143" s="16">
        <f t="shared" si="461"/>
        <v>134</v>
      </c>
      <c r="I143" s="16">
        <v>5</v>
      </c>
      <c r="J143" s="16">
        <v>7</v>
      </c>
      <c r="K143" s="16">
        <f t="shared" si="462"/>
        <v>12</v>
      </c>
      <c r="L143" s="16">
        <f t="shared" si="463"/>
        <v>27</v>
      </c>
      <c r="M143" s="16">
        <f t="shared" si="463"/>
        <v>120</v>
      </c>
      <c r="N143" s="16">
        <f t="shared" si="464"/>
        <v>147</v>
      </c>
      <c r="O143" s="65">
        <v>1</v>
      </c>
      <c r="P143" s="16">
        <f t="shared" si="465"/>
        <v>27</v>
      </c>
      <c r="Q143" s="16">
        <f t="shared" si="466"/>
        <v>120</v>
      </c>
      <c r="R143" s="16">
        <f t="shared" si="467"/>
        <v>147</v>
      </c>
      <c r="S143" s="16" t="str">
        <f t="shared" si="468"/>
        <v>0</v>
      </c>
      <c r="T143" s="16" t="str">
        <f t="shared" si="469"/>
        <v>0</v>
      </c>
      <c r="U143" s="16" t="str">
        <f t="shared" si="470"/>
        <v>0</v>
      </c>
      <c r="V143" s="16" t="str">
        <f t="shared" si="471"/>
        <v>0</v>
      </c>
      <c r="W143" s="16" t="str">
        <f t="shared" si="472"/>
        <v>0</v>
      </c>
      <c r="X143" s="16" t="str">
        <f t="shared" si="473"/>
        <v>0</v>
      </c>
      <c r="Y143" s="16">
        <v>0</v>
      </c>
      <c r="Z143" s="16">
        <v>0</v>
      </c>
      <c r="AA143" s="16">
        <f t="shared" ref="AA143:AA149" si="475">SUM(Y143:Z143)</f>
        <v>0</v>
      </c>
      <c r="AB143" s="17">
        <v>5</v>
      </c>
      <c r="AC143" s="17">
        <v>1</v>
      </c>
      <c r="AD143" s="17">
        <f t="shared" ref="AD143:AD149" si="476">SUM(AB143:AC143)</f>
        <v>6</v>
      </c>
      <c r="AE143" s="17">
        <v>0</v>
      </c>
      <c r="AF143" s="17">
        <v>0</v>
      </c>
      <c r="AG143" s="17">
        <f t="shared" ref="AG143:AG149" si="477">SUM(AE143:AF143)</f>
        <v>0</v>
      </c>
      <c r="AH143" s="48">
        <f t="shared" ref="AH143:AH149" si="478">Y143+AB143+AE143</f>
        <v>5</v>
      </c>
      <c r="AI143" s="48">
        <f t="shared" ref="AI143:AI149" si="479">Z143+AC143+AF143</f>
        <v>1</v>
      </c>
      <c r="AJ143" s="48">
        <f t="shared" ref="AJ143:AJ149" si="480">SUM(AH143:AI143)</f>
        <v>6</v>
      </c>
      <c r="AK143" s="17">
        <v>0</v>
      </c>
      <c r="AL143" s="17">
        <v>0</v>
      </c>
      <c r="AM143" s="17">
        <v>0</v>
      </c>
      <c r="AN143" s="17">
        <v>0</v>
      </c>
      <c r="AO143" s="17">
        <f t="shared" ref="AO143:AO149" si="481">SUM(AK143:AN143)</f>
        <v>0</v>
      </c>
      <c r="AP143" s="17"/>
      <c r="AQ143" s="17" t="e">
        <f t="shared" si="474"/>
        <v>#DIV/0!</v>
      </c>
    </row>
    <row r="144" spans="1:43" ht="25.5" customHeight="1" x14ac:dyDescent="0.35">
      <c r="A144" s="22"/>
      <c r="B144" s="23" t="s">
        <v>104</v>
      </c>
      <c r="C144" s="16">
        <v>1</v>
      </c>
      <c r="D144" s="16">
        <v>1</v>
      </c>
      <c r="E144" s="16">
        <f t="shared" si="460"/>
        <v>2</v>
      </c>
      <c r="F144" s="16">
        <v>34</v>
      </c>
      <c r="G144" s="52">
        <v>87</v>
      </c>
      <c r="H144" s="16">
        <f t="shared" si="461"/>
        <v>121</v>
      </c>
      <c r="I144" s="16">
        <v>9</v>
      </c>
      <c r="J144" s="16">
        <v>6</v>
      </c>
      <c r="K144" s="16">
        <f t="shared" si="462"/>
        <v>15</v>
      </c>
      <c r="L144" s="16">
        <f t="shared" si="463"/>
        <v>44</v>
      </c>
      <c r="M144" s="16">
        <f t="shared" si="463"/>
        <v>94</v>
      </c>
      <c r="N144" s="16">
        <f t="shared" si="464"/>
        <v>138</v>
      </c>
      <c r="O144" s="65">
        <v>1</v>
      </c>
      <c r="P144" s="16">
        <f t="shared" si="465"/>
        <v>44</v>
      </c>
      <c r="Q144" s="16">
        <f t="shared" si="466"/>
        <v>94</v>
      </c>
      <c r="R144" s="16">
        <f t="shared" si="467"/>
        <v>138</v>
      </c>
      <c r="S144" s="16" t="str">
        <f t="shared" si="468"/>
        <v>0</v>
      </c>
      <c r="T144" s="16" t="str">
        <f t="shared" si="469"/>
        <v>0</v>
      </c>
      <c r="U144" s="16" t="str">
        <f t="shared" si="470"/>
        <v>0</v>
      </c>
      <c r="V144" s="16" t="str">
        <f t="shared" si="471"/>
        <v>0</v>
      </c>
      <c r="W144" s="16" t="str">
        <f t="shared" si="472"/>
        <v>0</v>
      </c>
      <c r="X144" s="16" t="str">
        <f t="shared" si="473"/>
        <v>0</v>
      </c>
      <c r="Y144" s="16">
        <v>0</v>
      </c>
      <c r="Z144" s="16">
        <v>0</v>
      </c>
      <c r="AA144" s="16">
        <f t="shared" si="475"/>
        <v>0</v>
      </c>
      <c r="AB144" s="17">
        <v>5</v>
      </c>
      <c r="AC144" s="17">
        <v>9</v>
      </c>
      <c r="AD144" s="17">
        <f t="shared" si="476"/>
        <v>14</v>
      </c>
      <c r="AE144" s="17">
        <v>0</v>
      </c>
      <c r="AF144" s="17">
        <v>0</v>
      </c>
      <c r="AG144" s="17">
        <f t="shared" si="477"/>
        <v>0</v>
      </c>
      <c r="AH144" s="48">
        <f t="shared" si="478"/>
        <v>5</v>
      </c>
      <c r="AI144" s="48">
        <f t="shared" si="479"/>
        <v>9</v>
      </c>
      <c r="AJ144" s="48">
        <f t="shared" si="480"/>
        <v>14</v>
      </c>
      <c r="AK144" s="17">
        <v>0</v>
      </c>
      <c r="AL144" s="17">
        <v>0</v>
      </c>
      <c r="AM144" s="17">
        <v>0</v>
      </c>
      <c r="AN144" s="17">
        <v>0</v>
      </c>
      <c r="AO144" s="17">
        <f t="shared" si="481"/>
        <v>0</v>
      </c>
      <c r="AP144" s="17"/>
      <c r="AQ144" s="17" t="e">
        <f t="shared" si="474"/>
        <v>#DIV/0!</v>
      </c>
    </row>
    <row r="145" spans="1:43" ht="25.5" customHeight="1" x14ac:dyDescent="0.35">
      <c r="A145" s="22"/>
      <c r="B145" s="23" t="s">
        <v>105</v>
      </c>
      <c r="C145" s="16">
        <v>0</v>
      </c>
      <c r="D145" s="16">
        <v>0</v>
      </c>
      <c r="E145" s="16">
        <f t="shared" ref="E145" si="482">C145+D145</f>
        <v>0</v>
      </c>
      <c r="F145" s="16">
        <v>7</v>
      </c>
      <c r="G145" s="52">
        <v>10</v>
      </c>
      <c r="H145" s="16">
        <f t="shared" ref="H145" si="483">F145+G145</f>
        <v>17</v>
      </c>
      <c r="I145" s="16">
        <v>32</v>
      </c>
      <c r="J145" s="16">
        <v>51</v>
      </c>
      <c r="K145" s="16">
        <f t="shared" ref="K145" si="484">I145+J145</f>
        <v>83</v>
      </c>
      <c r="L145" s="16">
        <f t="shared" ref="L145" si="485">C145+F145+I145</f>
        <v>39</v>
      </c>
      <c r="M145" s="16">
        <f t="shared" ref="M145" si="486">D145+G145+J145</f>
        <v>61</v>
      </c>
      <c r="N145" s="16">
        <f t="shared" ref="N145" si="487">L145+M145</f>
        <v>100</v>
      </c>
      <c r="O145" s="65">
        <v>2</v>
      </c>
      <c r="P145" s="16" t="str">
        <f t="shared" ref="P145" si="488">IF(O145=1,L145,"0")</f>
        <v>0</v>
      </c>
      <c r="Q145" s="16" t="str">
        <f t="shared" ref="Q145" si="489">IF(O145=1,M145,"0")</f>
        <v>0</v>
      </c>
      <c r="R145" s="16" t="str">
        <f t="shared" ref="R145" si="490">IF(O145=1,N145,"0")</f>
        <v>0</v>
      </c>
      <c r="S145" s="16">
        <f t="shared" si="468"/>
        <v>39</v>
      </c>
      <c r="T145" s="16">
        <f t="shared" si="469"/>
        <v>61</v>
      </c>
      <c r="U145" s="16">
        <f t="shared" si="470"/>
        <v>100</v>
      </c>
      <c r="V145" s="16" t="str">
        <f t="shared" si="471"/>
        <v>0</v>
      </c>
      <c r="W145" s="16" t="str">
        <f t="shared" si="472"/>
        <v>0</v>
      </c>
      <c r="X145" s="16" t="str">
        <f t="shared" si="473"/>
        <v>0</v>
      </c>
      <c r="Y145" s="16"/>
      <c r="Z145" s="16"/>
      <c r="AA145" s="16"/>
      <c r="AB145" s="17"/>
      <c r="AC145" s="17"/>
      <c r="AD145" s="17"/>
      <c r="AE145" s="17"/>
      <c r="AF145" s="17"/>
      <c r="AG145" s="17"/>
      <c r="AH145" s="48"/>
      <c r="AI145" s="48"/>
      <c r="AJ145" s="48"/>
      <c r="AK145" s="17"/>
      <c r="AL145" s="17"/>
      <c r="AM145" s="17"/>
      <c r="AN145" s="17"/>
      <c r="AO145" s="17"/>
      <c r="AP145" s="17"/>
      <c r="AQ145" s="17"/>
    </row>
    <row r="146" spans="1:43" ht="25.5" customHeight="1" x14ac:dyDescent="0.35">
      <c r="A146" s="22"/>
      <c r="B146" s="23" t="s">
        <v>106</v>
      </c>
      <c r="C146" s="16">
        <v>0</v>
      </c>
      <c r="D146" s="16">
        <v>0</v>
      </c>
      <c r="E146" s="16">
        <f t="shared" si="460"/>
        <v>0</v>
      </c>
      <c r="F146" s="16">
        <v>51</v>
      </c>
      <c r="G146" s="52">
        <v>127</v>
      </c>
      <c r="H146" s="16">
        <f t="shared" si="461"/>
        <v>178</v>
      </c>
      <c r="I146" s="16">
        <v>5</v>
      </c>
      <c r="J146" s="16">
        <v>11</v>
      </c>
      <c r="K146" s="16">
        <f t="shared" si="462"/>
        <v>16</v>
      </c>
      <c r="L146" s="16">
        <f t="shared" si="463"/>
        <v>56</v>
      </c>
      <c r="M146" s="16">
        <f t="shared" si="463"/>
        <v>138</v>
      </c>
      <c r="N146" s="16">
        <f t="shared" si="464"/>
        <v>194</v>
      </c>
      <c r="O146" s="65">
        <v>1</v>
      </c>
      <c r="P146" s="16">
        <f t="shared" si="465"/>
        <v>56</v>
      </c>
      <c r="Q146" s="16">
        <f t="shared" si="466"/>
        <v>138</v>
      </c>
      <c r="R146" s="16">
        <f t="shared" si="467"/>
        <v>194</v>
      </c>
      <c r="S146" s="16" t="str">
        <f t="shared" si="468"/>
        <v>0</v>
      </c>
      <c r="T146" s="16" t="str">
        <f t="shared" si="469"/>
        <v>0</v>
      </c>
      <c r="U146" s="16" t="str">
        <f t="shared" si="470"/>
        <v>0</v>
      </c>
      <c r="V146" s="16" t="str">
        <f t="shared" si="471"/>
        <v>0</v>
      </c>
      <c r="W146" s="16" t="str">
        <f t="shared" si="472"/>
        <v>0</v>
      </c>
      <c r="X146" s="16" t="str">
        <f t="shared" si="473"/>
        <v>0</v>
      </c>
      <c r="Y146" s="16">
        <v>0</v>
      </c>
      <c r="Z146" s="16">
        <v>0</v>
      </c>
      <c r="AA146" s="16">
        <f t="shared" si="475"/>
        <v>0</v>
      </c>
      <c r="AB146" s="17">
        <v>11</v>
      </c>
      <c r="AC146" s="17">
        <v>14</v>
      </c>
      <c r="AD146" s="17">
        <f t="shared" si="476"/>
        <v>25</v>
      </c>
      <c r="AE146" s="17">
        <v>0</v>
      </c>
      <c r="AF146" s="17">
        <v>0</v>
      </c>
      <c r="AG146" s="17">
        <f t="shared" si="477"/>
        <v>0</v>
      </c>
      <c r="AH146" s="48">
        <f t="shared" si="478"/>
        <v>11</v>
      </c>
      <c r="AI146" s="48">
        <f t="shared" si="479"/>
        <v>14</v>
      </c>
      <c r="AJ146" s="48">
        <f t="shared" si="480"/>
        <v>25</v>
      </c>
      <c r="AK146" s="17">
        <v>0</v>
      </c>
      <c r="AL146" s="17">
        <v>0</v>
      </c>
      <c r="AM146" s="17">
        <v>0</v>
      </c>
      <c r="AN146" s="17">
        <v>0</v>
      </c>
      <c r="AO146" s="17">
        <f t="shared" si="481"/>
        <v>0</v>
      </c>
      <c r="AP146" s="17"/>
      <c r="AQ146" s="17" t="e">
        <f t="shared" si="474"/>
        <v>#DIV/0!</v>
      </c>
    </row>
    <row r="147" spans="1:43" ht="25.5" customHeight="1" x14ac:dyDescent="0.35">
      <c r="A147" s="22"/>
      <c r="B147" s="23" t="s">
        <v>107</v>
      </c>
      <c r="C147" s="16">
        <v>0</v>
      </c>
      <c r="D147" s="16">
        <v>0</v>
      </c>
      <c r="E147" s="16">
        <f t="shared" ref="E147" si="491">C147+D147</f>
        <v>0</v>
      </c>
      <c r="F147" s="16">
        <v>0</v>
      </c>
      <c r="G147" s="52">
        <v>0</v>
      </c>
      <c r="H147" s="16">
        <f t="shared" ref="H147" si="492">F147+G147</f>
        <v>0</v>
      </c>
      <c r="I147" s="16">
        <v>0</v>
      </c>
      <c r="J147" s="16">
        <v>1</v>
      </c>
      <c r="K147" s="16">
        <f t="shared" ref="K147" si="493">I147+J147</f>
        <v>1</v>
      </c>
      <c r="L147" s="16">
        <f t="shared" ref="L147" si="494">C147+F147+I147</f>
        <v>0</v>
      </c>
      <c r="M147" s="16">
        <f t="shared" ref="M147" si="495">D147+G147+J147</f>
        <v>1</v>
      </c>
      <c r="N147" s="16">
        <f t="shared" ref="N147" si="496">L147+M147</f>
        <v>1</v>
      </c>
      <c r="O147" s="65">
        <v>1</v>
      </c>
      <c r="P147" s="16">
        <f t="shared" ref="P147" si="497">IF(O147=1,L147,"0")</f>
        <v>0</v>
      </c>
      <c r="Q147" s="16">
        <f t="shared" ref="Q147" si="498">IF(O147=1,M147,"0")</f>
        <v>1</v>
      </c>
      <c r="R147" s="16">
        <f t="shared" ref="R147" si="499">IF(O147=1,N147,"0")</f>
        <v>1</v>
      </c>
      <c r="S147" s="16" t="str">
        <f t="shared" si="468"/>
        <v>0</v>
      </c>
      <c r="T147" s="16" t="str">
        <f t="shared" si="469"/>
        <v>0</v>
      </c>
      <c r="U147" s="16" t="str">
        <f t="shared" si="470"/>
        <v>0</v>
      </c>
      <c r="V147" s="16" t="str">
        <f t="shared" si="471"/>
        <v>0</v>
      </c>
      <c r="W147" s="16" t="str">
        <f t="shared" si="472"/>
        <v>0</v>
      </c>
      <c r="X147" s="16" t="str">
        <f t="shared" si="473"/>
        <v>0</v>
      </c>
      <c r="Y147" s="16"/>
      <c r="Z147" s="16"/>
      <c r="AA147" s="16"/>
      <c r="AB147" s="17"/>
      <c r="AC147" s="17"/>
      <c r="AD147" s="17"/>
      <c r="AE147" s="17"/>
      <c r="AF147" s="17"/>
      <c r="AG147" s="17"/>
      <c r="AH147" s="48"/>
      <c r="AI147" s="48"/>
      <c r="AJ147" s="48"/>
      <c r="AK147" s="17"/>
      <c r="AL147" s="17"/>
      <c r="AM147" s="17"/>
      <c r="AN147" s="17"/>
      <c r="AO147" s="17"/>
      <c r="AP147" s="17"/>
      <c r="AQ147" s="17"/>
    </row>
    <row r="148" spans="1:43" ht="25.5" customHeight="1" x14ac:dyDescent="0.35">
      <c r="A148" s="22"/>
      <c r="B148" s="23" t="s">
        <v>108</v>
      </c>
      <c r="C148" s="16">
        <v>1</v>
      </c>
      <c r="D148" s="16">
        <v>0</v>
      </c>
      <c r="E148" s="16">
        <f t="shared" si="460"/>
        <v>1</v>
      </c>
      <c r="F148" s="16">
        <v>34</v>
      </c>
      <c r="G148" s="52">
        <v>113</v>
      </c>
      <c r="H148" s="16">
        <f t="shared" si="461"/>
        <v>147</v>
      </c>
      <c r="I148" s="16">
        <v>12</v>
      </c>
      <c r="J148" s="16">
        <v>16</v>
      </c>
      <c r="K148" s="16">
        <f t="shared" si="462"/>
        <v>28</v>
      </c>
      <c r="L148" s="16">
        <f t="shared" si="463"/>
        <v>47</v>
      </c>
      <c r="M148" s="16">
        <f t="shared" si="463"/>
        <v>129</v>
      </c>
      <c r="N148" s="16">
        <f t="shared" si="464"/>
        <v>176</v>
      </c>
      <c r="O148" s="15">
        <v>2</v>
      </c>
      <c r="P148" s="16" t="str">
        <f t="shared" si="465"/>
        <v>0</v>
      </c>
      <c r="Q148" s="16" t="str">
        <f t="shared" si="466"/>
        <v>0</v>
      </c>
      <c r="R148" s="16" t="str">
        <f t="shared" si="467"/>
        <v>0</v>
      </c>
      <c r="S148" s="16">
        <f t="shared" si="468"/>
        <v>47</v>
      </c>
      <c r="T148" s="16">
        <f t="shared" si="469"/>
        <v>129</v>
      </c>
      <c r="U148" s="16">
        <f t="shared" si="470"/>
        <v>176</v>
      </c>
      <c r="V148" s="16" t="str">
        <f t="shared" si="471"/>
        <v>0</v>
      </c>
      <c r="W148" s="16" t="str">
        <f t="shared" si="472"/>
        <v>0</v>
      </c>
      <c r="X148" s="16" t="str">
        <f t="shared" si="473"/>
        <v>0</v>
      </c>
      <c r="Y148" s="16">
        <v>0</v>
      </c>
      <c r="Z148" s="16">
        <v>0</v>
      </c>
      <c r="AA148" s="16">
        <f t="shared" si="475"/>
        <v>0</v>
      </c>
      <c r="AB148" s="17">
        <v>19</v>
      </c>
      <c r="AC148" s="17">
        <v>13</v>
      </c>
      <c r="AD148" s="17">
        <f t="shared" si="476"/>
        <v>32</v>
      </c>
      <c r="AE148" s="17">
        <v>0</v>
      </c>
      <c r="AF148" s="17">
        <v>0</v>
      </c>
      <c r="AG148" s="17">
        <f t="shared" si="477"/>
        <v>0</v>
      </c>
      <c r="AH148" s="48">
        <f t="shared" si="478"/>
        <v>19</v>
      </c>
      <c r="AI148" s="48">
        <f t="shared" si="479"/>
        <v>13</v>
      </c>
      <c r="AJ148" s="48">
        <f t="shared" si="480"/>
        <v>32</v>
      </c>
      <c r="AK148" s="17">
        <v>0</v>
      </c>
      <c r="AL148" s="17">
        <v>0</v>
      </c>
      <c r="AM148" s="17">
        <v>0</v>
      </c>
      <c r="AN148" s="17">
        <v>0</v>
      </c>
      <c r="AO148" s="17">
        <f t="shared" si="481"/>
        <v>0</v>
      </c>
      <c r="AP148" s="17"/>
      <c r="AQ148" s="17" t="e">
        <f t="shared" si="474"/>
        <v>#DIV/0!</v>
      </c>
    </row>
    <row r="149" spans="1:43" ht="25.5" customHeight="1" x14ac:dyDescent="0.35">
      <c r="A149" s="22"/>
      <c r="B149" s="51" t="s">
        <v>109</v>
      </c>
      <c r="C149" s="16">
        <v>3</v>
      </c>
      <c r="D149" s="16">
        <v>0</v>
      </c>
      <c r="E149" s="16">
        <f t="shared" si="460"/>
        <v>3</v>
      </c>
      <c r="F149" s="16">
        <v>59</v>
      </c>
      <c r="G149" s="52">
        <v>67</v>
      </c>
      <c r="H149" s="16">
        <f t="shared" si="461"/>
        <v>126</v>
      </c>
      <c r="I149" s="16">
        <v>16</v>
      </c>
      <c r="J149" s="16">
        <v>1</v>
      </c>
      <c r="K149" s="16">
        <f t="shared" si="462"/>
        <v>17</v>
      </c>
      <c r="L149" s="16">
        <f t="shared" si="463"/>
        <v>78</v>
      </c>
      <c r="M149" s="16">
        <f t="shared" si="463"/>
        <v>68</v>
      </c>
      <c r="N149" s="16">
        <f t="shared" si="464"/>
        <v>146</v>
      </c>
      <c r="O149" s="15">
        <v>2</v>
      </c>
      <c r="P149" s="16" t="str">
        <f t="shared" si="465"/>
        <v>0</v>
      </c>
      <c r="Q149" s="16" t="str">
        <f t="shared" si="466"/>
        <v>0</v>
      </c>
      <c r="R149" s="16" t="str">
        <f t="shared" si="467"/>
        <v>0</v>
      </c>
      <c r="S149" s="16">
        <f t="shared" si="468"/>
        <v>78</v>
      </c>
      <c r="T149" s="16">
        <f t="shared" si="469"/>
        <v>68</v>
      </c>
      <c r="U149" s="16">
        <f t="shared" si="470"/>
        <v>146</v>
      </c>
      <c r="V149" s="16" t="str">
        <f t="shared" si="471"/>
        <v>0</v>
      </c>
      <c r="W149" s="16" t="str">
        <f t="shared" si="472"/>
        <v>0</v>
      </c>
      <c r="X149" s="16" t="str">
        <f t="shared" si="473"/>
        <v>0</v>
      </c>
      <c r="Y149" s="16">
        <v>0</v>
      </c>
      <c r="Z149" s="16">
        <v>0</v>
      </c>
      <c r="AA149" s="16">
        <f t="shared" si="475"/>
        <v>0</v>
      </c>
      <c r="AB149" s="17">
        <v>3</v>
      </c>
      <c r="AC149" s="17">
        <v>1</v>
      </c>
      <c r="AD149" s="17">
        <f t="shared" si="476"/>
        <v>4</v>
      </c>
      <c r="AE149" s="17">
        <v>0</v>
      </c>
      <c r="AF149" s="17">
        <v>0</v>
      </c>
      <c r="AG149" s="17">
        <f t="shared" si="477"/>
        <v>0</v>
      </c>
      <c r="AH149" s="48">
        <f t="shared" si="478"/>
        <v>3</v>
      </c>
      <c r="AI149" s="48">
        <f t="shared" si="479"/>
        <v>1</v>
      </c>
      <c r="AJ149" s="48">
        <f t="shared" si="480"/>
        <v>4</v>
      </c>
      <c r="AK149" s="17">
        <v>0</v>
      </c>
      <c r="AL149" s="17">
        <v>0</v>
      </c>
      <c r="AM149" s="17">
        <v>0</v>
      </c>
      <c r="AN149" s="17">
        <v>0</v>
      </c>
      <c r="AO149" s="17">
        <f t="shared" si="481"/>
        <v>0</v>
      </c>
      <c r="AP149" s="17"/>
      <c r="AQ149" s="17" t="e">
        <f t="shared" si="474"/>
        <v>#DIV/0!</v>
      </c>
    </row>
    <row r="150" spans="1:43" s="6" customFormat="1" ht="25.5" customHeight="1" x14ac:dyDescent="0.35">
      <c r="A150" s="38"/>
      <c r="B150" s="39" t="s">
        <v>32</v>
      </c>
      <c r="C150" s="30">
        <f t="shared" ref="C150:K150" si="500">SUM(C142:C149)</f>
        <v>6</v>
      </c>
      <c r="D150" s="30">
        <f t="shared" si="500"/>
        <v>1</v>
      </c>
      <c r="E150" s="30">
        <f t="shared" si="500"/>
        <v>7</v>
      </c>
      <c r="F150" s="30">
        <f t="shared" si="500"/>
        <v>231</v>
      </c>
      <c r="G150" s="45">
        <f t="shared" si="500"/>
        <v>624</v>
      </c>
      <c r="H150" s="30">
        <f t="shared" si="500"/>
        <v>855</v>
      </c>
      <c r="I150" s="30">
        <f t="shared" si="500"/>
        <v>79</v>
      </c>
      <c r="J150" s="30">
        <f t="shared" si="500"/>
        <v>99</v>
      </c>
      <c r="K150" s="30">
        <f t="shared" si="500"/>
        <v>178</v>
      </c>
      <c r="L150" s="30">
        <f t="shared" si="463"/>
        <v>316</v>
      </c>
      <c r="M150" s="30">
        <f t="shared" si="463"/>
        <v>724</v>
      </c>
      <c r="N150" s="30">
        <f t="shared" si="464"/>
        <v>1040</v>
      </c>
      <c r="O150" s="49"/>
      <c r="P150" s="30">
        <f t="shared" ref="P150:AP150" si="501">SUM(P142:P149)</f>
        <v>127</v>
      </c>
      <c r="Q150" s="30">
        <f t="shared" si="501"/>
        <v>353</v>
      </c>
      <c r="R150" s="30">
        <f t="shared" si="501"/>
        <v>480</v>
      </c>
      <c r="S150" s="30">
        <f t="shared" si="501"/>
        <v>189</v>
      </c>
      <c r="T150" s="30">
        <f t="shared" si="501"/>
        <v>371</v>
      </c>
      <c r="U150" s="30">
        <f t="shared" si="501"/>
        <v>560</v>
      </c>
      <c r="V150" s="30">
        <f t="shared" si="501"/>
        <v>0</v>
      </c>
      <c r="W150" s="30">
        <f t="shared" si="501"/>
        <v>0</v>
      </c>
      <c r="X150" s="30">
        <f t="shared" si="501"/>
        <v>0</v>
      </c>
      <c r="Y150" s="30">
        <f t="shared" si="501"/>
        <v>0</v>
      </c>
      <c r="Z150" s="30">
        <f t="shared" si="501"/>
        <v>0</v>
      </c>
      <c r="AA150" s="30">
        <f t="shared" si="501"/>
        <v>0</v>
      </c>
      <c r="AB150" s="32">
        <f t="shared" si="501"/>
        <v>53</v>
      </c>
      <c r="AC150" s="32">
        <f t="shared" si="501"/>
        <v>49</v>
      </c>
      <c r="AD150" s="32">
        <f t="shared" si="501"/>
        <v>102</v>
      </c>
      <c r="AE150" s="32">
        <f t="shared" si="501"/>
        <v>0</v>
      </c>
      <c r="AF150" s="32">
        <f t="shared" si="501"/>
        <v>0</v>
      </c>
      <c r="AG150" s="32">
        <f t="shared" si="501"/>
        <v>0</v>
      </c>
      <c r="AH150" s="33">
        <f t="shared" si="501"/>
        <v>53</v>
      </c>
      <c r="AI150" s="33">
        <f t="shared" si="501"/>
        <v>49</v>
      </c>
      <c r="AJ150" s="33">
        <f t="shared" si="501"/>
        <v>102</v>
      </c>
      <c r="AK150" s="32">
        <f t="shared" si="501"/>
        <v>0</v>
      </c>
      <c r="AL150" s="32">
        <f t="shared" si="501"/>
        <v>0</v>
      </c>
      <c r="AM150" s="32">
        <f t="shared" si="501"/>
        <v>0</v>
      </c>
      <c r="AN150" s="32">
        <f t="shared" si="501"/>
        <v>0</v>
      </c>
      <c r="AO150" s="32">
        <f t="shared" si="501"/>
        <v>0</v>
      </c>
      <c r="AP150" s="32">
        <f t="shared" si="501"/>
        <v>0</v>
      </c>
      <c r="AQ150" s="32" t="e">
        <f t="shared" si="474"/>
        <v>#DIV/0!</v>
      </c>
    </row>
    <row r="151" spans="1:43" s="6" customFormat="1" ht="25.5" customHeight="1" x14ac:dyDescent="0.35">
      <c r="A151" s="38"/>
      <c r="B151" s="54" t="s">
        <v>110</v>
      </c>
      <c r="C151" s="16"/>
      <c r="D151" s="16"/>
      <c r="E151" s="16"/>
      <c r="F151" s="30"/>
      <c r="G151" s="30"/>
      <c r="H151" s="16"/>
      <c r="I151" s="30"/>
      <c r="J151" s="30"/>
      <c r="K151" s="16"/>
      <c r="L151" s="16"/>
      <c r="M151" s="16"/>
      <c r="N151" s="16"/>
      <c r="O151" s="15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  <c r="AQ151" s="17"/>
    </row>
    <row r="152" spans="1:43" s="6" customFormat="1" ht="25.5" customHeight="1" x14ac:dyDescent="0.35">
      <c r="A152" s="38"/>
      <c r="B152" s="55" t="s">
        <v>111</v>
      </c>
      <c r="C152" s="16">
        <v>2</v>
      </c>
      <c r="D152" s="16">
        <v>5</v>
      </c>
      <c r="E152" s="16">
        <f>C152+D152</f>
        <v>7</v>
      </c>
      <c r="F152" s="16">
        <v>25</v>
      </c>
      <c r="G152" s="52">
        <v>142</v>
      </c>
      <c r="H152" s="16">
        <f>F152+G152</f>
        <v>167</v>
      </c>
      <c r="I152" s="16">
        <v>3</v>
      </c>
      <c r="J152" s="16">
        <v>21</v>
      </c>
      <c r="K152" s="16">
        <f>I152+J152</f>
        <v>24</v>
      </c>
      <c r="L152" s="16">
        <f>C152+F152+I152</f>
        <v>30</v>
      </c>
      <c r="M152" s="16">
        <f>D152+G152+J152</f>
        <v>168</v>
      </c>
      <c r="N152" s="16">
        <f t="shared" ref="N152:N153" si="502">L152+M152</f>
        <v>198</v>
      </c>
      <c r="O152" s="15">
        <v>2</v>
      </c>
      <c r="P152" s="16" t="str">
        <f>IF(O152=1,L152,"0")</f>
        <v>0</v>
      </c>
      <c r="Q152" s="16" t="str">
        <f>IF(O152=1,M152,"0")</f>
        <v>0</v>
      </c>
      <c r="R152" s="16" t="str">
        <f>IF(O152=1,N152,"0")</f>
        <v>0</v>
      </c>
      <c r="S152" s="16">
        <f>IF(O152=2,L152,"0")</f>
        <v>30</v>
      </c>
      <c r="T152" s="16">
        <f>IF(O152=2,M152,"0")</f>
        <v>168</v>
      </c>
      <c r="U152" s="16">
        <f>IF(O152=2,N152,"0")</f>
        <v>198</v>
      </c>
      <c r="V152" s="16" t="str">
        <f t="shared" ref="V152" si="503">IF(O152=3,L152,"0")</f>
        <v>0</v>
      </c>
      <c r="W152" s="16" t="str">
        <f t="shared" ref="W152" si="504">IF(O152=3,M152,"0")</f>
        <v>0</v>
      </c>
      <c r="X152" s="16" t="str">
        <f t="shared" ref="X152" si="505">IF(O152=3,N152,"0")</f>
        <v>0</v>
      </c>
      <c r="Y152" s="16">
        <v>0</v>
      </c>
      <c r="Z152" s="16">
        <v>0</v>
      </c>
      <c r="AA152" s="16">
        <f>SUM(Y152:Z152)</f>
        <v>0</v>
      </c>
      <c r="AB152" s="17">
        <v>9</v>
      </c>
      <c r="AC152" s="17">
        <v>11</v>
      </c>
      <c r="AD152" s="17">
        <f>SUM(AB152:AC152)</f>
        <v>20</v>
      </c>
      <c r="AE152" s="17">
        <v>0</v>
      </c>
      <c r="AF152" s="17">
        <v>0</v>
      </c>
      <c r="AG152" s="17">
        <f>SUM(AE152:AF152)</f>
        <v>0</v>
      </c>
      <c r="AH152" s="48">
        <f>Y152+AB152+AE152</f>
        <v>9</v>
      </c>
      <c r="AI152" s="48">
        <f>Z152+AC152+AF152</f>
        <v>11</v>
      </c>
      <c r="AJ152" s="48">
        <f>SUM(AH152:AI152)</f>
        <v>20</v>
      </c>
      <c r="AK152" s="17">
        <v>0</v>
      </c>
      <c r="AL152" s="17">
        <v>0</v>
      </c>
      <c r="AM152" s="17">
        <v>0</v>
      </c>
      <c r="AN152" s="17">
        <v>0</v>
      </c>
      <c r="AO152" s="17">
        <f>SUM(AK152:AN152)</f>
        <v>0</v>
      </c>
      <c r="AP152" s="17">
        <v>0</v>
      </c>
      <c r="AQ152" s="17" t="e">
        <f t="shared" ref="AQ152:AQ153" si="506">AP152/AO152</f>
        <v>#DIV/0!</v>
      </c>
    </row>
    <row r="153" spans="1:43" s="6" customFormat="1" ht="25.5" customHeight="1" x14ac:dyDescent="0.35">
      <c r="A153" s="38"/>
      <c r="B153" s="39" t="s">
        <v>32</v>
      </c>
      <c r="C153" s="30">
        <f t="shared" ref="C153:E153" si="507">SUM(C152)</f>
        <v>2</v>
      </c>
      <c r="D153" s="30">
        <f t="shared" si="507"/>
        <v>5</v>
      </c>
      <c r="E153" s="30">
        <f t="shared" si="507"/>
        <v>7</v>
      </c>
      <c r="F153" s="30">
        <f t="shared" ref="F153:H153" si="508">SUM(F152)</f>
        <v>25</v>
      </c>
      <c r="G153" s="45">
        <f t="shared" si="508"/>
        <v>142</v>
      </c>
      <c r="H153" s="30">
        <f t="shared" si="508"/>
        <v>167</v>
      </c>
      <c r="I153" s="30">
        <f t="shared" ref="I153:K153" si="509">SUM(I152)</f>
        <v>3</v>
      </c>
      <c r="J153" s="30">
        <f t="shared" si="509"/>
        <v>21</v>
      </c>
      <c r="K153" s="30">
        <f t="shared" si="509"/>
        <v>24</v>
      </c>
      <c r="L153" s="30">
        <f>C153+F153+I153</f>
        <v>30</v>
      </c>
      <c r="M153" s="30">
        <f>D153+G153+J153</f>
        <v>168</v>
      </c>
      <c r="N153" s="30">
        <f t="shared" si="502"/>
        <v>198</v>
      </c>
      <c r="O153" s="49">
        <f t="shared" ref="O153:X153" si="510">SUM(O152)</f>
        <v>2</v>
      </c>
      <c r="P153" s="30">
        <f t="shared" si="510"/>
        <v>0</v>
      </c>
      <c r="Q153" s="30">
        <f t="shared" si="510"/>
        <v>0</v>
      </c>
      <c r="R153" s="30">
        <f t="shared" si="510"/>
        <v>0</v>
      </c>
      <c r="S153" s="30">
        <f t="shared" si="510"/>
        <v>30</v>
      </c>
      <c r="T153" s="30">
        <f t="shared" si="510"/>
        <v>168</v>
      </c>
      <c r="U153" s="30">
        <f t="shared" si="510"/>
        <v>198</v>
      </c>
      <c r="V153" s="30">
        <f t="shared" si="510"/>
        <v>0</v>
      </c>
      <c r="W153" s="30">
        <f t="shared" si="510"/>
        <v>0</v>
      </c>
      <c r="X153" s="30">
        <f t="shared" si="510"/>
        <v>0</v>
      </c>
      <c r="Y153" s="30">
        <f>SUM(Y152)</f>
        <v>0</v>
      </c>
      <c r="Z153" s="30">
        <f t="shared" ref="Z153:AA153" si="511">SUM(Z152)</f>
        <v>0</v>
      </c>
      <c r="AA153" s="30">
        <f t="shared" si="511"/>
        <v>0</v>
      </c>
      <c r="AB153" s="32">
        <f>SUM(AB152)</f>
        <v>9</v>
      </c>
      <c r="AC153" s="32">
        <f t="shared" ref="AC153:AD153" si="512">SUM(AC152)</f>
        <v>11</v>
      </c>
      <c r="AD153" s="32">
        <f t="shared" si="512"/>
        <v>20</v>
      </c>
      <c r="AE153" s="32">
        <f>SUM(AE152)</f>
        <v>0</v>
      </c>
      <c r="AF153" s="32">
        <f t="shared" ref="AF153:AG153" si="513">SUM(AF152)</f>
        <v>0</v>
      </c>
      <c r="AG153" s="32">
        <f t="shared" si="513"/>
        <v>0</v>
      </c>
      <c r="AH153" s="33">
        <f>SUM(AH152)</f>
        <v>9</v>
      </c>
      <c r="AI153" s="33">
        <f t="shared" ref="AI153:AJ153" si="514">SUM(AI152)</f>
        <v>11</v>
      </c>
      <c r="AJ153" s="33">
        <f t="shared" si="514"/>
        <v>20</v>
      </c>
      <c r="AK153" s="32">
        <f>SUM(AK152)</f>
        <v>0</v>
      </c>
      <c r="AL153" s="32">
        <f t="shared" ref="AL153:AO153" si="515">SUM(AL152)</f>
        <v>0</v>
      </c>
      <c r="AM153" s="32">
        <f t="shared" si="515"/>
        <v>0</v>
      </c>
      <c r="AN153" s="32">
        <f t="shared" si="515"/>
        <v>0</v>
      </c>
      <c r="AO153" s="32">
        <f t="shared" si="515"/>
        <v>0</v>
      </c>
      <c r="AP153" s="32">
        <f>SUM(AP152)</f>
        <v>0</v>
      </c>
      <c r="AQ153" s="32" t="e">
        <f t="shared" si="506"/>
        <v>#DIV/0!</v>
      </c>
    </row>
    <row r="154" spans="1:43" s="6" customFormat="1" ht="25.5" customHeight="1" x14ac:dyDescent="0.35">
      <c r="A154" s="38"/>
      <c r="B154" s="43" t="s">
        <v>112</v>
      </c>
      <c r="C154" s="16"/>
      <c r="D154" s="16"/>
      <c r="E154" s="16"/>
      <c r="F154" s="30"/>
      <c r="G154" s="30"/>
      <c r="H154" s="16"/>
      <c r="I154" s="30"/>
      <c r="J154" s="30"/>
      <c r="K154" s="16"/>
      <c r="L154" s="16"/>
      <c r="M154" s="16"/>
      <c r="N154" s="16"/>
      <c r="O154" s="15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17"/>
    </row>
    <row r="155" spans="1:43" s="6" customFormat="1" ht="25.5" customHeight="1" x14ac:dyDescent="0.35">
      <c r="A155" s="38"/>
      <c r="B155" s="53" t="s">
        <v>113</v>
      </c>
      <c r="C155" s="16">
        <v>3</v>
      </c>
      <c r="D155" s="16">
        <v>0</v>
      </c>
      <c r="E155" s="16">
        <f>C155+D155</f>
        <v>3</v>
      </c>
      <c r="F155" s="16">
        <v>13</v>
      </c>
      <c r="G155" s="52">
        <v>44</v>
      </c>
      <c r="H155" s="16">
        <f>F155+G155</f>
        <v>57</v>
      </c>
      <c r="I155" s="16">
        <v>1</v>
      </c>
      <c r="J155" s="16">
        <v>1</v>
      </c>
      <c r="K155" s="16">
        <f>I155+J155</f>
        <v>2</v>
      </c>
      <c r="L155" s="16">
        <f t="shared" ref="L155:M157" si="516">C155+F155+I155</f>
        <v>17</v>
      </c>
      <c r="M155" s="16">
        <f t="shared" si="516"/>
        <v>45</v>
      </c>
      <c r="N155" s="16">
        <f>L155+M155</f>
        <v>62</v>
      </c>
      <c r="O155" s="15">
        <v>2</v>
      </c>
      <c r="P155" s="16" t="str">
        <f>IF(O155=1,L155,"0")</f>
        <v>0</v>
      </c>
      <c r="Q155" s="16" t="str">
        <f>IF(O155=1,M155,"0")</f>
        <v>0</v>
      </c>
      <c r="R155" s="16" t="str">
        <f>IF(O155=1,N155,"0")</f>
        <v>0</v>
      </c>
      <c r="S155" s="16">
        <f>IF(O155=2,L155,"0")</f>
        <v>17</v>
      </c>
      <c r="T155" s="16">
        <f>IF(O155=2,M155,"0")</f>
        <v>45</v>
      </c>
      <c r="U155" s="16">
        <f>IF(O155=2,N155,"0")</f>
        <v>62</v>
      </c>
      <c r="V155" s="16" t="str">
        <f t="shared" ref="V155:V156" si="517">IF(O155=3,L155,"0")</f>
        <v>0</v>
      </c>
      <c r="W155" s="16" t="str">
        <f t="shared" ref="W155:W156" si="518">IF(O155=3,M155,"0")</f>
        <v>0</v>
      </c>
      <c r="X155" s="16" t="str">
        <f t="shared" ref="X155:X156" si="519">IF(O155=3,N155,"0")</f>
        <v>0</v>
      </c>
      <c r="Y155" s="16">
        <v>0</v>
      </c>
      <c r="Z155" s="16">
        <v>0</v>
      </c>
      <c r="AA155" s="16">
        <f>SUM(Y155:Z155)</f>
        <v>0</v>
      </c>
      <c r="AB155" s="17">
        <v>7</v>
      </c>
      <c r="AC155" s="17">
        <v>5</v>
      </c>
      <c r="AD155" s="17">
        <f>SUM(AB155:AC155)</f>
        <v>12</v>
      </c>
      <c r="AE155" s="17">
        <v>0</v>
      </c>
      <c r="AF155" s="17">
        <v>0</v>
      </c>
      <c r="AG155" s="17">
        <f>SUM(AE155:AF155)</f>
        <v>0</v>
      </c>
      <c r="AH155" s="48">
        <f>Y155+AB155+AE155</f>
        <v>7</v>
      </c>
      <c r="AI155" s="48">
        <f>Z155+AC155+AF155</f>
        <v>5</v>
      </c>
      <c r="AJ155" s="48">
        <f>SUM(AH155:AI155)</f>
        <v>12</v>
      </c>
      <c r="AK155" s="17">
        <v>0</v>
      </c>
      <c r="AL155" s="17">
        <v>0</v>
      </c>
      <c r="AM155" s="17">
        <v>0</v>
      </c>
      <c r="AN155" s="17">
        <v>0</v>
      </c>
      <c r="AO155" s="17">
        <f>SUM(AK155:AN155)</f>
        <v>0</v>
      </c>
      <c r="AP155" s="17">
        <v>0</v>
      </c>
      <c r="AQ155" s="17" t="e">
        <f>AP155/AO155</f>
        <v>#DIV/0!</v>
      </c>
    </row>
    <row r="156" spans="1:43" s="6" customFormat="1" ht="25.5" customHeight="1" x14ac:dyDescent="0.35">
      <c r="A156" s="38"/>
      <c r="B156" s="53" t="s">
        <v>114</v>
      </c>
      <c r="C156" s="16">
        <v>6</v>
      </c>
      <c r="D156" s="16">
        <v>13</v>
      </c>
      <c r="E156" s="16">
        <f>C156+D156</f>
        <v>19</v>
      </c>
      <c r="F156" s="16">
        <v>7</v>
      </c>
      <c r="G156" s="52">
        <v>29</v>
      </c>
      <c r="H156" s="16">
        <f>F156+G156</f>
        <v>36</v>
      </c>
      <c r="I156" s="16">
        <v>2</v>
      </c>
      <c r="J156" s="16">
        <v>3</v>
      </c>
      <c r="K156" s="16">
        <f>I156+J156</f>
        <v>5</v>
      </c>
      <c r="L156" s="16">
        <f t="shared" si="516"/>
        <v>15</v>
      </c>
      <c r="M156" s="16">
        <f t="shared" si="516"/>
        <v>45</v>
      </c>
      <c r="N156" s="16">
        <f>L156+M156</f>
        <v>60</v>
      </c>
      <c r="O156" s="15">
        <v>2</v>
      </c>
      <c r="P156" s="16" t="str">
        <f>IF(O156=1,L156,"0")</f>
        <v>0</v>
      </c>
      <c r="Q156" s="16" t="str">
        <f>IF(O156=1,M156,"0")</f>
        <v>0</v>
      </c>
      <c r="R156" s="16" t="str">
        <f>IF(O156=1,N156,"0")</f>
        <v>0</v>
      </c>
      <c r="S156" s="16">
        <f>IF(O156=2,L156,"0")</f>
        <v>15</v>
      </c>
      <c r="T156" s="16">
        <f>IF(O156=2,M156,"0")</f>
        <v>45</v>
      </c>
      <c r="U156" s="16">
        <f>IF(O156=2,N156,"0")</f>
        <v>60</v>
      </c>
      <c r="V156" s="16" t="str">
        <f t="shared" si="517"/>
        <v>0</v>
      </c>
      <c r="W156" s="16" t="str">
        <f t="shared" si="518"/>
        <v>0</v>
      </c>
      <c r="X156" s="16" t="str">
        <f t="shared" si="519"/>
        <v>0</v>
      </c>
      <c r="Y156" s="16">
        <v>0</v>
      </c>
      <c r="Z156" s="16">
        <v>0</v>
      </c>
      <c r="AA156" s="16">
        <f>SUM(Y156:Z156)</f>
        <v>0</v>
      </c>
      <c r="AB156" s="17">
        <v>2</v>
      </c>
      <c r="AC156" s="17">
        <v>4</v>
      </c>
      <c r="AD156" s="17">
        <f>SUM(AB156:AC156)</f>
        <v>6</v>
      </c>
      <c r="AE156" s="17">
        <v>0</v>
      </c>
      <c r="AF156" s="17">
        <v>0</v>
      </c>
      <c r="AG156" s="17">
        <f>SUM(AE156:AF156)</f>
        <v>0</v>
      </c>
      <c r="AH156" s="48">
        <f>Y156+AB156+AE156</f>
        <v>2</v>
      </c>
      <c r="AI156" s="48">
        <f>Z156+AC156+AF156</f>
        <v>4</v>
      </c>
      <c r="AJ156" s="48">
        <f>SUM(AH156:AI156)</f>
        <v>6</v>
      </c>
      <c r="AK156" s="17">
        <v>0</v>
      </c>
      <c r="AL156" s="17">
        <v>0</v>
      </c>
      <c r="AM156" s="17">
        <v>0</v>
      </c>
      <c r="AN156" s="17">
        <v>0</v>
      </c>
      <c r="AO156" s="17">
        <f>SUM(AK156:AN156)</f>
        <v>0</v>
      </c>
      <c r="AP156" s="17">
        <v>0</v>
      </c>
      <c r="AQ156" s="17" t="e">
        <f>AP156/AO156</f>
        <v>#DIV/0!</v>
      </c>
    </row>
    <row r="157" spans="1:43" s="6" customFormat="1" ht="25.5" customHeight="1" x14ac:dyDescent="0.35">
      <c r="A157" s="38"/>
      <c r="B157" s="29" t="s">
        <v>32</v>
      </c>
      <c r="C157" s="30">
        <f t="shared" ref="C157:K157" si="520">SUM(C155:C156)</f>
        <v>9</v>
      </c>
      <c r="D157" s="30">
        <f t="shared" si="520"/>
        <v>13</v>
      </c>
      <c r="E157" s="30">
        <f t="shared" si="520"/>
        <v>22</v>
      </c>
      <c r="F157" s="14">
        <f t="shared" si="520"/>
        <v>20</v>
      </c>
      <c r="G157" s="61">
        <f t="shared" si="520"/>
        <v>73</v>
      </c>
      <c r="H157" s="30">
        <f t="shared" si="520"/>
        <v>93</v>
      </c>
      <c r="I157" s="14">
        <f t="shared" si="520"/>
        <v>3</v>
      </c>
      <c r="J157" s="14">
        <f t="shared" si="520"/>
        <v>4</v>
      </c>
      <c r="K157" s="30">
        <f t="shared" si="520"/>
        <v>7</v>
      </c>
      <c r="L157" s="30">
        <f t="shared" si="516"/>
        <v>32</v>
      </c>
      <c r="M157" s="30">
        <f t="shared" si="516"/>
        <v>90</v>
      </c>
      <c r="N157" s="30">
        <f>L157+M157</f>
        <v>122</v>
      </c>
      <c r="O157" s="49"/>
      <c r="P157" s="30">
        <f t="shared" ref="P157:AP157" si="521">SUM(P155:P156)</f>
        <v>0</v>
      </c>
      <c r="Q157" s="30">
        <f t="shared" si="521"/>
        <v>0</v>
      </c>
      <c r="R157" s="30">
        <f t="shared" si="521"/>
        <v>0</v>
      </c>
      <c r="S157" s="30">
        <f t="shared" si="521"/>
        <v>32</v>
      </c>
      <c r="T157" s="30">
        <f t="shared" si="521"/>
        <v>90</v>
      </c>
      <c r="U157" s="30">
        <f t="shared" si="521"/>
        <v>122</v>
      </c>
      <c r="V157" s="30">
        <f t="shared" si="521"/>
        <v>0</v>
      </c>
      <c r="W157" s="30">
        <f t="shared" si="521"/>
        <v>0</v>
      </c>
      <c r="X157" s="30">
        <f t="shared" si="521"/>
        <v>0</v>
      </c>
      <c r="Y157" s="30">
        <f t="shared" si="521"/>
        <v>0</v>
      </c>
      <c r="Z157" s="30">
        <f t="shared" si="521"/>
        <v>0</v>
      </c>
      <c r="AA157" s="30">
        <f t="shared" si="521"/>
        <v>0</v>
      </c>
      <c r="AB157" s="32">
        <f t="shared" si="521"/>
        <v>9</v>
      </c>
      <c r="AC157" s="32">
        <f t="shared" si="521"/>
        <v>9</v>
      </c>
      <c r="AD157" s="32">
        <f t="shared" si="521"/>
        <v>18</v>
      </c>
      <c r="AE157" s="32">
        <f t="shared" si="521"/>
        <v>0</v>
      </c>
      <c r="AF157" s="32">
        <f t="shared" si="521"/>
        <v>0</v>
      </c>
      <c r="AG157" s="32">
        <f t="shared" si="521"/>
        <v>0</v>
      </c>
      <c r="AH157" s="33">
        <f t="shared" si="521"/>
        <v>9</v>
      </c>
      <c r="AI157" s="33">
        <f t="shared" si="521"/>
        <v>9</v>
      </c>
      <c r="AJ157" s="33">
        <f t="shared" si="521"/>
        <v>18</v>
      </c>
      <c r="AK157" s="32">
        <f t="shared" si="521"/>
        <v>0</v>
      </c>
      <c r="AL157" s="32">
        <f t="shared" si="521"/>
        <v>0</v>
      </c>
      <c r="AM157" s="32">
        <f t="shared" si="521"/>
        <v>0</v>
      </c>
      <c r="AN157" s="32">
        <f t="shared" si="521"/>
        <v>0</v>
      </c>
      <c r="AO157" s="32">
        <f t="shared" si="521"/>
        <v>0</v>
      </c>
      <c r="AP157" s="32">
        <f t="shared" si="521"/>
        <v>0</v>
      </c>
      <c r="AQ157" s="32" t="e">
        <f>AP157/AO157</f>
        <v>#DIV/0!</v>
      </c>
    </row>
    <row r="158" spans="1:43" s="6" customFormat="1" ht="25.5" customHeight="1" x14ac:dyDescent="0.35">
      <c r="A158" s="38"/>
      <c r="B158" s="12" t="s">
        <v>115</v>
      </c>
      <c r="C158" s="16"/>
      <c r="D158" s="16"/>
      <c r="E158" s="16"/>
      <c r="F158" s="14"/>
      <c r="G158" s="14"/>
      <c r="H158" s="16"/>
      <c r="I158" s="14"/>
      <c r="J158" s="14"/>
      <c r="K158" s="16"/>
      <c r="L158" s="16"/>
      <c r="M158" s="16"/>
      <c r="N158" s="16"/>
      <c r="O158" s="15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  <c r="AO158" s="17"/>
      <c r="AP158" s="17"/>
      <c r="AQ158" s="17"/>
    </row>
    <row r="159" spans="1:43" s="6" customFormat="1" ht="25.5" customHeight="1" x14ac:dyDescent="0.35">
      <c r="A159" s="38"/>
      <c r="B159" s="23" t="s">
        <v>116</v>
      </c>
      <c r="C159" s="16">
        <v>1</v>
      </c>
      <c r="D159" s="16">
        <v>0</v>
      </c>
      <c r="E159" s="16">
        <f t="shared" ref="E159:E161" si="522">C159+D159</f>
        <v>1</v>
      </c>
      <c r="F159" s="16">
        <v>3</v>
      </c>
      <c r="G159" s="52">
        <v>7</v>
      </c>
      <c r="H159" s="16">
        <f t="shared" ref="H159:H161" si="523">F159+G159</f>
        <v>10</v>
      </c>
      <c r="I159" s="16">
        <v>0</v>
      </c>
      <c r="J159" s="16">
        <v>0</v>
      </c>
      <c r="K159" s="16">
        <f t="shared" ref="K159:K161" si="524">I159+J159</f>
        <v>0</v>
      </c>
      <c r="L159" s="16">
        <f t="shared" ref="L159:M162" si="525">C159+F159+I159</f>
        <v>4</v>
      </c>
      <c r="M159" s="16">
        <f t="shared" si="525"/>
        <v>7</v>
      </c>
      <c r="N159" s="16">
        <f t="shared" ref="N159:N162" si="526">L159+M159</f>
        <v>11</v>
      </c>
      <c r="O159" s="65">
        <v>1</v>
      </c>
      <c r="P159" s="16">
        <f>IF(O159=1,L159,"0")</f>
        <v>4</v>
      </c>
      <c r="Q159" s="16">
        <f>IF(O159=1,M159,"0")</f>
        <v>7</v>
      </c>
      <c r="R159" s="16">
        <f>IF(O159=1,N159,"0")</f>
        <v>11</v>
      </c>
      <c r="S159" s="16" t="str">
        <f>IF(O159=2,L159,"0")</f>
        <v>0</v>
      </c>
      <c r="T159" s="16" t="str">
        <f>IF(O159=2,M159,"0")</f>
        <v>0</v>
      </c>
      <c r="U159" s="16" t="str">
        <f>IF(O159=2,N159,"0")</f>
        <v>0</v>
      </c>
      <c r="V159" s="16" t="str">
        <f t="shared" ref="V159:V161" si="527">IF(O159=3,L159,"0")</f>
        <v>0</v>
      </c>
      <c r="W159" s="16" t="str">
        <f t="shared" ref="W159:W161" si="528">IF(O159=3,M159,"0")</f>
        <v>0</v>
      </c>
      <c r="X159" s="16" t="str">
        <f t="shared" ref="X159:X161" si="529">IF(O159=3,N159,"0")</f>
        <v>0</v>
      </c>
      <c r="Y159" s="16">
        <v>0</v>
      </c>
      <c r="Z159" s="16">
        <v>0</v>
      </c>
      <c r="AA159" s="16">
        <f>SUM(Y159:Z159)</f>
        <v>0</v>
      </c>
      <c r="AB159" s="17">
        <v>0</v>
      </c>
      <c r="AC159" s="17">
        <v>0</v>
      </c>
      <c r="AD159" s="17">
        <f>SUM(AB159:AC159)</f>
        <v>0</v>
      </c>
      <c r="AE159" s="17">
        <v>0</v>
      </c>
      <c r="AF159" s="17">
        <v>0</v>
      </c>
      <c r="AG159" s="17">
        <f>SUM(AE159:AF159)</f>
        <v>0</v>
      </c>
      <c r="AH159" s="48">
        <f>Y159+AB159+AE159</f>
        <v>0</v>
      </c>
      <c r="AI159" s="48">
        <f>Z159+AC159+AF159</f>
        <v>0</v>
      </c>
      <c r="AJ159" s="48">
        <f>SUM(AH159:AI159)</f>
        <v>0</v>
      </c>
      <c r="AK159" s="17">
        <v>0</v>
      </c>
      <c r="AL159" s="17">
        <v>0</v>
      </c>
      <c r="AM159" s="17">
        <v>0</v>
      </c>
      <c r="AN159" s="17">
        <v>0</v>
      </c>
      <c r="AO159" s="17">
        <f>SUM(AK159:AN159)</f>
        <v>0</v>
      </c>
      <c r="AP159" s="17">
        <v>0</v>
      </c>
      <c r="AQ159" s="17" t="e">
        <f t="shared" ref="AQ159:AQ162" si="530">AP159/AO159</f>
        <v>#DIV/0!</v>
      </c>
    </row>
    <row r="160" spans="1:43" s="6" customFormat="1" ht="25.5" customHeight="1" x14ac:dyDescent="0.35">
      <c r="A160" s="38"/>
      <c r="B160" s="23" t="s">
        <v>117</v>
      </c>
      <c r="C160" s="16">
        <v>0</v>
      </c>
      <c r="D160" s="16">
        <v>1</v>
      </c>
      <c r="E160" s="16">
        <f t="shared" si="522"/>
        <v>1</v>
      </c>
      <c r="F160" s="16">
        <v>2</v>
      </c>
      <c r="G160" s="52">
        <v>20</v>
      </c>
      <c r="H160" s="16">
        <f t="shared" si="523"/>
        <v>22</v>
      </c>
      <c r="I160" s="16">
        <v>0</v>
      </c>
      <c r="J160" s="16">
        <v>0</v>
      </c>
      <c r="K160" s="16">
        <f t="shared" si="524"/>
        <v>0</v>
      </c>
      <c r="L160" s="16">
        <f t="shared" si="525"/>
        <v>2</v>
      </c>
      <c r="M160" s="16">
        <f t="shared" si="525"/>
        <v>21</v>
      </c>
      <c r="N160" s="16">
        <f t="shared" si="526"/>
        <v>23</v>
      </c>
      <c r="O160" s="15">
        <v>2</v>
      </c>
      <c r="P160" s="16" t="str">
        <f>IF(O160=1,L160,"0")</f>
        <v>0</v>
      </c>
      <c r="Q160" s="16" t="str">
        <f>IF(O160=1,M160,"0")</f>
        <v>0</v>
      </c>
      <c r="R160" s="16" t="str">
        <f>IF(O160=1,N160,"0")</f>
        <v>0</v>
      </c>
      <c r="S160" s="16">
        <f>IF(O160=2,L160,"0")</f>
        <v>2</v>
      </c>
      <c r="T160" s="16">
        <f>IF(O160=2,M160,"0")</f>
        <v>21</v>
      </c>
      <c r="U160" s="16">
        <f>IF(O160=2,N160,"0")</f>
        <v>23</v>
      </c>
      <c r="V160" s="16" t="str">
        <f t="shared" si="527"/>
        <v>0</v>
      </c>
      <c r="W160" s="16" t="str">
        <f t="shared" si="528"/>
        <v>0</v>
      </c>
      <c r="X160" s="16" t="str">
        <f t="shared" si="529"/>
        <v>0</v>
      </c>
      <c r="Y160" s="16">
        <v>0</v>
      </c>
      <c r="Z160" s="16">
        <v>0</v>
      </c>
      <c r="AA160" s="16">
        <f t="shared" ref="AA160:AA161" si="531">SUM(Y160:Z160)</f>
        <v>0</v>
      </c>
      <c r="AB160" s="17">
        <v>4</v>
      </c>
      <c r="AC160" s="17">
        <v>0</v>
      </c>
      <c r="AD160" s="17">
        <f t="shared" ref="AD160:AD161" si="532">SUM(AB160:AC160)</f>
        <v>4</v>
      </c>
      <c r="AE160" s="17">
        <v>0</v>
      </c>
      <c r="AF160" s="17">
        <v>0</v>
      </c>
      <c r="AG160" s="17">
        <f t="shared" ref="AG160:AG161" si="533">SUM(AE160:AF160)</f>
        <v>0</v>
      </c>
      <c r="AH160" s="48">
        <f t="shared" ref="AH160:AH161" si="534">Y160+AB160+AE160</f>
        <v>4</v>
      </c>
      <c r="AI160" s="48">
        <f t="shared" ref="AI160:AI161" si="535">Z160+AC160+AF160</f>
        <v>0</v>
      </c>
      <c r="AJ160" s="48">
        <f t="shared" ref="AJ160:AJ161" si="536">SUM(AH160:AI160)</f>
        <v>4</v>
      </c>
      <c r="AK160" s="17">
        <v>0</v>
      </c>
      <c r="AL160" s="17">
        <v>0</v>
      </c>
      <c r="AM160" s="17">
        <v>0</v>
      </c>
      <c r="AN160" s="17">
        <v>0</v>
      </c>
      <c r="AO160" s="17">
        <f t="shared" ref="AO160:AO161" si="537">SUM(AK160:AN160)</f>
        <v>0</v>
      </c>
      <c r="AP160" s="17">
        <v>0</v>
      </c>
      <c r="AQ160" s="17" t="e">
        <f t="shared" si="530"/>
        <v>#DIV/0!</v>
      </c>
    </row>
    <row r="161" spans="1:43" s="6" customFormat="1" ht="25.5" customHeight="1" x14ac:dyDescent="0.35">
      <c r="A161" s="38"/>
      <c r="B161" s="23" t="s">
        <v>118</v>
      </c>
      <c r="C161" s="16">
        <v>1</v>
      </c>
      <c r="D161" s="16">
        <v>2</v>
      </c>
      <c r="E161" s="16">
        <f t="shared" si="522"/>
        <v>3</v>
      </c>
      <c r="F161" s="16">
        <v>3</v>
      </c>
      <c r="G161" s="52">
        <v>6</v>
      </c>
      <c r="H161" s="16">
        <f t="shared" si="523"/>
        <v>9</v>
      </c>
      <c r="I161" s="16">
        <v>0</v>
      </c>
      <c r="J161" s="16">
        <v>1</v>
      </c>
      <c r="K161" s="16">
        <f t="shared" si="524"/>
        <v>1</v>
      </c>
      <c r="L161" s="16">
        <f t="shared" si="525"/>
        <v>4</v>
      </c>
      <c r="M161" s="16">
        <f t="shared" si="525"/>
        <v>9</v>
      </c>
      <c r="N161" s="16">
        <f t="shared" si="526"/>
        <v>13</v>
      </c>
      <c r="O161" s="65">
        <v>1</v>
      </c>
      <c r="P161" s="16">
        <f>IF(O161=1,L161,"0")</f>
        <v>4</v>
      </c>
      <c r="Q161" s="16">
        <f>IF(O161=1,M161,"0")</f>
        <v>9</v>
      </c>
      <c r="R161" s="16">
        <f>IF(O161=1,N161,"0")</f>
        <v>13</v>
      </c>
      <c r="S161" s="16" t="str">
        <f>IF(O161=2,L161,"0")</f>
        <v>0</v>
      </c>
      <c r="T161" s="16" t="str">
        <f>IF(O161=2,M161,"0")</f>
        <v>0</v>
      </c>
      <c r="U161" s="16" t="str">
        <f>IF(O161=2,N161,"0")</f>
        <v>0</v>
      </c>
      <c r="V161" s="16" t="str">
        <f t="shared" si="527"/>
        <v>0</v>
      </c>
      <c r="W161" s="16" t="str">
        <f t="shared" si="528"/>
        <v>0</v>
      </c>
      <c r="X161" s="16" t="str">
        <f t="shared" si="529"/>
        <v>0</v>
      </c>
      <c r="Y161" s="16">
        <v>0</v>
      </c>
      <c r="Z161" s="16">
        <v>0</v>
      </c>
      <c r="AA161" s="16">
        <f t="shared" si="531"/>
        <v>0</v>
      </c>
      <c r="AB161" s="17">
        <v>1</v>
      </c>
      <c r="AC161" s="17">
        <v>0</v>
      </c>
      <c r="AD161" s="17">
        <f t="shared" si="532"/>
        <v>1</v>
      </c>
      <c r="AE161" s="17">
        <v>0</v>
      </c>
      <c r="AF161" s="17">
        <v>0</v>
      </c>
      <c r="AG161" s="17">
        <f t="shared" si="533"/>
        <v>0</v>
      </c>
      <c r="AH161" s="48">
        <f t="shared" si="534"/>
        <v>1</v>
      </c>
      <c r="AI161" s="48">
        <f t="shared" si="535"/>
        <v>0</v>
      </c>
      <c r="AJ161" s="48">
        <f t="shared" si="536"/>
        <v>1</v>
      </c>
      <c r="AK161" s="17">
        <v>0</v>
      </c>
      <c r="AL161" s="17">
        <v>0</v>
      </c>
      <c r="AM161" s="17">
        <v>0</v>
      </c>
      <c r="AN161" s="17">
        <v>0</v>
      </c>
      <c r="AO161" s="17">
        <f t="shared" si="537"/>
        <v>0</v>
      </c>
      <c r="AP161" s="17">
        <v>0</v>
      </c>
      <c r="AQ161" s="17" t="e">
        <f t="shared" si="530"/>
        <v>#DIV/0!</v>
      </c>
    </row>
    <row r="162" spans="1:43" s="6" customFormat="1" ht="25.5" customHeight="1" x14ac:dyDescent="0.35">
      <c r="A162" s="38"/>
      <c r="B162" s="39" t="s">
        <v>32</v>
      </c>
      <c r="C162" s="30">
        <f t="shared" ref="C162:K162" si="538">SUM(C159:C161)</f>
        <v>2</v>
      </c>
      <c r="D162" s="30">
        <f t="shared" si="538"/>
        <v>3</v>
      </c>
      <c r="E162" s="30">
        <f t="shared" si="538"/>
        <v>5</v>
      </c>
      <c r="F162" s="30">
        <f t="shared" si="538"/>
        <v>8</v>
      </c>
      <c r="G162" s="30">
        <f t="shared" si="538"/>
        <v>33</v>
      </c>
      <c r="H162" s="30">
        <f t="shared" si="538"/>
        <v>41</v>
      </c>
      <c r="I162" s="30">
        <f t="shared" si="538"/>
        <v>0</v>
      </c>
      <c r="J162" s="30">
        <f t="shared" si="538"/>
        <v>1</v>
      </c>
      <c r="K162" s="30">
        <f t="shared" si="538"/>
        <v>1</v>
      </c>
      <c r="L162" s="30">
        <f t="shared" si="525"/>
        <v>10</v>
      </c>
      <c r="M162" s="30">
        <f t="shared" si="525"/>
        <v>37</v>
      </c>
      <c r="N162" s="30">
        <f t="shared" si="526"/>
        <v>47</v>
      </c>
      <c r="O162" s="49"/>
      <c r="P162" s="30">
        <f t="shared" ref="P162:AP162" si="539">SUM(P159:P161)</f>
        <v>8</v>
      </c>
      <c r="Q162" s="30">
        <f t="shared" si="539"/>
        <v>16</v>
      </c>
      <c r="R162" s="30">
        <f t="shared" si="539"/>
        <v>24</v>
      </c>
      <c r="S162" s="30">
        <f t="shared" si="539"/>
        <v>2</v>
      </c>
      <c r="T162" s="30">
        <f t="shared" si="539"/>
        <v>21</v>
      </c>
      <c r="U162" s="30">
        <f t="shared" si="539"/>
        <v>23</v>
      </c>
      <c r="V162" s="30">
        <f t="shared" si="539"/>
        <v>0</v>
      </c>
      <c r="W162" s="30">
        <f t="shared" si="539"/>
        <v>0</v>
      </c>
      <c r="X162" s="30">
        <f t="shared" si="539"/>
        <v>0</v>
      </c>
      <c r="Y162" s="30">
        <f t="shared" si="539"/>
        <v>0</v>
      </c>
      <c r="Z162" s="30">
        <f t="shared" si="539"/>
        <v>0</v>
      </c>
      <c r="AA162" s="30">
        <f t="shared" si="539"/>
        <v>0</v>
      </c>
      <c r="AB162" s="32">
        <f t="shared" si="539"/>
        <v>5</v>
      </c>
      <c r="AC162" s="32">
        <f t="shared" si="539"/>
        <v>0</v>
      </c>
      <c r="AD162" s="32">
        <f t="shared" si="539"/>
        <v>5</v>
      </c>
      <c r="AE162" s="32">
        <f t="shared" si="539"/>
        <v>0</v>
      </c>
      <c r="AF162" s="32">
        <f t="shared" si="539"/>
        <v>0</v>
      </c>
      <c r="AG162" s="32">
        <f t="shared" si="539"/>
        <v>0</v>
      </c>
      <c r="AH162" s="33">
        <f t="shared" si="539"/>
        <v>5</v>
      </c>
      <c r="AI162" s="33">
        <f t="shared" si="539"/>
        <v>0</v>
      </c>
      <c r="AJ162" s="33">
        <f t="shared" si="539"/>
        <v>5</v>
      </c>
      <c r="AK162" s="32">
        <f t="shared" si="539"/>
        <v>0</v>
      </c>
      <c r="AL162" s="32">
        <f t="shared" si="539"/>
        <v>0</v>
      </c>
      <c r="AM162" s="32">
        <f t="shared" si="539"/>
        <v>0</v>
      </c>
      <c r="AN162" s="32">
        <f t="shared" si="539"/>
        <v>0</v>
      </c>
      <c r="AO162" s="32">
        <f t="shared" si="539"/>
        <v>0</v>
      </c>
      <c r="AP162" s="32">
        <f t="shared" si="539"/>
        <v>0</v>
      </c>
      <c r="AQ162" s="32" t="e">
        <f t="shared" si="530"/>
        <v>#DIV/0!</v>
      </c>
    </row>
    <row r="163" spans="1:43" ht="25.5" customHeight="1" x14ac:dyDescent="0.35">
      <c r="A163" s="22"/>
      <c r="B163" s="43" t="s">
        <v>119</v>
      </c>
      <c r="C163" s="16"/>
      <c r="D163" s="16"/>
      <c r="E163" s="16"/>
      <c r="F163" s="30"/>
      <c r="G163" s="30"/>
      <c r="H163" s="16"/>
      <c r="I163" s="30"/>
      <c r="J163" s="30"/>
      <c r="K163" s="16"/>
      <c r="L163" s="16"/>
      <c r="M163" s="16"/>
      <c r="N163" s="16"/>
      <c r="O163" s="15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  <c r="AQ163" s="17"/>
    </row>
    <row r="164" spans="1:43" ht="25.5" customHeight="1" x14ac:dyDescent="0.35">
      <c r="A164" s="22"/>
      <c r="B164" s="23" t="s">
        <v>103</v>
      </c>
      <c r="C164" s="16">
        <v>0</v>
      </c>
      <c r="D164" s="16">
        <v>3</v>
      </c>
      <c r="E164" s="16">
        <f t="shared" ref="E164:E169" si="540">C164+D164</f>
        <v>3</v>
      </c>
      <c r="F164" s="16">
        <v>0</v>
      </c>
      <c r="G164" s="52">
        <v>0</v>
      </c>
      <c r="H164" s="16">
        <f t="shared" ref="H164:H169" si="541">F164+G164</f>
        <v>0</v>
      </c>
      <c r="I164" s="16">
        <v>4</v>
      </c>
      <c r="J164" s="16">
        <v>27</v>
      </c>
      <c r="K164" s="16">
        <f t="shared" ref="K164:K169" si="542">I164+J164</f>
        <v>31</v>
      </c>
      <c r="L164" s="16">
        <f t="shared" ref="L164:M170" si="543">C164+F164+I164</f>
        <v>4</v>
      </c>
      <c r="M164" s="16">
        <f t="shared" si="543"/>
        <v>30</v>
      </c>
      <c r="N164" s="16">
        <f t="shared" ref="N164:N170" si="544">L164+M164</f>
        <v>34</v>
      </c>
      <c r="O164" s="15">
        <v>1</v>
      </c>
      <c r="P164" s="16">
        <f t="shared" ref="P164:P169" si="545">IF(O164=1,L164,"0")</f>
        <v>4</v>
      </c>
      <c r="Q164" s="16">
        <f t="shared" ref="Q164:Q169" si="546">IF(O164=1,M164,"0")</f>
        <v>30</v>
      </c>
      <c r="R164" s="16">
        <f t="shared" ref="R164:R169" si="547">IF(O164=1,N164,"0")</f>
        <v>34</v>
      </c>
      <c r="S164" s="16" t="str">
        <f t="shared" ref="S164:S169" si="548">IF(O164=2,L164,"0")</f>
        <v>0</v>
      </c>
      <c r="T164" s="16" t="str">
        <f t="shared" ref="T164:T169" si="549">IF(O164=2,M164,"0")</f>
        <v>0</v>
      </c>
      <c r="U164" s="16" t="str">
        <f t="shared" ref="U164:U169" si="550">IF(O164=2,N164,"0")</f>
        <v>0</v>
      </c>
      <c r="V164" s="16" t="str">
        <f t="shared" ref="V164:V169" si="551">IF(O164=3,L164,"0")</f>
        <v>0</v>
      </c>
      <c r="W164" s="16" t="str">
        <f t="shared" ref="W164:W169" si="552">IF(O164=3,M164,"0")</f>
        <v>0</v>
      </c>
      <c r="X164" s="16" t="str">
        <f t="shared" ref="X164:X169" si="553">IF(O164=3,N164,"0")</f>
        <v>0</v>
      </c>
      <c r="Y164" s="16">
        <v>0</v>
      </c>
      <c r="Z164" s="16">
        <v>0</v>
      </c>
      <c r="AA164" s="16">
        <f>SUM(Y164:Z164)</f>
        <v>0</v>
      </c>
      <c r="AB164" s="17">
        <v>4</v>
      </c>
      <c r="AC164" s="17">
        <v>4</v>
      </c>
      <c r="AD164" s="17">
        <f>SUM(AB164:AC164)</f>
        <v>8</v>
      </c>
      <c r="AE164" s="17">
        <v>0</v>
      </c>
      <c r="AF164" s="17">
        <v>3</v>
      </c>
      <c r="AG164" s="17">
        <f>SUM(AE164:AF164)</f>
        <v>3</v>
      </c>
      <c r="AH164" s="48">
        <f>Y164+AB164+AE164</f>
        <v>4</v>
      </c>
      <c r="AI164" s="48">
        <f>Z164+AC164+AF164</f>
        <v>7</v>
      </c>
      <c r="AJ164" s="48">
        <f>SUM(AH164:AI164)</f>
        <v>11</v>
      </c>
      <c r="AK164" s="17">
        <v>1</v>
      </c>
      <c r="AL164" s="17">
        <v>1</v>
      </c>
      <c r="AM164" s="17">
        <v>1</v>
      </c>
      <c r="AN164" s="17">
        <v>1</v>
      </c>
      <c r="AO164" s="17">
        <f>SUM(AK164:AN164)</f>
        <v>4</v>
      </c>
      <c r="AP164" s="17">
        <v>2.58</v>
      </c>
      <c r="AQ164" s="17">
        <f t="shared" ref="AQ164:AQ170" si="554">AP164/AO164</f>
        <v>0.64500000000000002</v>
      </c>
    </row>
    <row r="165" spans="1:43" ht="25.5" customHeight="1" x14ac:dyDescent="0.35">
      <c r="A165" s="22"/>
      <c r="B165" s="23" t="s">
        <v>104</v>
      </c>
      <c r="C165" s="16">
        <v>1</v>
      </c>
      <c r="D165" s="16">
        <v>11</v>
      </c>
      <c r="E165" s="16">
        <f t="shared" si="540"/>
        <v>12</v>
      </c>
      <c r="F165" s="16">
        <v>0</v>
      </c>
      <c r="G165" s="52">
        <v>1</v>
      </c>
      <c r="H165" s="16">
        <f t="shared" si="541"/>
        <v>1</v>
      </c>
      <c r="I165" s="16">
        <v>0</v>
      </c>
      <c r="J165" s="16">
        <v>0</v>
      </c>
      <c r="K165" s="16">
        <f t="shared" si="542"/>
        <v>0</v>
      </c>
      <c r="L165" s="16">
        <f t="shared" si="543"/>
        <v>1</v>
      </c>
      <c r="M165" s="16">
        <f t="shared" si="543"/>
        <v>12</v>
      </c>
      <c r="N165" s="16">
        <f t="shared" si="544"/>
        <v>13</v>
      </c>
      <c r="O165" s="15">
        <v>1</v>
      </c>
      <c r="P165" s="16">
        <f t="shared" si="545"/>
        <v>1</v>
      </c>
      <c r="Q165" s="16">
        <f t="shared" si="546"/>
        <v>12</v>
      </c>
      <c r="R165" s="16">
        <f t="shared" si="547"/>
        <v>13</v>
      </c>
      <c r="S165" s="16" t="str">
        <f t="shared" si="548"/>
        <v>0</v>
      </c>
      <c r="T165" s="16" t="str">
        <f t="shared" si="549"/>
        <v>0</v>
      </c>
      <c r="U165" s="16" t="str">
        <f t="shared" si="550"/>
        <v>0</v>
      </c>
      <c r="V165" s="16" t="str">
        <f t="shared" si="551"/>
        <v>0</v>
      </c>
      <c r="W165" s="16" t="str">
        <f t="shared" si="552"/>
        <v>0</v>
      </c>
      <c r="X165" s="16" t="str">
        <f t="shared" si="553"/>
        <v>0</v>
      </c>
      <c r="Y165" s="16">
        <v>0</v>
      </c>
      <c r="Z165" s="16">
        <v>0</v>
      </c>
      <c r="AA165" s="16">
        <f t="shared" ref="AA165:AA169" si="555">SUM(Y165:Z165)</f>
        <v>0</v>
      </c>
      <c r="AB165" s="17">
        <v>1</v>
      </c>
      <c r="AC165" s="17">
        <v>0</v>
      </c>
      <c r="AD165" s="17">
        <f t="shared" ref="AD165:AD169" si="556">SUM(AB165:AC165)</f>
        <v>1</v>
      </c>
      <c r="AE165" s="17">
        <v>0</v>
      </c>
      <c r="AF165" s="17">
        <v>1</v>
      </c>
      <c r="AG165" s="17">
        <f t="shared" ref="AG165:AG169" si="557">SUM(AE165:AF165)</f>
        <v>1</v>
      </c>
      <c r="AH165" s="48">
        <f t="shared" ref="AH165:AH169" si="558">Y165+AB165+AE165</f>
        <v>1</v>
      </c>
      <c r="AI165" s="48">
        <f t="shared" ref="AI165:AI169" si="559">Z165+AC165+AF165</f>
        <v>1</v>
      </c>
      <c r="AJ165" s="48">
        <f t="shared" ref="AJ165:AJ169" si="560">SUM(AH165:AI165)</f>
        <v>2</v>
      </c>
      <c r="AK165" s="17">
        <v>0</v>
      </c>
      <c r="AL165" s="17">
        <v>0</v>
      </c>
      <c r="AM165" s="17">
        <v>0</v>
      </c>
      <c r="AN165" s="17">
        <v>0</v>
      </c>
      <c r="AO165" s="17">
        <f t="shared" ref="AO165:AO169" si="561">SUM(AK165:AN165)</f>
        <v>0</v>
      </c>
      <c r="AP165" s="17"/>
      <c r="AQ165" s="17" t="e">
        <f t="shared" si="554"/>
        <v>#DIV/0!</v>
      </c>
    </row>
    <row r="166" spans="1:43" ht="25.5" customHeight="1" x14ac:dyDescent="0.35">
      <c r="A166" s="22"/>
      <c r="B166" s="23" t="s">
        <v>120</v>
      </c>
      <c r="C166" s="16">
        <v>0</v>
      </c>
      <c r="D166" s="16">
        <v>0</v>
      </c>
      <c r="E166" s="16">
        <f t="shared" ref="E166" si="562">C166+D166</f>
        <v>0</v>
      </c>
      <c r="F166" s="16">
        <v>0</v>
      </c>
      <c r="G166" s="52">
        <v>0</v>
      </c>
      <c r="H166" s="16">
        <f t="shared" ref="H166" si="563">F166+G166</f>
        <v>0</v>
      </c>
      <c r="I166" s="16">
        <v>3</v>
      </c>
      <c r="J166" s="16">
        <v>27</v>
      </c>
      <c r="K166" s="16">
        <f t="shared" ref="K166" si="564">I166+J166</f>
        <v>30</v>
      </c>
      <c r="L166" s="16">
        <f t="shared" ref="L166" si="565">C166+F166+I166</f>
        <v>3</v>
      </c>
      <c r="M166" s="16">
        <f t="shared" ref="M166" si="566">D166+G166+J166</f>
        <v>27</v>
      </c>
      <c r="N166" s="16">
        <f t="shared" ref="N166" si="567">L166+M166</f>
        <v>30</v>
      </c>
      <c r="O166" s="15">
        <v>1</v>
      </c>
      <c r="P166" s="16">
        <f t="shared" ref="P166" si="568">IF(O166=1,L166,"0")</f>
        <v>3</v>
      </c>
      <c r="Q166" s="16">
        <f t="shared" ref="Q166" si="569">IF(O166=1,M166,"0")</f>
        <v>27</v>
      </c>
      <c r="R166" s="16">
        <f t="shared" ref="R166" si="570">IF(O166=1,N166,"0")</f>
        <v>30</v>
      </c>
      <c r="S166" s="16" t="str">
        <f t="shared" si="548"/>
        <v>0</v>
      </c>
      <c r="T166" s="16" t="str">
        <f t="shared" si="549"/>
        <v>0</v>
      </c>
      <c r="U166" s="16" t="str">
        <f t="shared" si="550"/>
        <v>0</v>
      </c>
      <c r="V166" s="16" t="str">
        <f t="shared" si="551"/>
        <v>0</v>
      </c>
      <c r="W166" s="16" t="str">
        <f t="shared" si="552"/>
        <v>0</v>
      </c>
      <c r="X166" s="16" t="str">
        <f t="shared" si="553"/>
        <v>0</v>
      </c>
      <c r="Y166" s="16"/>
      <c r="Z166" s="16"/>
      <c r="AA166" s="16"/>
      <c r="AB166" s="17"/>
      <c r="AC166" s="17"/>
      <c r="AD166" s="17"/>
      <c r="AE166" s="17"/>
      <c r="AF166" s="17"/>
      <c r="AG166" s="17"/>
      <c r="AH166" s="48"/>
      <c r="AI166" s="48"/>
      <c r="AJ166" s="48"/>
      <c r="AK166" s="17"/>
      <c r="AL166" s="17"/>
      <c r="AM166" s="17"/>
      <c r="AN166" s="17"/>
      <c r="AO166" s="17"/>
      <c r="AP166" s="17"/>
      <c r="AQ166" s="17"/>
    </row>
    <row r="167" spans="1:43" ht="25.5" customHeight="1" x14ac:dyDescent="0.35">
      <c r="A167" s="22"/>
      <c r="B167" s="51" t="s">
        <v>106</v>
      </c>
      <c r="C167" s="16">
        <v>0</v>
      </c>
      <c r="D167" s="16">
        <v>4</v>
      </c>
      <c r="E167" s="16">
        <f t="shared" si="540"/>
        <v>4</v>
      </c>
      <c r="F167" s="16">
        <v>0</v>
      </c>
      <c r="G167" s="52">
        <v>6</v>
      </c>
      <c r="H167" s="16">
        <f t="shared" si="541"/>
        <v>6</v>
      </c>
      <c r="I167" s="16">
        <v>0</v>
      </c>
      <c r="J167" s="16">
        <v>0</v>
      </c>
      <c r="K167" s="16">
        <f t="shared" si="542"/>
        <v>0</v>
      </c>
      <c r="L167" s="16">
        <f t="shared" si="543"/>
        <v>0</v>
      </c>
      <c r="M167" s="16">
        <f t="shared" si="543"/>
        <v>10</v>
      </c>
      <c r="N167" s="16">
        <f t="shared" si="544"/>
        <v>10</v>
      </c>
      <c r="O167" s="15">
        <v>1</v>
      </c>
      <c r="P167" s="16">
        <f t="shared" si="545"/>
        <v>0</v>
      </c>
      <c r="Q167" s="16">
        <f t="shared" si="546"/>
        <v>10</v>
      </c>
      <c r="R167" s="16">
        <f t="shared" si="547"/>
        <v>10</v>
      </c>
      <c r="S167" s="16" t="str">
        <f t="shared" si="548"/>
        <v>0</v>
      </c>
      <c r="T167" s="16" t="str">
        <f t="shared" si="549"/>
        <v>0</v>
      </c>
      <c r="U167" s="16" t="str">
        <f t="shared" si="550"/>
        <v>0</v>
      </c>
      <c r="V167" s="16" t="str">
        <f t="shared" si="551"/>
        <v>0</v>
      </c>
      <c r="W167" s="16" t="str">
        <f t="shared" si="552"/>
        <v>0</v>
      </c>
      <c r="X167" s="16" t="str">
        <f t="shared" si="553"/>
        <v>0</v>
      </c>
      <c r="Y167" s="16">
        <v>0</v>
      </c>
      <c r="Z167" s="16">
        <v>0</v>
      </c>
      <c r="AA167" s="16">
        <f t="shared" si="555"/>
        <v>0</v>
      </c>
      <c r="AB167" s="17">
        <v>1</v>
      </c>
      <c r="AC167" s="17">
        <v>4</v>
      </c>
      <c r="AD167" s="17">
        <f t="shared" si="556"/>
        <v>5</v>
      </c>
      <c r="AE167" s="17">
        <v>0</v>
      </c>
      <c r="AF167" s="17">
        <v>0</v>
      </c>
      <c r="AG167" s="17">
        <f t="shared" si="557"/>
        <v>0</v>
      </c>
      <c r="AH167" s="48">
        <f t="shared" si="558"/>
        <v>1</v>
      </c>
      <c r="AI167" s="48">
        <f t="shared" si="559"/>
        <v>4</v>
      </c>
      <c r="AJ167" s="48">
        <f t="shared" si="560"/>
        <v>5</v>
      </c>
      <c r="AK167" s="17">
        <v>0</v>
      </c>
      <c r="AL167" s="17">
        <v>0</v>
      </c>
      <c r="AM167" s="17">
        <v>0</v>
      </c>
      <c r="AN167" s="17">
        <v>0</v>
      </c>
      <c r="AO167" s="17">
        <f t="shared" si="561"/>
        <v>0</v>
      </c>
      <c r="AP167" s="17"/>
      <c r="AQ167" s="17" t="e">
        <f t="shared" si="554"/>
        <v>#DIV/0!</v>
      </c>
    </row>
    <row r="168" spans="1:43" ht="25.5" customHeight="1" x14ac:dyDescent="0.35">
      <c r="A168" s="22"/>
      <c r="B168" s="51" t="s">
        <v>107</v>
      </c>
      <c r="C168" s="16">
        <v>0</v>
      </c>
      <c r="D168" s="16">
        <v>0</v>
      </c>
      <c r="E168" s="16">
        <f t="shared" ref="E168" si="571">C168+D168</f>
        <v>0</v>
      </c>
      <c r="F168" s="16">
        <v>5</v>
      </c>
      <c r="G168" s="52">
        <v>50</v>
      </c>
      <c r="H168" s="16">
        <f t="shared" ref="H168" si="572">F168+G168</f>
        <v>55</v>
      </c>
      <c r="I168" s="16">
        <v>2</v>
      </c>
      <c r="J168" s="16">
        <v>12</v>
      </c>
      <c r="K168" s="16">
        <f t="shared" ref="K168" si="573">I168+J168</f>
        <v>14</v>
      </c>
      <c r="L168" s="16">
        <f t="shared" ref="L168" si="574">C168+F168+I168</f>
        <v>7</v>
      </c>
      <c r="M168" s="16">
        <f t="shared" ref="M168" si="575">D168+G168+J168</f>
        <v>62</v>
      </c>
      <c r="N168" s="16">
        <f t="shared" ref="N168" si="576">L168+M168</f>
        <v>69</v>
      </c>
      <c r="O168" s="15">
        <v>1</v>
      </c>
      <c r="P168" s="16">
        <f t="shared" ref="P168" si="577">IF(O168=1,L168,"0")</f>
        <v>7</v>
      </c>
      <c r="Q168" s="16">
        <f t="shared" ref="Q168" si="578">IF(O168=1,M168,"0")</f>
        <v>62</v>
      </c>
      <c r="R168" s="16">
        <f t="shared" ref="R168" si="579">IF(O168=1,N168,"0")</f>
        <v>69</v>
      </c>
      <c r="S168" s="16" t="str">
        <f t="shared" si="548"/>
        <v>0</v>
      </c>
      <c r="T168" s="16" t="str">
        <f t="shared" si="549"/>
        <v>0</v>
      </c>
      <c r="U168" s="16" t="str">
        <f t="shared" si="550"/>
        <v>0</v>
      </c>
      <c r="V168" s="16" t="str">
        <f t="shared" si="551"/>
        <v>0</v>
      </c>
      <c r="W168" s="16" t="str">
        <f t="shared" si="552"/>
        <v>0</v>
      </c>
      <c r="X168" s="16" t="str">
        <f t="shared" si="553"/>
        <v>0</v>
      </c>
      <c r="Y168" s="16"/>
      <c r="Z168" s="16"/>
      <c r="AA168" s="16"/>
      <c r="AB168" s="17"/>
      <c r="AC168" s="17"/>
      <c r="AD168" s="17"/>
      <c r="AE168" s="17"/>
      <c r="AF168" s="17"/>
      <c r="AG168" s="17"/>
      <c r="AH168" s="48"/>
      <c r="AI168" s="48"/>
      <c r="AJ168" s="48"/>
      <c r="AK168" s="17"/>
      <c r="AL168" s="17"/>
      <c r="AM168" s="17"/>
      <c r="AN168" s="17"/>
      <c r="AO168" s="17"/>
      <c r="AP168" s="17"/>
      <c r="AQ168" s="17"/>
    </row>
    <row r="169" spans="1:43" ht="25.5" customHeight="1" x14ac:dyDescent="0.35">
      <c r="A169" s="22"/>
      <c r="B169" s="23" t="s">
        <v>109</v>
      </c>
      <c r="C169" s="16">
        <v>6</v>
      </c>
      <c r="D169" s="16">
        <v>1</v>
      </c>
      <c r="E169" s="16">
        <f t="shared" si="540"/>
        <v>7</v>
      </c>
      <c r="F169" s="16">
        <v>0</v>
      </c>
      <c r="G169" s="52">
        <v>0</v>
      </c>
      <c r="H169" s="16">
        <f t="shared" si="541"/>
        <v>0</v>
      </c>
      <c r="I169" s="16">
        <v>28</v>
      </c>
      <c r="J169" s="16">
        <v>42</v>
      </c>
      <c r="K169" s="16">
        <f t="shared" si="542"/>
        <v>70</v>
      </c>
      <c r="L169" s="16">
        <f t="shared" si="543"/>
        <v>34</v>
      </c>
      <c r="M169" s="16">
        <f t="shared" si="543"/>
        <v>43</v>
      </c>
      <c r="N169" s="16">
        <f t="shared" si="544"/>
        <v>77</v>
      </c>
      <c r="O169" s="15">
        <v>2</v>
      </c>
      <c r="P169" s="16" t="str">
        <f t="shared" si="545"/>
        <v>0</v>
      </c>
      <c r="Q169" s="16" t="str">
        <f t="shared" si="546"/>
        <v>0</v>
      </c>
      <c r="R169" s="16" t="str">
        <f t="shared" si="547"/>
        <v>0</v>
      </c>
      <c r="S169" s="16">
        <f t="shared" si="548"/>
        <v>34</v>
      </c>
      <c r="T169" s="16">
        <f t="shared" si="549"/>
        <v>43</v>
      </c>
      <c r="U169" s="16">
        <f t="shared" si="550"/>
        <v>77</v>
      </c>
      <c r="V169" s="16" t="str">
        <f t="shared" si="551"/>
        <v>0</v>
      </c>
      <c r="W169" s="16" t="str">
        <f t="shared" si="552"/>
        <v>0</v>
      </c>
      <c r="X169" s="16" t="str">
        <f t="shared" si="553"/>
        <v>0</v>
      </c>
      <c r="Y169" s="16">
        <v>0</v>
      </c>
      <c r="Z169" s="16">
        <v>0</v>
      </c>
      <c r="AA169" s="16">
        <f t="shared" si="555"/>
        <v>0</v>
      </c>
      <c r="AB169" s="17">
        <v>4</v>
      </c>
      <c r="AC169" s="17">
        <v>4</v>
      </c>
      <c r="AD169" s="17">
        <f t="shared" si="556"/>
        <v>8</v>
      </c>
      <c r="AE169" s="17">
        <v>0</v>
      </c>
      <c r="AF169" s="17">
        <v>1</v>
      </c>
      <c r="AG169" s="17">
        <f t="shared" si="557"/>
        <v>1</v>
      </c>
      <c r="AH169" s="48">
        <f t="shared" si="558"/>
        <v>4</v>
      </c>
      <c r="AI169" s="48">
        <f t="shared" si="559"/>
        <v>5</v>
      </c>
      <c r="AJ169" s="48">
        <f t="shared" si="560"/>
        <v>9</v>
      </c>
      <c r="AK169" s="17">
        <v>0</v>
      </c>
      <c r="AL169" s="17">
        <v>0</v>
      </c>
      <c r="AM169" s="17">
        <v>0</v>
      </c>
      <c r="AN169" s="17">
        <v>0</v>
      </c>
      <c r="AO169" s="17">
        <f t="shared" si="561"/>
        <v>0</v>
      </c>
      <c r="AP169" s="17"/>
      <c r="AQ169" s="17" t="e">
        <f t="shared" si="554"/>
        <v>#DIV/0!</v>
      </c>
    </row>
    <row r="170" spans="1:43" s="6" customFormat="1" ht="25.5" customHeight="1" x14ac:dyDescent="0.35">
      <c r="A170" s="38"/>
      <c r="B170" s="39" t="s">
        <v>32</v>
      </c>
      <c r="C170" s="30">
        <f t="shared" ref="C170:K170" si="580">SUM(C164:C169)</f>
        <v>7</v>
      </c>
      <c r="D170" s="30">
        <f t="shared" si="580"/>
        <v>19</v>
      </c>
      <c r="E170" s="30">
        <f t="shared" si="580"/>
        <v>26</v>
      </c>
      <c r="F170" s="30">
        <f t="shared" si="580"/>
        <v>5</v>
      </c>
      <c r="G170" s="45">
        <f t="shared" si="580"/>
        <v>57</v>
      </c>
      <c r="H170" s="30">
        <f t="shared" si="580"/>
        <v>62</v>
      </c>
      <c r="I170" s="30">
        <f t="shared" si="580"/>
        <v>37</v>
      </c>
      <c r="J170" s="30">
        <f t="shared" si="580"/>
        <v>108</v>
      </c>
      <c r="K170" s="30">
        <f t="shared" si="580"/>
        <v>145</v>
      </c>
      <c r="L170" s="30">
        <f t="shared" si="543"/>
        <v>49</v>
      </c>
      <c r="M170" s="30">
        <f t="shared" si="543"/>
        <v>184</v>
      </c>
      <c r="N170" s="30">
        <f t="shared" si="544"/>
        <v>233</v>
      </c>
      <c r="O170" s="49"/>
      <c r="P170" s="30">
        <f t="shared" ref="P170:AP170" si="581">SUM(P164:P169)</f>
        <v>15</v>
      </c>
      <c r="Q170" s="30">
        <f t="shared" si="581"/>
        <v>141</v>
      </c>
      <c r="R170" s="30">
        <f t="shared" si="581"/>
        <v>156</v>
      </c>
      <c r="S170" s="30">
        <f t="shared" si="581"/>
        <v>34</v>
      </c>
      <c r="T170" s="30">
        <f t="shared" si="581"/>
        <v>43</v>
      </c>
      <c r="U170" s="30">
        <f t="shared" si="581"/>
        <v>77</v>
      </c>
      <c r="V170" s="30">
        <f t="shared" si="581"/>
        <v>0</v>
      </c>
      <c r="W170" s="30">
        <f t="shared" si="581"/>
        <v>0</v>
      </c>
      <c r="X170" s="30">
        <f t="shared" si="581"/>
        <v>0</v>
      </c>
      <c r="Y170" s="30">
        <f t="shared" si="581"/>
        <v>0</v>
      </c>
      <c r="Z170" s="30">
        <f t="shared" si="581"/>
        <v>0</v>
      </c>
      <c r="AA170" s="30">
        <f t="shared" si="581"/>
        <v>0</v>
      </c>
      <c r="AB170" s="32">
        <f t="shared" si="581"/>
        <v>10</v>
      </c>
      <c r="AC170" s="32">
        <f t="shared" si="581"/>
        <v>12</v>
      </c>
      <c r="AD170" s="32">
        <f t="shared" si="581"/>
        <v>22</v>
      </c>
      <c r="AE170" s="32">
        <f t="shared" si="581"/>
        <v>0</v>
      </c>
      <c r="AF170" s="32">
        <f t="shared" si="581"/>
        <v>5</v>
      </c>
      <c r="AG170" s="32">
        <f t="shared" si="581"/>
        <v>5</v>
      </c>
      <c r="AH170" s="33">
        <f t="shared" si="581"/>
        <v>10</v>
      </c>
      <c r="AI170" s="33">
        <f t="shared" si="581"/>
        <v>17</v>
      </c>
      <c r="AJ170" s="33">
        <f t="shared" si="581"/>
        <v>27</v>
      </c>
      <c r="AK170" s="32">
        <f t="shared" si="581"/>
        <v>1</v>
      </c>
      <c r="AL170" s="32">
        <f t="shared" si="581"/>
        <v>1</v>
      </c>
      <c r="AM170" s="32">
        <f t="shared" si="581"/>
        <v>1</v>
      </c>
      <c r="AN170" s="32">
        <f t="shared" si="581"/>
        <v>1</v>
      </c>
      <c r="AO170" s="32">
        <f t="shared" si="581"/>
        <v>4</v>
      </c>
      <c r="AP170" s="32">
        <f t="shared" si="581"/>
        <v>2.58</v>
      </c>
      <c r="AQ170" s="32">
        <f t="shared" si="554"/>
        <v>0.64500000000000002</v>
      </c>
    </row>
    <row r="171" spans="1:43" ht="25.5" customHeight="1" x14ac:dyDescent="0.35">
      <c r="A171" s="22"/>
      <c r="B171" s="54" t="s">
        <v>121</v>
      </c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5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  <c r="AO171" s="17"/>
      <c r="AP171" s="17"/>
      <c r="AQ171" s="17"/>
    </row>
    <row r="172" spans="1:43" ht="25.5" customHeight="1" x14ac:dyDescent="0.35">
      <c r="A172" s="22"/>
      <c r="B172" s="55" t="s">
        <v>111</v>
      </c>
      <c r="C172" s="16">
        <v>4</v>
      </c>
      <c r="D172" s="16">
        <v>16</v>
      </c>
      <c r="E172" s="16">
        <f>C172+D172</f>
        <v>20</v>
      </c>
      <c r="F172" s="16">
        <v>0</v>
      </c>
      <c r="G172" s="52">
        <v>1</v>
      </c>
      <c r="H172" s="16">
        <f>F172+G172</f>
        <v>1</v>
      </c>
      <c r="I172" s="16">
        <v>2</v>
      </c>
      <c r="J172" s="16">
        <v>20</v>
      </c>
      <c r="K172" s="16">
        <f>I172+J172</f>
        <v>22</v>
      </c>
      <c r="L172" s="16">
        <f t="shared" ref="L172:M174" si="582">C172+F172+I172</f>
        <v>6</v>
      </c>
      <c r="M172" s="16">
        <f t="shared" si="582"/>
        <v>37</v>
      </c>
      <c r="N172" s="16">
        <f t="shared" ref="N172:N174" si="583">L172+M172</f>
        <v>43</v>
      </c>
      <c r="O172" s="15">
        <v>2</v>
      </c>
      <c r="P172" s="16" t="str">
        <f>IF(O172=1,L172,"0")</f>
        <v>0</v>
      </c>
      <c r="Q172" s="16" t="str">
        <f>IF(O172=1,M172,"0")</f>
        <v>0</v>
      </c>
      <c r="R172" s="16" t="str">
        <f>IF(O172=1,#REF!,"0")</f>
        <v>0</v>
      </c>
      <c r="S172" s="16">
        <f>IF(O172=2,L172,"0")</f>
        <v>6</v>
      </c>
      <c r="T172" s="16">
        <f>IF(O172=2,M172,"0")</f>
        <v>37</v>
      </c>
      <c r="U172" s="16">
        <f>IF(O172=2,N172,"0")</f>
        <v>43</v>
      </c>
      <c r="V172" s="16" t="str">
        <f t="shared" ref="V172" si="584">IF(O172=3,L172,"0")</f>
        <v>0</v>
      </c>
      <c r="W172" s="16" t="str">
        <f t="shared" ref="W172" si="585">IF(O172=3,M172,"0")</f>
        <v>0</v>
      </c>
      <c r="X172" s="16" t="str">
        <f t="shared" ref="X172" si="586">IF(O172=3,N172,"0")</f>
        <v>0</v>
      </c>
      <c r="Y172" s="16">
        <v>0</v>
      </c>
      <c r="Z172" s="16">
        <v>0</v>
      </c>
      <c r="AA172" s="16">
        <f>SUM(Y172:Z172)</f>
        <v>0</v>
      </c>
      <c r="AB172" s="17">
        <v>2</v>
      </c>
      <c r="AC172" s="17">
        <v>1</v>
      </c>
      <c r="AD172" s="17">
        <f>SUM(AB172:AC172)</f>
        <v>3</v>
      </c>
      <c r="AE172" s="17">
        <v>2</v>
      </c>
      <c r="AF172" s="17">
        <v>3</v>
      </c>
      <c r="AG172" s="17">
        <f>SUM(AE172:AF172)</f>
        <v>5</v>
      </c>
      <c r="AH172" s="48">
        <f>Y172+AB172+AE172</f>
        <v>4</v>
      </c>
      <c r="AI172" s="48">
        <f>Z172+AC172+AF172</f>
        <v>4</v>
      </c>
      <c r="AJ172" s="48">
        <f>SUM(AH172:AI172)</f>
        <v>8</v>
      </c>
      <c r="AK172" s="17">
        <v>0</v>
      </c>
      <c r="AL172" s="17">
        <v>0</v>
      </c>
      <c r="AM172" s="17">
        <v>0</v>
      </c>
      <c r="AN172" s="17">
        <v>0</v>
      </c>
      <c r="AO172" s="17">
        <f>SUM(AK172:AN172)</f>
        <v>0</v>
      </c>
      <c r="AP172" s="17">
        <v>0</v>
      </c>
      <c r="AQ172" s="17" t="e">
        <f t="shared" ref="AQ172:AQ174" si="587">AP172/AO172</f>
        <v>#DIV/0!</v>
      </c>
    </row>
    <row r="173" spans="1:43" s="6" customFormat="1" ht="25.5" customHeight="1" x14ac:dyDescent="0.35">
      <c r="A173" s="38"/>
      <c r="B173" s="39" t="s">
        <v>32</v>
      </c>
      <c r="C173" s="30">
        <f t="shared" ref="C173" si="588">SUM(C172)</f>
        <v>4</v>
      </c>
      <c r="D173" s="30">
        <f t="shared" ref="D173:E173" si="589">SUM(D172)</f>
        <v>16</v>
      </c>
      <c r="E173" s="30">
        <f t="shared" si="589"/>
        <v>20</v>
      </c>
      <c r="F173" s="30">
        <f t="shared" ref="F173" si="590">SUM(F172)</f>
        <v>0</v>
      </c>
      <c r="G173" s="45">
        <f t="shared" ref="G173:H173" si="591">SUM(G172)</f>
        <v>1</v>
      </c>
      <c r="H173" s="30">
        <f t="shared" si="591"/>
        <v>1</v>
      </c>
      <c r="I173" s="30">
        <f t="shared" ref="I173" si="592">SUM(I172)</f>
        <v>2</v>
      </c>
      <c r="J173" s="30">
        <f t="shared" ref="J173:K173" si="593">SUM(J172)</f>
        <v>20</v>
      </c>
      <c r="K173" s="30">
        <f t="shared" si="593"/>
        <v>22</v>
      </c>
      <c r="L173" s="30">
        <f t="shared" si="582"/>
        <v>6</v>
      </c>
      <c r="M173" s="30">
        <f t="shared" si="582"/>
        <v>37</v>
      </c>
      <c r="N173" s="30">
        <f t="shared" si="583"/>
        <v>43</v>
      </c>
      <c r="O173" s="49">
        <f t="shared" ref="O173:U173" si="594">SUM(O172)</f>
        <v>2</v>
      </c>
      <c r="P173" s="30">
        <f t="shared" si="594"/>
        <v>0</v>
      </c>
      <c r="Q173" s="30">
        <f t="shared" si="594"/>
        <v>0</v>
      </c>
      <c r="R173" s="30">
        <f t="shared" si="594"/>
        <v>0</v>
      </c>
      <c r="S173" s="30">
        <f t="shared" si="594"/>
        <v>6</v>
      </c>
      <c r="T173" s="30">
        <f t="shared" si="594"/>
        <v>37</v>
      </c>
      <c r="U173" s="30">
        <f t="shared" si="594"/>
        <v>43</v>
      </c>
      <c r="V173" s="30">
        <f t="shared" ref="V173:X173" si="595">SUM(V172)</f>
        <v>0</v>
      </c>
      <c r="W173" s="30">
        <f t="shared" si="595"/>
        <v>0</v>
      </c>
      <c r="X173" s="30">
        <f t="shared" si="595"/>
        <v>0</v>
      </c>
      <c r="Y173" s="30">
        <f>SUM(Y172)</f>
        <v>0</v>
      </c>
      <c r="Z173" s="30">
        <f t="shared" ref="Z173:AA173" si="596">SUM(Z172)</f>
        <v>0</v>
      </c>
      <c r="AA173" s="30">
        <f t="shared" si="596"/>
        <v>0</v>
      </c>
      <c r="AB173" s="32">
        <f>SUM(AB172)</f>
        <v>2</v>
      </c>
      <c r="AC173" s="32">
        <f t="shared" ref="AC173:AD173" si="597">SUM(AC172)</f>
        <v>1</v>
      </c>
      <c r="AD173" s="32">
        <f t="shared" si="597"/>
        <v>3</v>
      </c>
      <c r="AE173" s="32">
        <f>SUM(AE172)</f>
        <v>2</v>
      </c>
      <c r="AF173" s="32">
        <f t="shared" ref="AF173:AG173" si="598">SUM(AF172)</f>
        <v>3</v>
      </c>
      <c r="AG173" s="32">
        <f t="shared" si="598"/>
        <v>5</v>
      </c>
      <c r="AH173" s="33">
        <f>SUM(AH172)</f>
        <v>4</v>
      </c>
      <c r="AI173" s="33">
        <f t="shared" ref="AI173:AJ173" si="599">SUM(AI172)</f>
        <v>4</v>
      </c>
      <c r="AJ173" s="33">
        <f t="shared" si="599"/>
        <v>8</v>
      </c>
      <c r="AK173" s="32">
        <f>SUM(AK172)</f>
        <v>0</v>
      </c>
      <c r="AL173" s="32">
        <f t="shared" ref="AL173:AO173" si="600">SUM(AL172)</f>
        <v>0</v>
      </c>
      <c r="AM173" s="32">
        <f t="shared" si="600"/>
        <v>0</v>
      </c>
      <c r="AN173" s="32">
        <f t="shared" si="600"/>
        <v>0</v>
      </c>
      <c r="AO173" s="32">
        <f t="shared" si="600"/>
        <v>0</v>
      </c>
      <c r="AP173" s="32">
        <f>SUM(AP172)</f>
        <v>0</v>
      </c>
      <c r="AQ173" s="32" t="e">
        <f t="shared" si="587"/>
        <v>#DIV/0!</v>
      </c>
    </row>
    <row r="174" spans="1:43" s="6" customFormat="1" ht="25.5" customHeight="1" x14ac:dyDescent="0.35">
      <c r="A174" s="38"/>
      <c r="B174" s="39" t="s">
        <v>122</v>
      </c>
      <c r="C174" s="30">
        <f t="shared" ref="C174:K174" si="601">C150+C170+C157+C162+C173+C153</f>
        <v>30</v>
      </c>
      <c r="D174" s="30">
        <f t="shared" si="601"/>
        <v>57</v>
      </c>
      <c r="E174" s="30">
        <f t="shared" si="601"/>
        <v>87</v>
      </c>
      <c r="F174" s="30">
        <f t="shared" si="601"/>
        <v>289</v>
      </c>
      <c r="G174" s="45">
        <f t="shared" si="601"/>
        <v>930</v>
      </c>
      <c r="H174" s="30">
        <f t="shared" si="601"/>
        <v>1219</v>
      </c>
      <c r="I174" s="30">
        <f t="shared" si="601"/>
        <v>124</v>
      </c>
      <c r="J174" s="30">
        <f t="shared" si="601"/>
        <v>253</v>
      </c>
      <c r="K174" s="30">
        <f t="shared" si="601"/>
        <v>377</v>
      </c>
      <c r="L174" s="30">
        <f t="shared" si="582"/>
        <v>443</v>
      </c>
      <c r="M174" s="30">
        <f t="shared" si="582"/>
        <v>1240</v>
      </c>
      <c r="N174" s="30">
        <f t="shared" si="583"/>
        <v>1683</v>
      </c>
      <c r="O174" s="49"/>
      <c r="P174" s="30">
        <f>P150+P170+P157+P162+P173+P153</f>
        <v>150</v>
      </c>
      <c r="Q174" s="30">
        <f>Q150+Q170+Q157+Q162+Q173+Q153</f>
        <v>510</v>
      </c>
      <c r="R174" s="30">
        <f>P174+Q174</f>
        <v>660</v>
      </c>
      <c r="S174" s="30">
        <f>S150+S170+S157+S162+S173+S153</f>
        <v>293</v>
      </c>
      <c r="T174" s="30">
        <f>T150+T170+T157+T162+T173+T153</f>
        <v>730</v>
      </c>
      <c r="U174" s="30">
        <f>S174+T174</f>
        <v>1023</v>
      </c>
      <c r="V174" s="30">
        <f>V150+V170+V157+V162+V173+V153</f>
        <v>0</v>
      </c>
      <c r="W174" s="30">
        <f>W150+W170+W157+W162+W173+W153</f>
        <v>0</v>
      </c>
      <c r="X174" s="30">
        <f>V174+W174</f>
        <v>0</v>
      </c>
      <c r="Y174" s="30">
        <f t="shared" ref="Y174:AO174" si="602">Y150+Y170+Y157+Y162+Y153+Y173</f>
        <v>0</v>
      </c>
      <c r="Z174" s="30">
        <f t="shared" si="602"/>
        <v>0</v>
      </c>
      <c r="AA174" s="30">
        <f t="shared" si="602"/>
        <v>0</v>
      </c>
      <c r="AB174" s="32">
        <f t="shared" si="602"/>
        <v>88</v>
      </c>
      <c r="AC174" s="32">
        <f t="shared" si="602"/>
        <v>82</v>
      </c>
      <c r="AD174" s="32">
        <f t="shared" si="602"/>
        <v>170</v>
      </c>
      <c r="AE174" s="32">
        <f t="shared" si="602"/>
        <v>2</v>
      </c>
      <c r="AF174" s="32">
        <f t="shared" si="602"/>
        <v>8</v>
      </c>
      <c r="AG174" s="32">
        <f t="shared" si="602"/>
        <v>10</v>
      </c>
      <c r="AH174" s="33">
        <f t="shared" si="602"/>
        <v>90</v>
      </c>
      <c r="AI174" s="33">
        <f t="shared" si="602"/>
        <v>90</v>
      </c>
      <c r="AJ174" s="33">
        <f t="shared" si="602"/>
        <v>180</v>
      </c>
      <c r="AK174" s="32">
        <f t="shared" si="602"/>
        <v>1</v>
      </c>
      <c r="AL174" s="32">
        <f t="shared" si="602"/>
        <v>1</v>
      </c>
      <c r="AM174" s="32">
        <f t="shared" si="602"/>
        <v>1</v>
      </c>
      <c r="AN174" s="32">
        <f t="shared" si="602"/>
        <v>1</v>
      </c>
      <c r="AO174" s="32">
        <f t="shared" si="602"/>
        <v>4</v>
      </c>
      <c r="AP174" s="32">
        <f>AP150+AP170+AP157+AP162+AP173</f>
        <v>2.58</v>
      </c>
      <c r="AQ174" s="32">
        <f t="shared" si="587"/>
        <v>0.64500000000000002</v>
      </c>
    </row>
    <row r="175" spans="1:43" ht="25.5" customHeight="1" x14ac:dyDescent="0.35">
      <c r="A175" s="22"/>
      <c r="B175" s="57" t="s">
        <v>35</v>
      </c>
      <c r="C175" s="16"/>
      <c r="D175" s="16"/>
      <c r="E175" s="16"/>
      <c r="F175" s="60"/>
      <c r="G175" s="60"/>
      <c r="H175" s="16"/>
      <c r="I175" s="60"/>
      <c r="J175" s="60"/>
      <c r="K175" s="16"/>
      <c r="L175" s="16"/>
      <c r="M175" s="16"/>
      <c r="N175" s="16"/>
      <c r="O175" s="15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  <c r="AO175" s="17"/>
      <c r="AP175" s="17"/>
      <c r="AQ175" s="17"/>
    </row>
    <row r="176" spans="1:43" ht="25.5" customHeight="1" x14ac:dyDescent="0.35">
      <c r="A176" s="22"/>
      <c r="B176" s="43" t="s">
        <v>123</v>
      </c>
      <c r="C176" s="16"/>
      <c r="D176" s="16"/>
      <c r="E176" s="16"/>
      <c r="F176" s="30"/>
      <c r="G176" s="30"/>
      <c r="H176" s="16"/>
      <c r="I176" s="30"/>
      <c r="J176" s="30"/>
      <c r="K176" s="16"/>
      <c r="L176" s="16"/>
      <c r="M176" s="16"/>
      <c r="N176" s="16"/>
      <c r="O176" s="15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  <c r="AN176" s="17"/>
      <c r="AO176" s="17"/>
      <c r="AP176" s="17"/>
      <c r="AQ176" s="17"/>
    </row>
    <row r="177" spans="1:43" ht="25.5" customHeight="1" x14ac:dyDescent="0.35">
      <c r="A177" s="22"/>
      <c r="B177" s="55" t="s">
        <v>104</v>
      </c>
      <c r="C177" s="16">
        <v>0</v>
      </c>
      <c r="D177" s="16">
        <v>0</v>
      </c>
      <c r="E177" s="16">
        <f t="shared" ref="E177" si="603">C177+D177</f>
        <v>0</v>
      </c>
      <c r="F177" s="16">
        <v>4</v>
      </c>
      <c r="G177" s="52">
        <v>19</v>
      </c>
      <c r="H177" s="16">
        <f t="shared" ref="H177" si="604">F177+G177</f>
        <v>23</v>
      </c>
      <c r="I177" s="16">
        <v>7</v>
      </c>
      <c r="J177" s="16">
        <v>3</v>
      </c>
      <c r="K177" s="16">
        <f t="shared" ref="K177" si="605">I177+J177</f>
        <v>10</v>
      </c>
      <c r="L177" s="16">
        <f>C177+F177+I177</f>
        <v>11</v>
      </c>
      <c r="M177" s="16">
        <f>D177+G177+J177</f>
        <v>22</v>
      </c>
      <c r="N177" s="16">
        <f t="shared" ref="N177" si="606">L177+M177</f>
        <v>33</v>
      </c>
      <c r="O177" s="65">
        <v>1</v>
      </c>
      <c r="P177" s="16">
        <f>IF(O177=1,L177,"0")</f>
        <v>11</v>
      </c>
      <c r="Q177" s="16">
        <f>IF(O177=1,M177,"0")</f>
        <v>22</v>
      </c>
      <c r="R177" s="16">
        <f>IF(O177=1,N177,"0")</f>
        <v>33</v>
      </c>
      <c r="S177" s="16" t="str">
        <f>IF(O177=2,L177,"0")</f>
        <v>0</v>
      </c>
      <c r="T177" s="16" t="str">
        <f>IF(O177=2,M177,"0")</f>
        <v>0</v>
      </c>
      <c r="U177" s="16" t="str">
        <f>IF(O177=2,N177,"0")</f>
        <v>0</v>
      </c>
      <c r="V177" s="16" t="str">
        <f t="shared" ref="V177:V178" si="607">IF(O177=3,L177,"0")</f>
        <v>0</v>
      </c>
      <c r="W177" s="16" t="str">
        <f t="shared" ref="W177:W178" si="608">IF(O177=3,M177,"0")</f>
        <v>0</v>
      </c>
      <c r="X177" s="16" t="str">
        <f t="shared" ref="X177:X178" si="609">IF(O177=3,N177,"0")</f>
        <v>0</v>
      </c>
      <c r="Y177" s="16">
        <v>0</v>
      </c>
      <c r="Z177" s="16">
        <v>0</v>
      </c>
      <c r="AA177" s="16">
        <f>SUM(Y177:Z177)</f>
        <v>0</v>
      </c>
      <c r="AB177" s="17">
        <v>1</v>
      </c>
      <c r="AC177" s="17">
        <v>2</v>
      </c>
      <c r="AD177" s="17">
        <f>SUM(AB177:AC177)</f>
        <v>3</v>
      </c>
      <c r="AE177" s="17">
        <v>0</v>
      </c>
      <c r="AF177" s="17">
        <v>0</v>
      </c>
      <c r="AG177" s="17">
        <f>SUM(AE177:AF177)</f>
        <v>0</v>
      </c>
      <c r="AH177" s="48">
        <f>Y177+AB177+AE177</f>
        <v>1</v>
      </c>
      <c r="AI177" s="48">
        <f>Z177+AC177+AF177</f>
        <v>2</v>
      </c>
      <c r="AJ177" s="48">
        <f>SUM(AH177:AI177)</f>
        <v>3</v>
      </c>
      <c r="AK177" s="17">
        <v>0</v>
      </c>
      <c r="AL177" s="17">
        <v>0</v>
      </c>
      <c r="AM177" s="17">
        <v>0</v>
      </c>
      <c r="AN177" s="17">
        <v>0</v>
      </c>
      <c r="AO177" s="17">
        <f>SUM(AK177:AN177)</f>
        <v>0</v>
      </c>
      <c r="AP177" s="17">
        <v>0</v>
      </c>
      <c r="AQ177" s="17" t="e">
        <f t="shared" ref="AQ177:AQ179" si="610">AP177/AO177</f>
        <v>#DIV/0!</v>
      </c>
    </row>
    <row r="178" spans="1:43" ht="25.5" customHeight="1" x14ac:dyDescent="0.35">
      <c r="A178" s="22"/>
      <c r="B178" s="55" t="s">
        <v>106</v>
      </c>
      <c r="C178" s="16">
        <v>0</v>
      </c>
      <c r="D178" s="16">
        <v>1</v>
      </c>
      <c r="E178" s="16">
        <f t="shared" ref="E178" si="611">C178+D178</f>
        <v>1</v>
      </c>
      <c r="F178" s="16">
        <v>7</v>
      </c>
      <c r="G178" s="52">
        <v>14</v>
      </c>
      <c r="H178" s="16">
        <f t="shared" ref="H178" si="612">F178+G178</f>
        <v>21</v>
      </c>
      <c r="I178" s="16">
        <v>3</v>
      </c>
      <c r="J178" s="16">
        <v>17</v>
      </c>
      <c r="K178" s="16">
        <f t="shared" ref="K178" si="613">I178+J178</f>
        <v>20</v>
      </c>
      <c r="L178" s="16">
        <f>C178+F178+I178</f>
        <v>10</v>
      </c>
      <c r="M178" s="16">
        <f>D178+G178+J178</f>
        <v>32</v>
      </c>
      <c r="N178" s="16">
        <f t="shared" ref="N178" si="614">L178+M178</f>
        <v>42</v>
      </c>
      <c r="O178" s="65">
        <v>1</v>
      </c>
      <c r="P178" s="16">
        <f>IF(O178=1,L178,"0")</f>
        <v>10</v>
      </c>
      <c r="Q178" s="16">
        <f>IF(O178=1,M178,"0")</f>
        <v>32</v>
      </c>
      <c r="R178" s="16">
        <f>IF(O178=1,N178,"0")</f>
        <v>42</v>
      </c>
      <c r="S178" s="16" t="str">
        <f>IF(O178=2,L178,"0")</f>
        <v>0</v>
      </c>
      <c r="T178" s="16" t="str">
        <f>IF(O178=2,M178,"0")</f>
        <v>0</v>
      </c>
      <c r="U178" s="16" t="str">
        <f>IF(O178=2,N178,"0")</f>
        <v>0</v>
      </c>
      <c r="V178" s="16" t="str">
        <f t="shared" si="607"/>
        <v>0</v>
      </c>
      <c r="W178" s="16" t="str">
        <f t="shared" si="608"/>
        <v>0</v>
      </c>
      <c r="X178" s="16" t="str">
        <f t="shared" si="609"/>
        <v>0</v>
      </c>
      <c r="Y178" s="16">
        <v>0</v>
      </c>
      <c r="Z178" s="16">
        <v>0</v>
      </c>
      <c r="AA178" s="16">
        <f>SUM(Y178:Z178)</f>
        <v>0</v>
      </c>
      <c r="AB178" s="17">
        <v>1</v>
      </c>
      <c r="AC178" s="17">
        <v>0</v>
      </c>
      <c r="AD178" s="17">
        <f>SUM(AB178:AC178)</f>
        <v>1</v>
      </c>
      <c r="AE178" s="17">
        <v>0</v>
      </c>
      <c r="AF178" s="17">
        <v>0</v>
      </c>
      <c r="AG178" s="17">
        <f>SUM(AE178:AF178)</f>
        <v>0</v>
      </c>
      <c r="AH178" s="48">
        <f>Y178+AB178+AE178</f>
        <v>1</v>
      </c>
      <c r="AI178" s="48">
        <f>Z178+AC178+AF178</f>
        <v>0</v>
      </c>
      <c r="AJ178" s="48">
        <f>SUM(AH178:AI178)</f>
        <v>1</v>
      </c>
      <c r="AK178" s="17"/>
      <c r="AL178" s="17"/>
      <c r="AM178" s="17"/>
      <c r="AN178" s="17"/>
      <c r="AO178" s="17"/>
      <c r="AP178" s="17"/>
      <c r="AQ178" s="17"/>
    </row>
    <row r="179" spans="1:43" s="6" customFormat="1" ht="25.5" customHeight="1" x14ac:dyDescent="0.35">
      <c r="A179" s="38"/>
      <c r="B179" s="39" t="s">
        <v>32</v>
      </c>
      <c r="C179" s="30">
        <f>SUM(C177:C178)</f>
        <v>0</v>
      </c>
      <c r="D179" s="30">
        <f t="shared" ref="D179:M179" si="615">SUM(D177:D178)</f>
        <v>1</v>
      </c>
      <c r="E179" s="30">
        <f t="shared" si="615"/>
        <v>1</v>
      </c>
      <c r="F179" s="30">
        <f t="shared" si="615"/>
        <v>11</v>
      </c>
      <c r="G179" s="30">
        <f t="shared" si="615"/>
        <v>33</v>
      </c>
      <c r="H179" s="30">
        <f t="shared" si="615"/>
        <v>44</v>
      </c>
      <c r="I179" s="30">
        <f t="shared" si="615"/>
        <v>10</v>
      </c>
      <c r="J179" s="30">
        <f t="shared" si="615"/>
        <v>20</v>
      </c>
      <c r="K179" s="30">
        <f t="shared" si="615"/>
        <v>30</v>
      </c>
      <c r="L179" s="30">
        <f t="shared" si="615"/>
        <v>21</v>
      </c>
      <c r="M179" s="30">
        <f t="shared" si="615"/>
        <v>54</v>
      </c>
      <c r="N179" s="30">
        <f t="shared" ref="N179" si="616">SUM(N177:N178)</f>
        <v>75</v>
      </c>
      <c r="O179" s="30">
        <f t="shared" ref="O179" si="617">SUM(O177:O178)</f>
        <v>2</v>
      </c>
      <c r="P179" s="30">
        <f t="shared" ref="P179" si="618">SUM(P177:P178)</f>
        <v>21</v>
      </c>
      <c r="Q179" s="30">
        <f t="shared" ref="Q179" si="619">SUM(Q177:Q178)</f>
        <v>54</v>
      </c>
      <c r="R179" s="30">
        <f t="shared" ref="R179" si="620">SUM(R177:R178)</f>
        <v>75</v>
      </c>
      <c r="S179" s="30">
        <f t="shared" ref="S179" si="621">SUM(S177:S178)</f>
        <v>0</v>
      </c>
      <c r="T179" s="30">
        <f t="shared" ref="T179" si="622">SUM(T177:T178)</f>
        <v>0</v>
      </c>
      <c r="U179" s="30">
        <f t="shared" ref="U179:X179" si="623">SUM(U177:U178)</f>
        <v>0</v>
      </c>
      <c r="V179" s="30">
        <f t="shared" si="623"/>
        <v>0</v>
      </c>
      <c r="W179" s="30">
        <f t="shared" si="623"/>
        <v>0</v>
      </c>
      <c r="X179" s="30">
        <f t="shared" si="623"/>
        <v>0</v>
      </c>
      <c r="Y179" s="30">
        <f>SUM(Y177:Y178)</f>
        <v>0</v>
      </c>
      <c r="Z179" s="30">
        <f t="shared" ref="Z179:AG179" si="624">SUM(Z177:Z178)</f>
        <v>0</v>
      </c>
      <c r="AA179" s="30">
        <f t="shared" si="624"/>
        <v>0</v>
      </c>
      <c r="AB179" s="30">
        <f t="shared" si="624"/>
        <v>2</v>
      </c>
      <c r="AC179" s="30">
        <f t="shared" si="624"/>
        <v>2</v>
      </c>
      <c r="AD179" s="30">
        <f t="shared" si="624"/>
        <v>4</v>
      </c>
      <c r="AE179" s="30">
        <f t="shared" si="624"/>
        <v>0</v>
      </c>
      <c r="AF179" s="30">
        <f t="shared" si="624"/>
        <v>0</v>
      </c>
      <c r="AG179" s="30">
        <f t="shared" si="624"/>
        <v>0</v>
      </c>
      <c r="AH179" s="33">
        <f>SUM(AH177:AH178)</f>
        <v>2</v>
      </c>
      <c r="AI179" s="33">
        <f t="shared" ref="AI179:AJ179" si="625">SUM(AI177:AI178)</f>
        <v>2</v>
      </c>
      <c r="AJ179" s="33">
        <f t="shared" si="625"/>
        <v>4</v>
      </c>
      <c r="AK179" s="32">
        <f>SUM(AK177)</f>
        <v>0</v>
      </c>
      <c r="AL179" s="32">
        <f t="shared" ref="AL179:AO179" si="626">SUM(AL177)</f>
        <v>0</v>
      </c>
      <c r="AM179" s="32">
        <f t="shared" si="626"/>
        <v>0</v>
      </c>
      <c r="AN179" s="32">
        <f t="shared" si="626"/>
        <v>0</v>
      </c>
      <c r="AO179" s="32">
        <f t="shared" si="626"/>
        <v>0</v>
      </c>
      <c r="AP179" s="32">
        <f>SUM(AP177)</f>
        <v>0</v>
      </c>
      <c r="AQ179" s="32" t="e">
        <f t="shared" si="610"/>
        <v>#DIV/0!</v>
      </c>
    </row>
    <row r="180" spans="1:43" s="6" customFormat="1" ht="25.5" customHeight="1" x14ac:dyDescent="0.35">
      <c r="A180" s="38"/>
      <c r="B180" s="54" t="s">
        <v>124</v>
      </c>
      <c r="C180" s="30"/>
      <c r="D180" s="30"/>
      <c r="E180" s="30"/>
      <c r="F180" s="30"/>
      <c r="G180" s="45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  <c r="AB180" s="32"/>
      <c r="AC180" s="32"/>
      <c r="AD180" s="32"/>
      <c r="AE180" s="32"/>
      <c r="AF180" s="32"/>
      <c r="AG180" s="32"/>
      <c r="AH180" s="33"/>
      <c r="AI180" s="33"/>
      <c r="AJ180" s="33"/>
      <c r="AK180" s="32"/>
      <c r="AL180" s="32"/>
      <c r="AM180" s="32"/>
      <c r="AN180" s="32"/>
      <c r="AO180" s="32"/>
      <c r="AP180" s="32"/>
      <c r="AQ180" s="32"/>
    </row>
    <row r="181" spans="1:43" s="6" customFormat="1" ht="25.5" customHeight="1" x14ac:dyDescent="0.35">
      <c r="A181" s="38"/>
      <c r="B181" s="55" t="s">
        <v>111</v>
      </c>
      <c r="C181" s="16">
        <v>0</v>
      </c>
      <c r="D181" s="16">
        <v>1</v>
      </c>
      <c r="E181" s="16">
        <f>C181+D181</f>
        <v>1</v>
      </c>
      <c r="F181" s="16">
        <v>1</v>
      </c>
      <c r="G181" s="52">
        <v>10</v>
      </c>
      <c r="H181" s="16">
        <f>F181+G181</f>
        <v>11</v>
      </c>
      <c r="I181" s="16">
        <v>1</v>
      </c>
      <c r="J181" s="16">
        <v>4</v>
      </c>
      <c r="K181" s="16">
        <f>I181+J181</f>
        <v>5</v>
      </c>
      <c r="L181" s="16">
        <f>C181+F181+I181</f>
        <v>2</v>
      </c>
      <c r="M181" s="16">
        <f>D181+G181+J181</f>
        <v>15</v>
      </c>
      <c r="N181" s="16">
        <f t="shared" ref="N181:N182" si="627">L181+M181</f>
        <v>17</v>
      </c>
      <c r="O181" s="16">
        <v>2</v>
      </c>
      <c r="P181" s="16" t="str">
        <f>IF(O181=1,L181,"0")</f>
        <v>0</v>
      </c>
      <c r="Q181" s="16" t="str">
        <f>IF(O181=1,M181,"0")</f>
        <v>0</v>
      </c>
      <c r="R181" s="16" t="str">
        <f>IF(O181=1,#REF!,"0")</f>
        <v>0</v>
      </c>
      <c r="S181" s="16">
        <f>IF(O181=2,L181,"0")</f>
        <v>2</v>
      </c>
      <c r="T181" s="16">
        <f>IF(O181=2,M181,"0")</f>
        <v>15</v>
      </c>
      <c r="U181" s="16">
        <f>IF(O181=2,N181,"0")</f>
        <v>17</v>
      </c>
      <c r="V181" s="16" t="str">
        <f t="shared" ref="V181" si="628">IF(O181=3,L181,"0")</f>
        <v>0</v>
      </c>
      <c r="W181" s="16" t="str">
        <f t="shared" ref="W181" si="629">IF(O181=3,M181,"0")</f>
        <v>0</v>
      </c>
      <c r="X181" s="16" t="str">
        <f t="shared" ref="X181" si="630">IF(O181=3,N181,"0")</f>
        <v>0</v>
      </c>
      <c r="Y181" s="16">
        <v>0</v>
      </c>
      <c r="Z181" s="16">
        <v>0</v>
      </c>
      <c r="AA181" s="16">
        <f>SUM(Y181:Z181)</f>
        <v>0</v>
      </c>
      <c r="AB181" s="17">
        <v>0</v>
      </c>
      <c r="AC181" s="17">
        <v>0</v>
      </c>
      <c r="AD181" s="17">
        <f>SUM(AB181:AC181)</f>
        <v>0</v>
      </c>
      <c r="AE181" s="17">
        <v>0</v>
      </c>
      <c r="AF181" s="17">
        <v>0</v>
      </c>
      <c r="AG181" s="17">
        <f>SUM(AE181:AF181)</f>
        <v>0</v>
      </c>
      <c r="AH181" s="48">
        <f>Y181+AB181+AE181</f>
        <v>0</v>
      </c>
      <c r="AI181" s="48">
        <f>Z181+AC181+AF181</f>
        <v>0</v>
      </c>
      <c r="AJ181" s="48">
        <f>SUM(AH181:AI181)</f>
        <v>0</v>
      </c>
      <c r="AK181" s="32"/>
      <c r="AL181" s="32"/>
      <c r="AM181" s="32"/>
      <c r="AN181" s="32"/>
      <c r="AO181" s="32"/>
      <c r="AP181" s="32"/>
      <c r="AQ181" s="32"/>
    </row>
    <row r="182" spans="1:43" s="6" customFormat="1" ht="25.5" customHeight="1" x14ac:dyDescent="0.35">
      <c r="A182" s="38"/>
      <c r="B182" s="39" t="s">
        <v>32</v>
      </c>
      <c r="C182" s="30">
        <f t="shared" ref="C182:K182" si="631">SUM(C181)</f>
        <v>0</v>
      </c>
      <c r="D182" s="30">
        <f t="shared" si="631"/>
        <v>1</v>
      </c>
      <c r="E182" s="30">
        <f t="shared" si="631"/>
        <v>1</v>
      </c>
      <c r="F182" s="30">
        <f t="shared" si="631"/>
        <v>1</v>
      </c>
      <c r="G182" s="45">
        <f t="shared" si="631"/>
        <v>10</v>
      </c>
      <c r="H182" s="30">
        <f t="shared" si="631"/>
        <v>11</v>
      </c>
      <c r="I182" s="30">
        <f t="shared" si="631"/>
        <v>1</v>
      </c>
      <c r="J182" s="30">
        <f t="shared" si="631"/>
        <v>4</v>
      </c>
      <c r="K182" s="30">
        <f t="shared" si="631"/>
        <v>5</v>
      </c>
      <c r="L182" s="30">
        <f>C182+F182+I182</f>
        <v>2</v>
      </c>
      <c r="M182" s="30">
        <f>D182+G182+J182</f>
        <v>15</v>
      </c>
      <c r="N182" s="30">
        <f t="shared" si="627"/>
        <v>17</v>
      </c>
      <c r="O182" s="30">
        <f t="shared" ref="O182:X182" si="632">SUM(O181)</f>
        <v>2</v>
      </c>
      <c r="P182" s="30">
        <f t="shared" si="632"/>
        <v>0</v>
      </c>
      <c r="Q182" s="30">
        <f t="shared" si="632"/>
        <v>0</v>
      </c>
      <c r="R182" s="30">
        <f t="shared" si="632"/>
        <v>0</v>
      </c>
      <c r="S182" s="30">
        <f t="shared" si="632"/>
        <v>2</v>
      </c>
      <c r="T182" s="30">
        <f t="shared" si="632"/>
        <v>15</v>
      </c>
      <c r="U182" s="30">
        <f t="shared" si="632"/>
        <v>17</v>
      </c>
      <c r="V182" s="30">
        <f t="shared" si="632"/>
        <v>0</v>
      </c>
      <c r="W182" s="30">
        <f t="shared" si="632"/>
        <v>0</v>
      </c>
      <c r="X182" s="30">
        <f t="shared" si="632"/>
        <v>0</v>
      </c>
      <c r="Y182" s="30">
        <f>Y181</f>
        <v>0</v>
      </c>
      <c r="Z182" s="30">
        <f t="shared" ref="Z182:AJ182" si="633">Z181</f>
        <v>0</v>
      </c>
      <c r="AA182" s="30">
        <f t="shared" si="633"/>
        <v>0</v>
      </c>
      <c r="AB182" s="30">
        <f t="shared" si="633"/>
        <v>0</v>
      </c>
      <c r="AC182" s="30">
        <f t="shared" si="633"/>
        <v>0</v>
      </c>
      <c r="AD182" s="30">
        <f t="shared" si="633"/>
        <v>0</v>
      </c>
      <c r="AE182" s="30">
        <f t="shared" si="633"/>
        <v>0</v>
      </c>
      <c r="AF182" s="30">
        <f t="shared" si="633"/>
        <v>0</v>
      </c>
      <c r="AG182" s="30">
        <f t="shared" si="633"/>
        <v>0</v>
      </c>
      <c r="AH182" s="30">
        <f t="shared" si="633"/>
        <v>0</v>
      </c>
      <c r="AI182" s="30">
        <f t="shared" si="633"/>
        <v>0</v>
      </c>
      <c r="AJ182" s="30">
        <f t="shared" si="633"/>
        <v>0</v>
      </c>
      <c r="AK182" s="32"/>
      <c r="AL182" s="32"/>
      <c r="AM182" s="32"/>
      <c r="AN182" s="32"/>
      <c r="AO182" s="32"/>
      <c r="AP182" s="32"/>
      <c r="AQ182" s="32"/>
    </row>
    <row r="183" spans="1:43" s="6" customFormat="1" ht="25.5" customHeight="1" x14ac:dyDescent="0.35">
      <c r="A183" s="38"/>
      <c r="B183" s="39" t="s">
        <v>125</v>
      </c>
      <c r="C183" s="30">
        <f>C182+C179</f>
        <v>0</v>
      </c>
      <c r="D183" s="30">
        <f t="shared" ref="D183:N183" si="634">D182+D179</f>
        <v>2</v>
      </c>
      <c r="E183" s="30">
        <f t="shared" si="634"/>
        <v>2</v>
      </c>
      <c r="F183" s="30">
        <f t="shared" si="634"/>
        <v>12</v>
      </c>
      <c r="G183" s="30">
        <f t="shared" si="634"/>
        <v>43</v>
      </c>
      <c r="H183" s="30">
        <f t="shared" si="634"/>
        <v>55</v>
      </c>
      <c r="I183" s="30">
        <f t="shared" si="634"/>
        <v>11</v>
      </c>
      <c r="J183" s="30">
        <f t="shared" si="634"/>
        <v>24</v>
      </c>
      <c r="K183" s="30">
        <f t="shared" si="634"/>
        <v>35</v>
      </c>
      <c r="L183" s="30">
        <f t="shared" si="634"/>
        <v>23</v>
      </c>
      <c r="M183" s="30">
        <f t="shared" si="634"/>
        <v>69</v>
      </c>
      <c r="N183" s="30">
        <f t="shared" si="634"/>
        <v>92</v>
      </c>
      <c r="O183" s="30">
        <f t="shared" ref="O183" si="635">O182+O179</f>
        <v>4</v>
      </c>
      <c r="P183" s="30">
        <f t="shared" ref="P183" si="636">P182+P179</f>
        <v>21</v>
      </c>
      <c r="Q183" s="30">
        <f t="shared" ref="Q183" si="637">Q182+Q179</f>
        <v>54</v>
      </c>
      <c r="R183" s="30">
        <f t="shared" ref="R183" si="638">R182+R179</f>
        <v>75</v>
      </c>
      <c r="S183" s="30">
        <f t="shared" ref="S183" si="639">S182+S179</f>
        <v>2</v>
      </c>
      <c r="T183" s="30">
        <f t="shared" ref="T183" si="640">T182+T179</f>
        <v>15</v>
      </c>
      <c r="U183" s="30">
        <f t="shared" ref="U183" si="641">U182+U179</f>
        <v>17</v>
      </c>
      <c r="V183" s="30">
        <f t="shared" ref="V183" si="642">V182+V179</f>
        <v>0</v>
      </c>
      <c r="W183" s="30">
        <f t="shared" ref="W183" si="643">W182+W179</f>
        <v>0</v>
      </c>
      <c r="X183" s="30">
        <f t="shared" ref="X183" si="644">X182+X179</f>
        <v>0</v>
      </c>
      <c r="Y183" s="30" t="e">
        <f>Y182+Y179+#REF!</f>
        <v>#REF!</v>
      </c>
      <c r="Z183" s="30" t="e">
        <f>Z182+Z179+#REF!</f>
        <v>#REF!</v>
      </c>
      <c r="AA183" s="30" t="e">
        <f>AA182+AA179+#REF!</f>
        <v>#REF!</v>
      </c>
      <c r="AB183" s="30" t="e">
        <f>AB182+AB179+#REF!</f>
        <v>#REF!</v>
      </c>
      <c r="AC183" s="30" t="e">
        <f>AC182+AC179+#REF!</f>
        <v>#REF!</v>
      </c>
      <c r="AD183" s="30" t="e">
        <f>AD182+AD179+#REF!</f>
        <v>#REF!</v>
      </c>
      <c r="AE183" s="30" t="e">
        <f>AE182+AE179+#REF!</f>
        <v>#REF!</v>
      </c>
      <c r="AF183" s="30" t="e">
        <f>AF182+AF179+#REF!</f>
        <v>#REF!</v>
      </c>
      <c r="AG183" s="30" t="e">
        <f>AG182+AG179+#REF!</f>
        <v>#REF!</v>
      </c>
      <c r="AH183" s="30" t="e">
        <f>AH182+AH179+#REF!</f>
        <v>#REF!</v>
      </c>
      <c r="AI183" s="30" t="e">
        <f>AI182+AI179+#REF!</f>
        <v>#REF!</v>
      </c>
      <c r="AJ183" s="30" t="e">
        <f>AJ182+AJ179+#REF!</f>
        <v>#REF!</v>
      </c>
      <c r="AK183" s="32" t="e">
        <f>AK179+#REF!</f>
        <v>#REF!</v>
      </c>
      <c r="AL183" s="32" t="e">
        <f>AL179+#REF!</f>
        <v>#REF!</v>
      </c>
      <c r="AM183" s="32" t="e">
        <f>AM179+#REF!</f>
        <v>#REF!</v>
      </c>
      <c r="AN183" s="32" t="e">
        <f>AN179+#REF!</f>
        <v>#REF!</v>
      </c>
      <c r="AO183" s="32" t="e">
        <f>AO179+#REF!</f>
        <v>#REF!</v>
      </c>
      <c r="AP183" s="32" t="e">
        <f>#REF!</f>
        <v>#REF!</v>
      </c>
      <c r="AQ183" s="32" t="e">
        <f t="shared" ref="AQ183:AQ184" si="645">AP183/AO183</f>
        <v>#REF!</v>
      </c>
    </row>
    <row r="184" spans="1:43" s="6" customFormat="1" ht="25.5" customHeight="1" x14ac:dyDescent="0.35">
      <c r="A184" s="78"/>
      <c r="B184" s="79" t="s">
        <v>37</v>
      </c>
      <c r="C184" s="80">
        <f t="shared" ref="C184:K184" si="646">C174+C183</f>
        <v>30</v>
      </c>
      <c r="D184" s="80">
        <f t="shared" si="646"/>
        <v>59</v>
      </c>
      <c r="E184" s="80">
        <f t="shared" si="646"/>
        <v>89</v>
      </c>
      <c r="F184" s="80">
        <f t="shared" si="646"/>
        <v>301</v>
      </c>
      <c r="G184" s="81">
        <f t="shared" si="646"/>
        <v>973</v>
      </c>
      <c r="H184" s="80">
        <f t="shared" si="646"/>
        <v>1274</v>
      </c>
      <c r="I184" s="80">
        <f t="shared" si="646"/>
        <v>135</v>
      </c>
      <c r="J184" s="80">
        <f t="shared" si="646"/>
        <v>277</v>
      </c>
      <c r="K184" s="80">
        <f t="shared" si="646"/>
        <v>412</v>
      </c>
      <c r="L184" s="80">
        <f>C184+F184+I184</f>
        <v>466</v>
      </c>
      <c r="M184" s="80">
        <f>D184+G184+J184</f>
        <v>1309</v>
      </c>
      <c r="N184" s="80">
        <f t="shared" ref="N184" si="647">L184+M184</f>
        <v>1775</v>
      </c>
      <c r="O184" s="84">
        <f t="shared" ref="O184:AP184" si="648">O174+O183</f>
        <v>4</v>
      </c>
      <c r="P184" s="80">
        <f t="shared" si="648"/>
        <v>171</v>
      </c>
      <c r="Q184" s="80">
        <f t="shared" si="648"/>
        <v>564</v>
      </c>
      <c r="R184" s="80">
        <f t="shared" si="648"/>
        <v>735</v>
      </c>
      <c r="S184" s="80">
        <f t="shared" si="648"/>
        <v>295</v>
      </c>
      <c r="T184" s="80">
        <f t="shared" si="648"/>
        <v>745</v>
      </c>
      <c r="U184" s="80">
        <f t="shared" si="648"/>
        <v>1040</v>
      </c>
      <c r="V184" s="80">
        <f t="shared" si="648"/>
        <v>0</v>
      </c>
      <c r="W184" s="80">
        <f t="shared" si="648"/>
        <v>0</v>
      </c>
      <c r="X184" s="80">
        <f t="shared" si="648"/>
        <v>0</v>
      </c>
      <c r="Y184" s="58" t="e">
        <f t="shared" si="648"/>
        <v>#REF!</v>
      </c>
      <c r="Z184" s="58" t="e">
        <f t="shared" si="648"/>
        <v>#REF!</v>
      </c>
      <c r="AA184" s="58" t="e">
        <f t="shared" si="648"/>
        <v>#REF!</v>
      </c>
      <c r="AB184" s="32" t="e">
        <f t="shared" si="648"/>
        <v>#REF!</v>
      </c>
      <c r="AC184" s="32" t="e">
        <f t="shared" si="648"/>
        <v>#REF!</v>
      </c>
      <c r="AD184" s="32" t="e">
        <f t="shared" si="648"/>
        <v>#REF!</v>
      </c>
      <c r="AE184" s="32" t="e">
        <f t="shared" si="648"/>
        <v>#REF!</v>
      </c>
      <c r="AF184" s="32" t="e">
        <f t="shared" si="648"/>
        <v>#REF!</v>
      </c>
      <c r="AG184" s="32" t="e">
        <f t="shared" si="648"/>
        <v>#REF!</v>
      </c>
      <c r="AH184" s="33" t="e">
        <f t="shared" si="648"/>
        <v>#REF!</v>
      </c>
      <c r="AI184" s="33" t="e">
        <f t="shared" si="648"/>
        <v>#REF!</v>
      </c>
      <c r="AJ184" s="33" t="e">
        <f t="shared" si="648"/>
        <v>#REF!</v>
      </c>
      <c r="AK184" s="32" t="e">
        <f t="shared" si="648"/>
        <v>#REF!</v>
      </c>
      <c r="AL184" s="32" t="e">
        <f t="shared" si="648"/>
        <v>#REF!</v>
      </c>
      <c r="AM184" s="32" t="e">
        <f t="shared" si="648"/>
        <v>#REF!</v>
      </c>
      <c r="AN184" s="32" t="e">
        <f t="shared" si="648"/>
        <v>#REF!</v>
      </c>
      <c r="AO184" s="32" t="e">
        <f t="shared" si="648"/>
        <v>#REF!</v>
      </c>
      <c r="AP184" s="32" t="e">
        <f t="shared" si="648"/>
        <v>#REF!</v>
      </c>
      <c r="AQ184" s="32" t="e">
        <f t="shared" si="645"/>
        <v>#REF!</v>
      </c>
    </row>
    <row r="185" spans="1:43" ht="25.5" customHeight="1" x14ac:dyDescent="0.35">
      <c r="A185" s="38" t="s">
        <v>126</v>
      </c>
      <c r="B185" s="43"/>
      <c r="C185" s="16"/>
      <c r="D185" s="16"/>
      <c r="E185" s="16"/>
      <c r="F185" s="30"/>
      <c r="G185" s="30"/>
      <c r="H185" s="16"/>
      <c r="I185" s="30"/>
      <c r="J185" s="30"/>
      <c r="K185" s="16"/>
      <c r="L185" s="16"/>
      <c r="M185" s="16"/>
      <c r="N185" s="16"/>
      <c r="O185" s="15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7"/>
      <c r="AC185" s="17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  <c r="AN185" s="17"/>
      <c r="AO185" s="17"/>
      <c r="AP185" s="17"/>
      <c r="AQ185" s="17"/>
    </row>
    <row r="186" spans="1:43" ht="25.5" customHeight="1" x14ac:dyDescent="0.35">
      <c r="A186" s="38"/>
      <c r="B186" s="59" t="s">
        <v>27</v>
      </c>
      <c r="C186" s="16"/>
      <c r="D186" s="16"/>
      <c r="E186" s="16"/>
      <c r="F186" s="60"/>
      <c r="G186" s="60"/>
      <c r="H186" s="16"/>
      <c r="I186" s="60"/>
      <c r="J186" s="60"/>
      <c r="K186" s="16"/>
      <c r="L186" s="16"/>
      <c r="M186" s="16"/>
      <c r="N186" s="16"/>
      <c r="O186" s="15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7"/>
      <c r="AC186" s="17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  <c r="AN186" s="17"/>
      <c r="AO186" s="17"/>
      <c r="AP186" s="17"/>
      <c r="AQ186" s="17"/>
    </row>
    <row r="187" spans="1:43" ht="25.5" customHeight="1" x14ac:dyDescent="0.35">
      <c r="A187" s="22"/>
      <c r="B187" s="43" t="s">
        <v>127</v>
      </c>
      <c r="C187" s="16"/>
      <c r="D187" s="16"/>
      <c r="E187" s="16"/>
      <c r="F187" s="30"/>
      <c r="G187" s="30"/>
      <c r="H187" s="16"/>
      <c r="I187" s="30"/>
      <c r="J187" s="30"/>
      <c r="K187" s="16"/>
      <c r="L187" s="16"/>
      <c r="M187" s="16"/>
      <c r="N187" s="16"/>
      <c r="O187" s="15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7"/>
      <c r="AC187" s="17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  <c r="AN187" s="17"/>
      <c r="AO187" s="17"/>
      <c r="AP187" s="17"/>
      <c r="AQ187" s="17"/>
    </row>
    <row r="188" spans="1:43" ht="25.5" customHeight="1" x14ac:dyDescent="0.35">
      <c r="A188" s="22"/>
      <c r="B188" s="23" t="s">
        <v>128</v>
      </c>
      <c r="C188" s="16">
        <v>0</v>
      </c>
      <c r="D188" s="16">
        <v>0</v>
      </c>
      <c r="E188" s="16">
        <f t="shared" ref="E188" si="649">C188+D188</f>
        <v>0</v>
      </c>
      <c r="F188" s="16">
        <v>14</v>
      </c>
      <c r="G188" s="16">
        <v>47</v>
      </c>
      <c r="H188" s="16">
        <f t="shared" ref="H188" si="650">F188+G188</f>
        <v>61</v>
      </c>
      <c r="I188" s="16">
        <v>0</v>
      </c>
      <c r="J188" s="16">
        <v>1</v>
      </c>
      <c r="K188" s="16">
        <f t="shared" ref="K188" si="651">I188+J188</f>
        <v>1</v>
      </c>
      <c r="L188" s="16">
        <f t="shared" ref="L188:M192" si="652">C188+F188+I188</f>
        <v>14</v>
      </c>
      <c r="M188" s="16">
        <f t="shared" si="652"/>
        <v>48</v>
      </c>
      <c r="N188" s="16">
        <f t="shared" ref="N188" si="653">L188+M188</f>
        <v>62</v>
      </c>
      <c r="O188" s="15">
        <v>2</v>
      </c>
      <c r="P188" s="16" t="str">
        <f t="shared" ref="P188:P191" si="654">IF(O188=1,L188,"0")</f>
        <v>0</v>
      </c>
      <c r="Q188" s="16">
        <f>SUM(S187)</f>
        <v>0</v>
      </c>
      <c r="R188" s="16" t="str">
        <f t="shared" ref="R188:R191" si="655">IF(O188=1,N188,"0")</f>
        <v>0</v>
      </c>
      <c r="S188" s="16">
        <f>IF(O188=2,L188,"0")</f>
        <v>14</v>
      </c>
      <c r="T188" s="16">
        <f>IF(O188=2,M188,"0")</f>
        <v>48</v>
      </c>
      <c r="U188" s="16">
        <f>IF(O188=2,N188,"0")</f>
        <v>62</v>
      </c>
      <c r="V188" s="16" t="str">
        <f t="shared" ref="V188:V191" si="656">IF(O188=3,L188,"0")</f>
        <v>0</v>
      </c>
      <c r="W188" s="16" t="str">
        <f t="shared" ref="W188:W191" si="657">IF(O188=3,M188,"0")</f>
        <v>0</v>
      </c>
      <c r="X188" s="16" t="str">
        <f t="shared" ref="X188:X191" si="658">IF(O188=3,N188,"0")</f>
        <v>0</v>
      </c>
      <c r="Y188" s="16">
        <v>0</v>
      </c>
      <c r="Z188" s="16">
        <v>0</v>
      </c>
      <c r="AA188" s="16">
        <f>SUM(Y188:Z188)</f>
        <v>0</v>
      </c>
      <c r="AB188" s="17">
        <v>5</v>
      </c>
      <c r="AC188" s="17">
        <v>1</v>
      </c>
      <c r="AD188" s="17">
        <f>SUM(AB188:AC188)</f>
        <v>6</v>
      </c>
      <c r="AE188" s="17">
        <v>0</v>
      </c>
      <c r="AF188" s="17">
        <v>0</v>
      </c>
      <c r="AG188" s="17">
        <f>SUM(AE188:AF188)</f>
        <v>0</v>
      </c>
      <c r="AH188" s="48">
        <f>Y188+AB188+AE188</f>
        <v>5</v>
      </c>
      <c r="AI188" s="48">
        <f>Z188+AC188+AF188</f>
        <v>1</v>
      </c>
      <c r="AJ188" s="48">
        <f>SUM(AH188:AI188)</f>
        <v>6</v>
      </c>
      <c r="AK188" s="17"/>
      <c r="AL188" s="17"/>
      <c r="AM188" s="17"/>
      <c r="AN188" s="17"/>
      <c r="AO188" s="17"/>
      <c r="AP188" s="17"/>
      <c r="AQ188" s="17"/>
    </row>
    <row r="189" spans="1:43" ht="25.5" customHeight="1" x14ac:dyDescent="0.35">
      <c r="A189" s="22"/>
      <c r="B189" s="23" t="s">
        <v>129</v>
      </c>
      <c r="C189" s="16">
        <v>0</v>
      </c>
      <c r="D189" s="16">
        <v>0</v>
      </c>
      <c r="E189" s="16">
        <f t="shared" ref="E189:E191" si="659">C189+D189</f>
        <v>0</v>
      </c>
      <c r="F189" s="16">
        <v>9</v>
      </c>
      <c r="G189" s="52">
        <v>32</v>
      </c>
      <c r="H189" s="16">
        <f t="shared" ref="H189:H191" si="660">F189+G189</f>
        <v>41</v>
      </c>
      <c r="I189" s="16">
        <v>1</v>
      </c>
      <c r="J189" s="16">
        <v>3</v>
      </c>
      <c r="K189" s="16">
        <f t="shared" ref="K189:K191" si="661">I189+J189</f>
        <v>4</v>
      </c>
      <c r="L189" s="16">
        <f t="shared" si="652"/>
        <v>10</v>
      </c>
      <c r="M189" s="16">
        <f t="shared" si="652"/>
        <v>35</v>
      </c>
      <c r="N189" s="16">
        <f t="shared" ref="N189:N191" si="662">L189+M189</f>
        <v>45</v>
      </c>
      <c r="O189" s="15">
        <v>2</v>
      </c>
      <c r="P189" s="16" t="str">
        <f t="shared" si="654"/>
        <v>0</v>
      </c>
      <c r="Q189" s="16" t="str">
        <f t="shared" ref="Q189:Q191" si="663">IF(O189=1,M189,"0")</f>
        <v>0</v>
      </c>
      <c r="R189" s="16" t="str">
        <f t="shared" si="655"/>
        <v>0</v>
      </c>
      <c r="S189" s="16">
        <f>IF(O189=2,L189,"0")</f>
        <v>10</v>
      </c>
      <c r="T189" s="16">
        <f>IF(O189=2,M189,"0")</f>
        <v>35</v>
      </c>
      <c r="U189" s="16">
        <f>IF(O189=2,N189,"0")</f>
        <v>45</v>
      </c>
      <c r="V189" s="16" t="str">
        <f t="shared" si="656"/>
        <v>0</v>
      </c>
      <c r="W189" s="16" t="str">
        <f t="shared" si="657"/>
        <v>0</v>
      </c>
      <c r="X189" s="16" t="str">
        <f t="shared" si="658"/>
        <v>0</v>
      </c>
      <c r="Y189" s="16">
        <v>0</v>
      </c>
      <c r="Z189" s="16">
        <v>0</v>
      </c>
      <c r="AA189" s="16">
        <f>SUM(Y189:Z189)</f>
        <v>0</v>
      </c>
      <c r="AB189" s="17">
        <v>2</v>
      </c>
      <c r="AC189" s="17">
        <v>0</v>
      </c>
      <c r="AD189" s="17">
        <f>SUM(AB189:AC189)</f>
        <v>2</v>
      </c>
      <c r="AE189" s="17">
        <v>0</v>
      </c>
      <c r="AF189" s="17">
        <v>0</v>
      </c>
      <c r="AG189" s="17">
        <f>SUM(AE189:AF189)</f>
        <v>0</v>
      </c>
      <c r="AH189" s="48">
        <f>Y189+AB189+AE189</f>
        <v>2</v>
      </c>
      <c r="AI189" s="48">
        <f>Z189+AC189+AF189</f>
        <v>0</v>
      </c>
      <c r="AJ189" s="48">
        <f>SUM(AH189:AI189)</f>
        <v>2</v>
      </c>
      <c r="AK189" s="17">
        <v>0</v>
      </c>
      <c r="AL189" s="17">
        <v>0</v>
      </c>
      <c r="AM189" s="17">
        <v>0</v>
      </c>
      <c r="AN189" s="17">
        <v>0</v>
      </c>
      <c r="AO189" s="17">
        <f>SUM(AK189:AN189)</f>
        <v>0</v>
      </c>
      <c r="AP189" s="17">
        <v>0</v>
      </c>
      <c r="AQ189" s="17" t="e">
        <f t="shared" ref="AQ189:AQ192" si="664">AP189/AO189</f>
        <v>#DIV/0!</v>
      </c>
    </row>
    <row r="190" spans="1:43" ht="25.5" customHeight="1" x14ac:dyDescent="0.35">
      <c r="A190" s="22"/>
      <c r="B190" s="23" t="s">
        <v>130</v>
      </c>
      <c r="C190" s="16">
        <v>9</v>
      </c>
      <c r="D190" s="16">
        <v>2</v>
      </c>
      <c r="E190" s="16">
        <f t="shared" si="659"/>
        <v>11</v>
      </c>
      <c r="F190" s="16">
        <v>27</v>
      </c>
      <c r="G190" s="52">
        <v>66</v>
      </c>
      <c r="H190" s="16">
        <f t="shared" si="660"/>
        <v>93</v>
      </c>
      <c r="I190" s="16">
        <v>0</v>
      </c>
      <c r="J190" s="16">
        <v>3</v>
      </c>
      <c r="K190" s="16">
        <f t="shared" si="661"/>
        <v>3</v>
      </c>
      <c r="L190" s="16">
        <f t="shared" si="652"/>
        <v>36</v>
      </c>
      <c r="M190" s="16">
        <f t="shared" si="652"/>
        <v>71</v>
      </c>
      <c r="N190" s="16">
        <f t="shared" si="662"/>
        <v>107</v>
      </c>
      <c r="O190" s="15">
        <v>2</v>
      </c>
      <c r="P190" s="16" t="str">
        <f t="shared" si="654"/>
        <v>0</v>
      </c>
      <c r="Q190" s="16" t="str">
        <f t="shared" si="663"/>
        <v>0</v>
      </c>
      <c r="R190" s="16" t="str">
        <f t="shared" si="655"/>
        <v>0</v>
      </c>
      <c r="S190" s="16">
        <f>IF(O190=2,L190,"0")</f>
        <v>36</v>
      </c>
      <c r="T190" s="16">
        <f>IF(O190=2,M190,"0")</f>
        <v>71</v>
      </c>
      <c r="U190" s="16">
        <f>IF(O190=2,N190,"0")</f>
        <v>107</v>
      </c>
      <c r="V190" s="16" t="str">
        <f t="shared" si="656"/>
        <v>0</v>
      </c>
      <c r="W190" s="16" t="str">
        <f t="shared" si="657"/>
        <v>0</v>
      </c>
      <c r="X190" s="16" t="str">
        <f t="shared" si="658"/>
        <v>0</v>
      </c>
      <c r="Y190" s="16">
        <v>0</v>
      </c>
      <c r="Z190" s="16">
        <v>0</v>
      </c>
      <c r="AA190" s="16">
        <f t="shared" ref="AA190:AA191" si="665">SUM(Y190:Z190)</f>
        <v>0</v>
      </c>
      <c r="AB190" s="17">
        <v>8</v>
      </c>
      <c r="AC190" s="17">
        <v>5</v>
      </c>
      <c r="AD190" s="17">
        <f t="shared" ref="AD190:AD191" si="666">SUM(AB190:AC190)</f>
        <v>13</v>
      </c>
      <c r="AE190" s="17">
        <v>4</v>
      </c>
      <c r="AF190" s="17">
        <v>2</v>
      </c>
      <c r="AG190" s="17">
        <f t="shared" ref="AG190:AG191" si="667">SUM(AE190:AF190)</f>
        <v>6</v>
      </c>
      <c r="AH190" s="48">
        <f t="shared" ref="AH190:AH191" si="668">Y190+AB190+AE190</f>
        <v>12</v>
      </c>
      <c r="AI190" s="48">
        <f t="shared" ref="AI190:AI191" si="669">Z190+AC190+AF190</f>
        <v>7</v>
      </c>
      <c r="AJ190" s="48">
        <f t="shared" ref="AJ190:AJ191" si="670">SUM(AH190:AI190)</f>
        <v>19</v>
      </c>
      <c r="AK190" s="17">
        <v>0</v>
      </c>
      <c r="AL190" s="17">
        <v>0</v>
      </c>
      <c r="AM190" s="17">
        <v>0</v>
      </c>
      <c r="AN190" s="17">
        <v>0</v>
      </c>
      <c r="AO190" s="17">
        <f t="shared" ref="AO190:AO191" si="671">SUM(AK190:AN190)</f>
        <v>0</v>
      </c>
      <c r="AP190" s="17"/>
      <c r="AQ190" s="17" t="e">
        <f t="shared" si="664"/>
        <v>#DIV/0!</v>
      </c>
    </row>
    <row r="191" spans="1:43" ht="25.5" customHeight="1" x14ac:dyDescent="0.35">
      <c r="A191" s="22"/>
      <c r="B191" s="23" t="s">
        <v>131</v>
      </c>
      <c r="C191" s="16">
        <v>1</v>
      </c>
      <c r="D191" s="16">
        <v>1</v>
      </c>
      <c r="E191" s="16">
        <f t="shared" si="659"/>
        <v>2</v>
      </c>
      <c r="F191" s="16">
        <v>22</v>
      </c>
      <c r="G191" s="52">
        <v>34</v>
      </c>
      <c r="H191" s="16">
        <f t="shared" si="660"/>
        <v>56</v>
      </c>
      <c r="I191" s="16">
        <v>2</v>
      </c>
      <c r="J191" s="16">
        <v>0</v>
      </c>
      <c r="K191" s="16">
        <f t="shared" si="661"/>
        <v>2</v>
      </c>
      <c r="L191" s="16">
        <f t="shared" si="652"/>
        <v>25</v>
      </c>
      <c r="M191" s="16">
        <f t="shared" si="652"/>
        <v>35</v>
      </c>
      <c r="N191" s="16">
        <f t="shared" si="662"/>
        <v>60</v>
      </c>
      <c r="O191" s="15">
        <v>2</v>
      </c>
      <c r="P191" s="16" t="str">
        <f t="shared" si="654"/>
        <v>0</v>
      </c>
      <c r="Q191" s="16" t="str">
        <f t="shared" si="663"/>
        <v>0</v>
      </c>
      <c r="R191" s="16" t="str">
        <f t="shared" si="655"/>
        <v>0</v>
      </c>
      <c r="S191" s="16">
        <f>IF(O191=2,L191,"0")</f>
        <v>25</v>
      </c>
      <c r="T191" s="16">
        <f>IF(O191=2,M191,"0")</f>
        <v>35</v>
      </c>
      <c r="U191" s="16">
        <f>IF(O191=2,N191,"0")</f>
        <v>60</v>
      </c>
      <c r="V191" s="16" t="str">
        <f t="shared" si="656"/>
        <v>0</v>
      </c>
      <c r="W191" s="16" t="str">
        <f t="shared" si="657"/>
        <v>0</v>
      </c>
      <c r="X191" s="16" t="str">
        <f t="shared" si="658"/>
        <v>0</v>
      </c>
      <c r="Y191" s="16">
        <v>0</v>
      </c>
      <c r="Z191" s="16">
        <v>0</v>
      </c>
      <c r="AA191" s="16">
        <f t="shared" si="665"/>
        <v>0</v>
      </c>
      <c r="AB191" s="17">
        <v>2</v>
      </c>
      <c r="AC191" s="17">
        <v>4</v>
      </c>
      <c r="AD191" s="17">
        <f t="shared" si="666"/>
        <v>6</v>
      </c>
      <c r="AE191" s="17">
        <v>0</v>
      </c>
      <c r="AF191" s="17">
        <v>2</v>
      </c>
      <c r="AG191" s="17">
        <f t="shared" si="667"/>
        <v>2</v>
      </c>
      <c r="AH191" s="48">
        <f t="shared" si="668"/>
        <v>2</v>
      </c>
      <c r="AI191" s="48">
        <f t="shared" si="669"/>
        <v>6</v>
      </c>
      <c r="AJ191" s="48">
        <f t="shared" si="670"/>
        <v>8</v>
      </c>
      <c r="AK191" s="17">
        <v>0</v>
      </c>
      <c r="AL191" s="17">
        <v>0</v>
      </c>
      <c r="AM191" s="17">
        <v>0</v>
      </c>
      <c r="AN191" s="17">
        <v>0</v>
      </c>
      <c r="AO191" s="17">
        <f t="shared" si="671"/>
        <v>0</v>
      </c>
      <c r="AP191" s="17"/>
      <c r="AQ191" s="17" t="e">
        <f t="shared" si="664"/>
        <v>#DIV/0!</v>
      </c>
    </row>
    <row r="192" spans="1:43" s="6" customFormat="1" ht="25.5" customHeight="1" x14ac:dyDescent="0.35">
      <c r="A192" s="38"/>
      <c r="B192" s="39" t="s">
        <v>32</v>
      </c>
      <c r="C192" s="30">
        <f t="shared" ref="C192:K192" si="672">SUM(C188:C191)</f>
        <v>10</v>
      </c>
      <c r="D192" s="30">
        <f t="shared" si="672"/>
        <v>3</v>
      </c>
      <c r="E192" s="30">
        <f t="shared" si="672"/>
        <v>13</v>
      </c>
      <c r="F192" s="30">
        <f t="shared" si="672"/>
        <v>72</v>
      </c>
      <c r="G192" s="30">
        <f t="shared" si="672"/>
        <v>179</v>
      </c>
      <c r="H192" s="30">
        <f t="shared" si="672"/>
        <v>251</v>
      </c>
      <c r="I192" s="30">
        <f t="shared" si="672"/>
        <v>3</v>
      </c>
      <c r="J192" s="30">
        <f t="shared" si="672"/>
        <v>7</v>
      </c>
      <c r="K192" s="30">
        <f t="shared" si="672"/>
        <v>10</v>
      </c>
      <c r="L192" s="30">
        <f>C192+F192+I192</f>
        <v>85</v>
      </c>
      <c r="M192" s="30">
        <f t="shared" si="652"/>
        <v>189</v>
      </c>
      <c r="N192" s="30">
        <f>L192+M192</f>
        <v>274</v>
      </c>
      <c r="O192" s="49">
        <f>SUM(O189:O191)</f>
        <v>6</v>
      </c>
      <c r="P192" s="30">
        <f t="shared" ref="P192:AJ192" si="673">SUM(P188:P191)</f>
        <v>0</v>
      </c>
      <c r="Q192" s="30">
        <f t="shared" si="673"/>
        <v>0</v>
      </c>
      <c r="R192" s="30">
        <f t="shared" si="673"/>
        <v>0</v>
      </c>
      <c r="S192" s="30">
        <f t="shared" si="673"/>
        <v>85</v>
      </c>
      <c r="T192" s="30">
        <f t="shared" si="673"/>
        <v>189</v>
      </c>
      <c r="U192" s="30">
        <f t="shared" si="673"/>
        <v>274</v>
      </c>
      <c r="V192" s="30">
        <f t="shared" si="673"/>
        <v>0</v>
      </c>
      <c r="W192" s="30">
        <f t="shared" si="673"/>
        <v>0</v>
      </c>
      <c r="X192" s="30">
        <f t="shared" si="673"/>
        <v>0</v>
      </c>
      <c r="Y192" s="30">
        <f t="shared" si="673"/>
        <v>0</v>
      </c>
      <c r="Z192" s="30">
        <f t="shared" si="673"/>
        <v>0</v>
      </c>
      <c r="AA192" s="30">
        <f t="shared" si="673"/>
        <v>0</v>
      </c>
      <c r="AB192" s="30">
        <f t="shared" si="673"/>
        <v>17</v>
      </c>
      <c r="AC192" s="30">
        <f t="shared" si="673"/>
        <v>10</v>
      </c>
      <c r="AD192" s="30">
        <f t="shared" si="673"/>
        <v>27</v>
      </c>
      <c r="AE192" s="30">
        <f t="shared" si="673"/>
        <v>4</v>
      </c>
      <c r="AF192" s="30">
        <f t="shared" si="673"/>
        <v>4</v>
      </c>
      <c r="AG192" s="30">
        <f t="shared" si="673"/>
        <v>8</v>
      </c>
      <c r="AH192" s="30">
        <f t="shared" si="673"/>
        <v>21</v>
      </c>
      <c r="AI192" s="30">
        <f t="shared" si="673"/>
        <v>14</v>
      </c>
      <c r="AJ192" s="30">
        <f t="shared" si="673"/>
        <v>35</v>
      </c>
      <c r="AK192" s="32">
        <f t="shared" ref="AK192:AP192" si="674">SUM(AK189:AK191)</f>
        <v>0</v>
      </c>
      <c r="AL192" s="32">
        <f t="shared" si="674"/>
        <v>0</v>
      </c>
      <c r="AM192" s="32">
        <f t="shared" si="674"/>
        <v>0</v>
      </c>
      <c r="AN192" s="32">
        <f t="shared" si="674"/>
        <v>0</v>
      </c>
      <c r="AO192" s="32">
        <f t="shared" si="674"/>
        <v>0</v>
      </c>
      <c r="AP192" s="32">
        <f t="shared" si="674"/>
        <v>0</v>
      </c>
      <c r="AQ192" s="32" t="e">
        <f t="shared" si="664"/>
        <v>#DIV/0!</v>
      </c>
    </row>
    <row r="193" spans="1:43" ht="25.5" customHeight="1" x14ac:dyDescent="0.35">
      <c r="A193" s="11"/>
      <c r="B193" s="12" t="s">
        <v>132</v>
      </c>
      <c r="C193" s="16"/>
      <c r="D193" s="16"/>
      <c r="E193" s="16"/>
      <c r="F193" s="14"/>
      <c r="G193" s="14"/>
      <c r="H193" s="16"/>
      <c r="I193" s="14"/>
      <c r="J193" s="14"/>
      <c r="K193" s="16"/>
      <c r="L193" s="16"/>
      <c r="M193" s="16"/>
      <c r="N193" s="16"/>
      <c r="O193" s="15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7"/>
      <c r="AC193" s="17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  <c r="AN193" s="17"/>
      <c r="AO193" s="17"/>
      <c r="AP193" s="17"/>
      <c r="AQ193" s="17"/>
    </row>
    <row r="194" spans="1:43" ht="25.5" customHeight="1" x14ac:dyDescent="0.35">
      <c r="A194" s="11"/>
      <c r="B194" s="23" t="s">
        <v>128</v>
      </c>
      <c r="C194" s="16">
        <v>0</v>
      </c>
      <c r="D194" s="16">
        <v>1</v>
      </c>
      <c r="E194" s="16">
        <f>C194+D194</f>
        <v>1</v>
      </c>
      <c r="F194" s="16">
        <v>4</v>
      </c>
      <c r="G194" s="52">
        <v>6</v>
      </c>
      <c r="H194" s="16">
        <f>F194+G194</f>
        <v>10</v>
      </c>
      <c r="I194" s="16">
        <v>1</v>
      </c>
      <c r="J194" s="16">
        <v>1</v>
      </c>
      <c r="K194" s="16">
        <f>I194+J194</f>
        <v>2</v>
      </c>
      <c r="L194" s="16">
        <f>C194+F194+I194</f>
        <v>5</v>
      </c>
      <c r="M194" s="16">
        <f>D194+G194+J194</f>
        <v>8</v>
      </c>
      <c r="N194" s="16">
        <f t="shared" ref="N194" si="675">L194+M194</f>
        <v>13</v>
      </c>
      <c r="O194" s="15">
        <v>2</v>
      </c>
      <c r="P194" s="16" t="str">
        <f>IF(O194=1,L194,"0")</f>
        <v>0</v>
      </c>
      <c r="Q194" s="16" t="str">
        <f>IF(O194=1,M194,"0")</f>
        <v>0</v>
      </c>
      <c r="R194" s="16" t="str">
        <f>IF(O194=1,N194,"0")</f>
        <v>0</v>
      </c>
      <c r="S194" s="16">
        <f>IF(O194=2,L194,"0")</f>
        <v>5</v>
      </c>
      <c r="T194" s="16">
        <f>IF(O194=2,M194,"0")</f>
        <v>8</v>
      </c>
      <c r="U194" s="16">
        <f>IF(O194=2,N194,"0")</f>
        <v>13</v>
      </c>
      <c r="V194" s="16" t="str">
        <f t="shared" ref="V194:V196" si="676">IF(O194=3,L194,"0")</f>
        <v>0</v>
      </c>
      <c r="W194" s="16" t="str">
        <f t="shared" ref="W194:W196" si="677">IF(O194=3,M194,"0")</f>
        <v>0</v>
      </c>
      <c r="X194" s="16" t="str">
        <f t="shared" ref="X194:X196" si="678">IF(O194=3,N194,"0")</f>
        <v>0</v>
      </c>
      <c r="Y194" s="16">
        <v>0</v>
      </c>
      <c r="Z194" s="16">
        <v>0</v>
      </c>
      <c r="AA194" s="16">
        <f>SUM(Y194:Z194)</f>
        <v>0</v>
      </c>
      <c r="AB194" s="17">
        <v>5</v>
      </c>
      <c r="AC194" s="17">
        <v>2</v>
      </c>
      <c r="AD194" s="17">
        <f>SUM(AB194:AC194)</f>
        <v>7</v>
      </c>
      <c r="AE194" s="17">
        <v>0</v>
      </c>
      <c r="AF194" s="17">
        <v>0</v>
      </c>
      <c r="AG194" s="17">
        <f>SUM(AE194:AF194)</f>
        <v>0</v>
      </c>
      <c r="AH194" s="48">
        <f>Y194+AB194+AE194</f>
        <v>5</v>
      </c>
      <c r="AI194" s="48">
        <f>Z194+AC194+AF194</f>
        <v>2</v>
      </c>
      <c r="AJ194" s="48">
        <f>SUM(AH194:AI194)</f>
        <v>7</v>
      </c>
      <c r="AK194" s="17">
        <v>0</v>
      </c>
      <c r="AL194" s="17">
        <v>0</v>
      </c>
      <c r="AM194" s="17">
        <v>0</v>
      </c>
      <c r="AN194" s="17">
        <v>0</v>
      </c>
      <c r="AO194" s="17">
        <f>SUM(AK194:AN194)</f>
        <v>0</v>
      </c>
      <c r="AP194" s="17">
        <v>0</v>
      </c>
      <c r="AQ194" s="17" t="e">
        <f t="shared" ref="AQ194:AQ197" si="679">AP194/AO194</f>
        <v>#DIV/0!</v>
      </c>
    </row>
    <row r="195" spans="1:43" ht="25.5" customHeight="1" x14ac:dyDescent="0.35">
      <c r="A195" s="11"/>
      <c r="B195" s="23" t="s">
        <v>133</v>
      </c>
      <c r="C195" s="16">
        <v>0</v>
      </c>
      <c r="D195" s="16">
        <v>0</v>
      </c>
      <c r="E195" s="16">
        <f>C195+D195</f>
        <v>0</v>
      </c>
      <c r="F195" s="16">
        <v>0</v>
      </c>
      <c r="G195" s="52">
        <v>0</v>
      </c>
      <c r="H195" s="16">
        <f>F195+G195</f>
        <v>0</v>
      </c>
      <c r="I195" s="16">
        <v>6</v>
      </c>
      <c r="J195" s="16">
        <v>10</v>
      </c>
      <c r="K195" s="16">
        <f>I195+J195</f>
        <v>16</v>
      </c>
      <c r="L195" s="16">
        <f t="shared" ref="L195:L197" si="680">C195+F195+I195</f>
        <v>6</v>
      </c>
      <c r="M195" s="16">
        <f t="shared" ref="M195:M197" si="681">D195+G195+J195</f>
        <v>10</v>
      </c>
      <c r="N195" s="16">
        <f t="shared" ref="N195:N197" si="682">L195+M195</f>
        <v>16</v>
      </c>
      <c r="O195" s="15">
        <v>2</v>
      </c>
      <c r="P195" s="16" t="str">
        <f>IF(O195=1,L195,"0")</f>
        <v>0</v>
      </c>
      <c r="Q195" s="16" t="str">
        <f>IF(O195=1,M195,"0")</f>
        <v>0</v>
      </c>
      <c r="R195" s="16" t="str">
        <f>IF(O195=1,N195,"0")</f>
        <v>0</v>
      </c>
      <c r="S195" s="16">
        <f>IF(O195=2,L195,"0")</f>
        <v>6</v>
      </c>
      <c r="T195" s="16">
        <f>IF(O195=2,M195,"0")</f>
        <v>10</v>
      </c>
      <c r="U195" s="16">
        <f>IF(O195=2,N195,"0")</f>
        <v>16</v>
      </c>
      <c r="V195" s="16" t="str">
        <f t="shared" si="676"/>
        <v>0</v>
      </c>
      <c r="W195" s="16" t="str">
        <f t="shared" si="677"/>
        <v>0</v>
      </c>
      <c r="X195" s="16" t="str">
        <f t="shared" si="678"/>
        <v>0</v>
      </c>
      <c r="Y195" s="16">
        <v>0</v>
      </c>
      <c r="Z195" s="16">
        <v>0</v>
      </c>
      <c r="AA195" s="16">
        <f>SUM(Y195:Z195)</f>
        <v>0</v>
      </c>
      <c r="AB195" s="17">
        <v>2</v>
      </c>
      <c r="AC195" s="17">
        <v>3</v>
      </c>
      <c r="AD195" s="17">
        <f>SUM(AB195:AC195)</f>
        <v>5</v>
      </c>
      <c r="AE195" s="17">
        <v>0</v>
      </c>
      <c r="AF195" s="17">
        <v>1</v>
      </c>
      <c r="AG195" s="17">
        <f>SUM(AE195:AF195)</f>
        <v>1</v>
      </c>
      <c r="AH195" s="48">
        <f>Y195+AB195+AE195</f>
        <v>2</v>
      </c>
      <c r="AI195" s="48">
        <f>Z195+AC195+AF195</f>
        <v>4</v>
      </c>
      <c r="AJ195" s="48">
        <f>SUM(AH195:AI195)</f>
        <v>6</v>
      </c>
      <c r="AK195" s="17"/>
      <c r="AL195" s="17"/>
      <c r="AM195" s="17"/>
      <c r="AN195" s="17"/>
      <c r="AO195" s="17"/>
      <c r="AP195" s="17"/>
      <c r="AQ195" s="17"/>
    </row>
    <row r="196" spans="1:43" ht="25.5" customHeight="1" x14ac:dyDescent="0.35">
      <c r="A196" s="22"/>
      <c r="B196" s="23" t="s">
        <v>130</v>
      </c>
      <c r="C196" s="16">
        <v>1</v>
      </c>
      <c r="D196" s="16">
        <v>2</v>
      </c>
      <c r="E196" s="16">
        <f>C196+D196</f>
        <v>3</v>
      </c>
      <c r="F196" s="16">
        <v>1</v>
      </c>
      <c r="G196" s="52">
        <v>4</v>
      </c>
      <c r="H196" s="16">
        <f>F196+G196</f>
        <v>5</v>
      </c>
      <c r="I196" s="16">
        <v>17</v>
      </c>
      <c r="J196" s="16">
        <v>33</v>
      </c>
      <c r="K196" s="16">
        <f>I196+J196</f>
        <v>50</v>
      </c>
      <c r="L196" s="16">
        <f t="shared" si="680"/>
        <v>19</v>
      </c>
      <c r="M196" s="16">
        <f t="shared" si="681"/>
        <v>39</v>
      </c>
      <c r="N196" s="16">
        <f t="shared" si="682"/>
        <v>58</v>
      </c>
      <c r="O196" s="15">
        <v>2</v>
      </c>
      <c r="P196" s="16" t="str">
        <f>IF(O196=1,L196,"0")</f>
        <v>0</v>
      </c>
      <c r="Q196" s="16" t="str">
        <f>IF(O196=1,M196,"0")</f>
        <v>0</v>
      </c>
      <c r="R196" s="16" t="str">
        <f>IF(O196=1,N196,"0")</f>
        <v>0</v>
      </c>
      <c r="S196" s="16">
        <f>IF(O196=2,L196,"0")</f>
        <v>19</v>
      </c>
      <c r="T196" s="16">
        <f>IF(O196=2,M196,"0")</f>
        <v>39</v>
      </c>
      <c r="U196" s="16">
        <f>IF(O196=2,N196,"0")</f>
        <v>58</v>
      </c>
      <c r="V196" s="16" t="str">
        <f t="shared" si="676"/>
        <v>0</v>
      </c>
      <c r="W196" s="16" t="str">
        <f t="shared" si="677"/>
        <v>0</v>
      </c>
      <c r="X196" s="16" t="str">
        <f t="shared" si="678"/>
        <v>0</v>
      </c>
      <c r="Y196" s="16">
        <v>0</v>
      </c>
      <c r="Z196" s="16">
        <v>1</v>
      </c>
      <c r="AA196" s="16">
        <f t="shared" ref="AA196" si="683">SUM(Y196:Z196)</f>
        <v>1</v>
      </c>
      <c r="AB196" s="17">
        <v>2</v>
      </c>
      <c r="AC196" s="17">
        <v>4</v>
      </c>
      <c r="AD196" s="17">
        <f>SUM(AB196:AC196)</f>
        <v>6</v>
      </c>
      <c r="AE196" s="17">
        <v>4</v>
      </c>
      <c r="AF196" s="17">
        <v>1</v>
      </c>
      <c r="AG196" s="17">
        <f t="shared" ref="AG196" si="684">SUM(AE196:AF196)</f>
        <v>5</v>
      </c>
      <c r="AH196" s="48">
        <f t="shared" ref="AH196" si="685">Y196+AB196+AE196</f>
        <v>6</v>
      </c>
      <c r="AI196" s="48">
        <f t="shared" ref="AI196" si="686">Z196+AC196+AF196</f>
        <v>6</v>
      </c>
      <c r="AJ196" s="48">
        <f t="shared" ref="AJ196" si="687">SUM(AH196:AI196)</f>
        <v>12</v>
      </c>
      <c r="AK196" s="17">
        <v>0</v>
      </c>
      <c r="AL196" s="17">
        <v>0</v>
      </c>
      <c r="AM196" s="17">
        <v>0</v>
      </c>
      <c r="AN196" s="17">
        <v>0</v>
      </c>
      <c r="AO196" s="17">
        <f t="shared" ref="AO196" si="688">SUM(AK196:AN196)</f>
        <v>0</v>
      </c>
      <c r="AP196" s="17"/>
      <c r="AQ196" s="17" t="e">
        <f t="shared" si="679"/>
        <v>#DIV/0!</v>
      </c>
    </row>
    <row r="197" spans="1:43" s="6" customFormat="1" ht="25.5" customHeight="1" x14ac:dyDescent="0.35">
      <c r="A197" s="38"/>
      <c r="B197" s="39" t="s">
        <v>32</v>
      </c>
      <c r="C197" s="30">
        <f t="shared" ref="C197:K197" si="689">SUM(C194:C196)</f>
        <v>1</v>
      </c>
      <c r="D197" s="30">
        <f t="shared" si="689"/>
        <v>3</v>
      </c>
      <c r="E197" s="30">
        <f t="shared" si="689"/>
        <v>4</v>
      </c>
      <c r="F197" s="30">
        <f t="shared" si="689"/>
        <v>5</v>
      </c>
      <c r="G197" s="45">
        <f t="shared" si="689"/>
        <v>10</v>
      </c>
      <c r="H197" s="30">
        <f t="shared" si="689"/>
        <v>15</v>
      </c>
      <c r="I197" s="30">
        <f t="shared" si="689"/>
        <v>24</v>
      </c>
      <c r="J197" s="30">
        <f t="shared" si="689"/>
        <v>44</v>
      </c>
      <c r="K197" s="30">
        <f t="shared" si="689"/>
        <v>68</v>
      </c>
      <c r="L197" s="16">
        <f t="shared" si="680"/>
        <v>30</v>
      </c>
      <c r="M197" s="16">
        <f t="shared" si="681"/>
        <v>57</v>
      </c>
      <c r="N197" s="16">
        <f t="shared" si="682"/>
        <v>87</v>
      </c>
      <c r="O197" s="49">
        <f t="shared" ref="O197:AP197" si="690">SUM(O194:O196)</f>
        <v>6</v>
      </c>
      <c r="P197" s="30">
        <f t="shared" si="690"/>
        <v>0</v>
      </c>
      <c r="Q197" s="30">
        <f>SUM(Q194:Q196)</f>
        <v>0</v>
      </c>
      <c r="R197" s="30">
        <f t="shared" si="690"/>
        <v>0</v>
      </c>
      <c r="S197" s="30">
        <f t="shared" si="690"/>
        <v>30</v>
      </c>
      <c r="T197" s="30">
        <f t="shared" si="690"/>
        <v>57</v>
      </c>
      <c r="U197" s="30">
        <f t="shared" si="690"/>
        <v>87</v>
      </c>
      <c r="V197" s="30">
        <f t="shared" si="690"/>
        <v>0</v>
      </c>
      <c r="W197" s="30">
        <f t="shared" si="690"/>
        <v>0</v>
      </c>
      <c r="X197" s="30">
        <f t="shared" si="690"/>
        <v>0</v>
      </c>
      <c r="Y197" s="30">
        <f t="shared" si="690"/>
        <v>0</v>
      </c>
      <c r="Z197" s="30">
        <f t="shared" si="690"/>
        <v>1</v>
      </c>
      <c r="AA197" s="30">
        <f t="shared" si="690"/>
        <v>1</v>
      </c>
      <c r="AB197" s="32">
        <f t="shared" si="690"/>
        <v>9</v>
      </c>
      <c r="AC197" s="32">
        <f t="shared" si="690"/>
        <v>9</v>
      </c>
      <c r="AD197" s="32">
        <f t="shared" si="690"/>
        <v>18</v>
      </c>
      <c r="AE197" s="32">
        <f t="shared" si="690"/>
        <v>4</v>
      </c>
      <c r="AF197" s="32">
        <f t="shared" si="690"/>
        <v>2</v>
      </c>
      <c r="AG197" s="32">
        <f t="shared" si="690"/>
        <v>6</v>
      </c>
      <c r="AH197" s="33">
        <f t="shared" si="690"/>
        <v>13</v>
      </c>
      <c r="AI197" s="33">
        <f t="shared" si="690"/>
        <v>12</v>
      </c>
      <c r="AJ197" s="33">
        <f t="shared" si="690"/>
        <v>25</v>
      </c>
      <c r="AK197" s="32">
        <f t="shared" si="690"/>
        <v>0</v>
      </c>
      <c r="AL197" s="32">
        <f t="shared" si="690"/>
        <v>0</v>
      </c>
      <c r="AM197" s="32">
        <f t="shared" si="690"/>
        <v>0</v>
      </c>
      <c r="AN197" s="32">
        <f t="shared" si="690"/>
        <v>0</v>
      </c>
      <c r="AO197" s="32">
        <f t="shared" si="690"/>
        <v>0</v>
      </c>
      <c r="AP197" s="32">
        <f t="shared" si="690"/>
        <v>0</v>
      </c>
      <c r="AQ197" s="32" t="e">
        <f t="shared" si="679"/>
        <v>#DIV/0!</v>
      </c>
    </row>
    <row r="198" spans="1:43" ht="25.5" customHeight="1" x14ac:dyDescent="0.35">
      <c r="A198" s="22"/>
      <c r="B198" s="43" t="s">
        <v>46</v>
      </c>
      <c r="C198" s="16"/>
      <c r="D198" s="16"/>
      <c r="E198" s="16"/>
      <c r="F198" s="30"/>
      <c r="G198" s="30"/>
      <c r="H198" s="16"/>
      <c r="I198" s="30"/>
      <c r="J198" s="30"/>
      <c r="K198" s="16"/>
      <c r="L198" s="16"/>
      <c r="M198" s="16"/>
      <c r="N198" s="16"/>
      <c r="O198" s="15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7"/>
      <c r="AC198" s="17"/>
      <c r="AD198" s="17"/>
      <c r="AE198" s="17"/>
      <c r="AF198" s="17"/>
      <c r="AG198" s="17"/>
      <c r="AH198" s="17"/>
      <c r="AI198" s="17"/>
      <c r="AJ198" s="17"/>
      <c r="AK198" s="17"/>
      <c r="AL198" s="17"/>
      <c r="AM198" s="17"/>
      <c r="AN198" s="17"/>
      <c r="AO198" s="17"/>
      <c r="AP198" s="17"/>
      <c r="AQ198" s="17"/>
    </row>
    <row r="199" spans="1:43" ht="25.5" customHeight="1" x14ac:dyDescent="0.35">
      <c r="A199" s="11"/>
      <c r="B199" s="53" t="s">
        <v>134</v>
      </c>
      <c r="C199" s="16">
        <v>0</v>
      </c>
      <c r="D199" s="16">
        <v>0</v>
      </c>
      <c r="E199" s="16">
        <f>C199+D199</f>
        <v>0</v>
      </c>
      <c r="F199" s="46">
        <v>1</v>
      </c>
      <c r="G199" s="47">
        <f>42+1</f>
        <v>43</v>
      </c>
      <c r="H199" s="16">
        <f>F199+G199</f>
        <v>44</v>
      </c>
      <c r="I199" s="46">
        <v>0</v>
      </c>
      <c r="J199" s="46">
        <v>0</v>
      </c>
      <c r="K199" s="16">
        <f>I199+J199</f>
        <v>0</v>
      </c>
      <c r="L199" s="16">
        <f t="shared" ref="L199:M202" si="691">C199+F199+I199</f>
        <v>1</v>
      </c>
      <c r="M199" s="16">
        <f t="shared" si="691"/>
        <v>43</v>
      </c>
      <c r="N199" s="16">
        <f t="shared" ref="N199:N202" si="692">L199+M199</f>
        <v>44</v>
      </c>
      <c r="O199" s="15">
        <v>1</v>
      </c>
      <c r="P199" s="16">
        <f>IF(O199=1,L199,"0")</f>
        <v>1</v>
      </c>
      <c r="Q199" s="16">
        <f>IF(O199=1,M199,"0")</f>
        <v>43</v>
      </c>
      <c r="R199" s="16">
        <f>IF(O199=1,N199,"0")</f>
        <v>44</v>
      </c>
      <c r="S199" s="16" t="str">
        <f>IF(O199=2,L199,"0")</f>
        <v>0</v>
      </c>
      <c r="T199" s="16" t="str">
        <f>IF(O199=2,M199,"0")</f>
        <v>0</v>
      </c>
      <c r="U199" s="16" t="str">
        <f>IF(O199=2,N199,"0")</f>
        <v>0</v>
      </c>
      <c r="V199" s="16" t="str">
        <f t="shared" ref="V199" si="693">IF(O199=3,L199,"0")</f>
        <v>0</v>
      </c>
      <c r="W199" s="16" t="str">
        <f t="shared" ref="W199" si="694">IF(O199=3,M199,"0")</f>
        <v>0</v>
      </c>
      <c r="X199" s="16" t="str">
        <f t="shared" ref="X199" si="695">IF(O199=3,N199,"0")</f>
        <v>0</v>
      </c>
      <c r="Y199" s="16">
        <v>0</v>
      </c>
      <c r="Z199" s="16">
        <v>0</v>
      </c>
      <c r="AA199" s="16">
        <f>SUM(Y199:Z199)</f>
        <v>0</v>
      </c>
      <c r="AB199" s="17">
        <v>10</v>
      </c>
      <c r="AC199" s="17">
        <v>8</v>
      </c>
      <c r="AD199" s="17">
        <f>SUM(AB199:AC199)</f>
        <v>18</v>
      </c>
      <c r="AE199" s="17">
        <v>0</v>
      </c>
      <c r="AF199" s="17">
        <v>0</v>
      </c>
      <c r="AG199" s="17">
        <f>SUM(AE199:AF199)</f>
        <v>0</v>
      </c>
      <c r="AH199" s="48">
        <f>Y199+AB199+AE199</f>
        <v>10</v>
      </c>
      <c r="AI199" s="48">
        <f>Z199+AC199+AF199</f>
        <v>8</v>
      </c>
      <c r="AJ199" s="48">
        <f>SUM(AH199:AI199)</f>
        <v>18</v>
      </c>
      <c r="AK199" s="17">
        <v>0</v>
      </c>
      <c r="AL199" s="17">
        <v>0</v>
      </c>
      <c r="AM199" s="17">
        <v>0</v>
      </c>
      <c r="AN199" s="17">
        <v>0</v>
      </c>
      <c r="AO199" s="17">
        <f>SUM(AK199:AN199)</f>
        <v>0</v>
      </c>
      <c r="AP199" s="17">
        <v>0</v>
      </c>
      <c r="AQ199" s="17" t="e">
        <f t="shared" ref="AQ199:AQ202" si="696">AP199/AO199</f>
        <v>#DIV/0!</v>
      </c>
    </row>
    <row r="200" spans="1:43" s="6" customFormat="1" ht="25.5" customHeight="1" x14ac:dyDescent="0.35">
      <c r="A200" s="11"/>
      <c r="B200" s="29" t="s">
        <v>32</v>
      </c>
      <c r="C200" s="30">
        <f t="shared" ref="C200" si="697">SUM(C199)</f>
        <v>0</v>
      </c>
      <c r="D200" s="30">
        <f t="shared" ref="D200:E200" si="698">SUM(D199)</f>
        <v>0</v>
      </c>
      <c r="E200" s="30">
        <f t="shared" si="698"/>
        <v>0</v>
      </c>
      <c r="F200" s="14">
        <f t="shared" ref="F200" si="699">SUM(F199)</f>
        <v>1</v>
      </c>
      <c r="G200" s="61">
        <f t="shared" ref="G200:H200" si="700">SUM(G199)</f>
        <v>43</v>
      </c>
      <c r="H200" s="30">
        <f t="shared" si="700"/>
        <v>44</v>
      </c>
      <c r="I200" s="14">
        <f t="shared" ref="I200" si="701">SUM(I199)</f>
        <v>0</v>
      </c>
      <c r="J200" s="14">
        <f t="shared" ref="J200:K200" si="702">SUM(J199)</f>
        <v>0</v>
      </c>
      <c r="K200" s="30">
        <f t="shared" si="702"/>
        <v>0</v>
      </c>
      <c r="L200" s="16">
        <f t="shared" si="691"/>
        <v>1</v>
      </c>
      <c r="M200" s="16">
        <f t="shared" si="691"/>
        <v>43</v>
      </c>
      <c r="N200" s="16">
        <f t="shared" si="692"/>
        <v>44</v>
      </c>
      <c r="O200" s="49">
        <f t="shared" ref="O200:U200" si="703">SUM(O199)</f>
        <v>1</v>
      </c>
      <c r="P200" s="30">
        <f t="shared" si="703"/>
        <v>1</v>
      </c>
      <c r="Q200" s="30">
        <f t="shared" si="703"/>
        <v>43</v>
      </c>
      <c r="R200" s="30">
        <f t="shared" si="703"/>
        <v>44</v>
      </c>
      <c r="S200" s="30">
        <f t="shared" si="703"/>
        <v>0</v>
      </c>
      <c r="T200" s="30">
        <f t="shared" si="703"/>
        <v>0</v>
      </c>
      <c r="U200" s="30">
        <f t="shared" si="703"/>
        <v>0</v>
      </c>
      <c r="V200" s="30">
        <f t="shared" ref="V200:X200" si="704">SUM(V199)</f>
        <v>0</v>
      </c>
      <c r="W200" s="30">
        <f t="shared" si="704"/>
        <v>0</v>
      </c>
      <c r="X200" s="30">
        <f t="shared" si="704"/>
        <v>0</v>
      </c>
      <c r="Y200" s="30">
        <f>SUM(Y199)</f>
        <v>0</v>
      </c>
      <c r="Z200" s="30">
        <f t="shared" ref="Z200:AA200" si="705">SUM(Z199)</f>
        <v>0</v>
      </c>
      <c r="AA200" s="30">
        <f t="shared" si="705"/>
        <v>0</v>
      </c>
      <c r="AB200" s="32">
        <f>SUM(AB199)</f>
        <v>10</v>
      </c>
      <c r="AC200" s="32">
        <f t="shared" ref="AC200:AD200" si="706">SUM(AC199)</f>
        <v>8</v>
      </c>
      <c r="AD200" s="32">
        <f t="shared" si="706"/>
        <v>18</v>
      </c>
      <c r="AE200" s="32">
        <f>SUM(AE199)</f>
        <v>0</v>
      </c>
      <c r="AF200" s="32">
        <f t="shared" ref="AF200:AG200" si="707">SUM(AF199)</f>
        <v>0</v>
      </c>
      <c r="AG200" s="32">
        <f t="shared" si="707"/>
        <v>0</v>
      </c>
      <c r="AH200" s="33">
        <f>SUM(AH199)</f>
        <v>10</v>
      </c>
      <c r="AI200" s="33">
        <f t="shared" ref="AI200:AJ200" si="708">SUM(AI199)</f>
        <v>8</v>
      </c>
      <c r="AJ200" s="33">
        <f t="shared" si="708"/>
        <v>18</v>
      </c>
      <c r="AK200" s="32">
        <f>SUM(AK199)</f>
        <v>0</v>
      </c>
      <c r="AL200" s="32">
        <f t="shared" ref="AL200:AO200" si="709">SUM(AL199)</f>
        <v>0</v>
      </c>
      <c r="AM200" s="32">
        <f t="shared" si="709"/>
        <v>0</v>
      </c>
      <c r="AN200" s="32">
        <f t="shared" si="709"/>
        <v>0</v>
      </c>
      <c r="AO200" s="32">
        <f t="shared" si="709"/>
        <v>0</v>
      </c>
      <c r="AP200" s="32">
        <f>SUM(AP199)</f>
        <v>0</v>
      </c>
      <c r="AQ200" s="32" t="e">
        <f t="shared" si="696"/>
        <v>#DIV/0!</v>
      </c>
    </row>
    <row r="201" spans="1:43" s="6" customFormat="1" ht="25.5" customHeight="1" x14ac:dyDescent="0.35">
      <c r="A201" s="38"/>
      <c r="B201" s="39" t="s">
        <v>34</v>
      </c>
      <c r="C201" s="30">
        <f t="shared" ref="C201:K201" si="710">C192+C197+C200</f>
        <v>11</v>
      </c>
      <c r="D201" s="30">
        <f t="shared" si="710"/>
        <v>6</v>
      </c>
      <c r="E201" s="30">
        <f t="shared" si="710"/>
        <v>17</v>
      </c>
      <c r="F201" s="30">
        <f>F192+F197+F200</f>
        <v>78</v>
      </c>
      <c r="G201" s="45">
        <f t="shared" si="710"/>
        <v>232</v>
      </c>
      <c r="H201" s="30">
        <f t="shared" si="710"/>
        <v>310</v>
      </c>
      <c r="I201" s="30">
        <f t="shared" si="710"/>
        <v>27</v>
      </c>
      <c r="J201" s="30">
        <f t="shared" si="710"/>
        <v>51</v>
      </c>
      <c r="K201" s="30">
        <f t="shared" si="710"/>
        <v>78</v>
      </c>
      <c r="L201" s="30">
        <f t="shared" si="691"/>
        <v>116</v>
      </c>
      <c r="M201" s="30">
        <f t="shared" si="691"/>
        <v>289</v>
      </c>
      <c r="N201" s="30">
        <f t="shared" si="692"/>
        <v>405</v>
      </c>
      <c r="O201" s="49">
        <f t="shared" ref="O201:AP201" si="711">O192+O197+O200</f>
        <v>13</v>
      </c>
      <c r="P201" s="30">
        <f t="shared" si="711"/>
        <v>1</v>
      </c>
      <c r="Q201" s="30">
        <f t="shared" si="711"/>
        <v>43</v>
      </c>
      <c r="R201" s="30">
        <f t="shared" si="711"/>
        <v>44</v>
      </c>
      <c r="S201" s="30">
        <f t="shared" si="711"/>
        <v>115</v>
      </c>
      <c r="T201" s="30">
        <f t="shared" si="711"/>
        <v>246</v>
      </c>
      <c r="U201" s="30">
        <f>U192+U197+U200</f>
        <v>361</v>
      </c>
      <c r="V201" s="30">
        <f t="shared" ref="V201:W201" si="712">V192+V197+V200</f>
        <v>0</v>
      </c>
      <c r="W201" s="30">
        <f t="shared" si="712"/>
        <v>0</v>
      </c>
      <c r="X201" s="30">
        <f>X192+X197+X200</f>
        <v>0</v>
      </c>
      <c r="Y201" s="30">
        <f t="shared" si="711"/>
        <v>0</v>
      </c>
      <c r="Z201" s="30">
        <f t="shared" si="711"/>
        <v>1</v>
      </c>
      <c r="AA201" s="30">
        <f t="shared" si="711"/>
        <v>1</v>
      </c>
      <c r="AB201" s="32">
        <f t="shared" si="711"/>
        <v>36</v>
      </c>
      <c r="AC201" s="32">
        <f t="shared" si="711"/>
        <v>27</v>
      </c>
      <c r="AD201" s="32">
        <f t="shared" si="711"/>
        <v>63</v>
      </c>
      <c r="AE201" s="32">
        <f t="shared" si="711"/>
        <v>8</v>
      </c>
      <c r="AF201" s="32">
        <f t="shared" si="711"/>
        <v>6</v>
      </c>
      <c r="AG201" s="32">
        <f t="shared" si="711"/>
        <v>14</v>
      </c>
      <c r="AH201" s="33">
        <f t="shared" si="711"/>
        <v>44</v>
      </c>
      <c r="AI201" s="33">
        <f t="shared" si="711"/>
        <v>34</v>
      </c>
      <c r="AJ201" s="33">
        <f t="shared" si="711"/>
        <v>78</v>
      </c>
      <c r="AK201" s="32">
        <f t="shared" si="711"/>
        <v>0</v>
      </c>
      <c r="AL201" s="32">
        <f t="shared" si="711"/>
        <v>0</v>
      </c>
      <c r="AM201" s="32">
        <f t="shared" si="711"/>
        <v>0</v>
      </c>
      <c r="AN201" s="32">
        <f t="shared" si="711"/>
        <v>0</v>
      </c>
      <c r="AO201" s="32">
        <f t="shared" si="711"/>
        <v>0</v>
      </c>
      <c r="AP201" s="32">
        <f t="shared" si="711"/>
        <v>0</v>
      </c>
      <c r="AQ201" s="32" t="e">
        <f t="shared" si="696"/>
        <v>#DIV/0!</v>
      </c>
    </row>
    <row r="202" spans="1:43" s="6" customFormat="1" ht="25.5" customHeight="1" x14ac:dyDescent="0.35">
      <c r="A202" s="78"/>
      <c r="B202" s="79" t="s">
        <v>37</v>
      </c>
      <c r="C202" s="80">
        <f t="shared" ref="C202:K202" si="713">C201</f>
        <v>11</v>
      </c>
      <c r="D202" s="80">
        <f t="shared" si="713"/>
        <v>6</v>
      </c>
      <c r="E202" s="80">
        <f t="shared" si="713"/>
        <v>17</v>
      </c>
      <c r="F202" s="80">
        <f t="shared" si="713"/>
        <v>78</v>
      </c>
      <c r="G202" s="81">
        <f t="shared" si="713"/>
        <v>232</v>
      </c>
      <c r="H202" s="80">
        <f t="shared" si="713"/>
        <v>310</v>
      </c>
      <c r="I202" s="80">
        <f t="shared" si="713"/>
        <v>27</v>
      </c>
      <c r="J202" s="80">
        <f t="shared" si="713"/>
        <v>51</v>
      </c>
      <c r="K202" s="80">
        <f t="shared" si="713"/>
        <v>78</v>
      </c>
      <c r="L202" s="80">
        <f t="shared" si="691"/>
        <v>116</v>
      </c>
      <c r="M202" s="80">
        <f t="shared" si="691"/>
        <v>289</v>
      </c>
      <c r="N202" s="80">
        <f t="shared" si="692"/>
        <v>405</v>
      </c>
      <c r="O202" s="84">
        <f>O201</f>
        <v>13</v>
      </c>
      <c r="P202" s="80">
        <f>P201</f>
        <v>1</v>
      </c>
      <c r="Q202" s="80">
        <f t="shared" ref="Q202:T202" si="714">Q201</f>
        <v>43</v>
      </c>
      <c r="R202" s="80">
        <f t="shared" si="714"/>
        <v>44</v>
      </c>
      <c r="S202" s="80">
        <f t="shared" si="714"/>
        <v>115</v>
      </c>
      <c r="T202" s="80">
        <f t="shared" si="714"/>
        <v>246</v>
      </c>
      <c r="U202" s="80">
        <f>U201</f>
        <v>361</v>
      </c>
      <c r="V202" s="80">
        <f t="shared" ref="V202:W202" si="715">V201</f>
        <v>0</v>
      </c>
      <c r="W202" s="80">
        <f t="shared" si="715"/>
        <v>0</v>
      </c>
      <c r="X202" s="80">
        <f>X201</f>
        <v>0</v>
      </c>
      <c r="Y202" s="58">
        <f>Y201</f>
        <v>0</v>
      </c>
      <c r="Z202" s="58">
        <f t="shared" ref="Z202:AA202" si="716">Z201</f>
        <v>1</v>
      </c>
      <c r="AA202" s="58">
        <f t="shared" si="716"/>
        <v>1</v>
      </c>
      <c r="AB202" s="32">
        <f>AB201</f>
        <v>36</v>
      </c>
      <c r="AC202" s="32">
        <f t="shared" ref="AC202:AD202" si="717">AC201</f>
        <v>27</v>
      </c>
      <c r="AD202" s="32">
        <f t="shared" si="717"/>
        <v>63</v>
      </c>
      <c r="AE202" s="32">
        <f>AE201</f>
        <v>8</v>
      </c>
      <c r="AF202" s="32">
        <f t="shared" ref="AF202:AG202" si="718">AF201</f>
        <v>6</v>
      </c>
      <c r="AG202" s="32">
        <f t="shared" si="718"/>
        <v>14</v>
      </c>
      <c r="AH202" s="33">
        <f>AH201</f>
        <v>44</v>
      </c>
      <c r="AI202" s="33">
        <f t="shared" ref="AI202:AJ202" si="719">AI201</f>
        <v>34</v>
      </c>
      <c r="AJ202" s="33">
        <f t="shared" si="719"/>
        <v>78</v>
      </c>
      <c r="AK202" s="32">
        <f>AK201</f>
        <v>0</v>
      </c>
      <c r="AL202" s="32">
        <f t="shared" ref="AL202:AO202" si="720">AL201</f>
        <v>0</v>
      </c>
      <c r="AM202" s="32">
        <f t="shared" si="720"/>
        <v>0</v>
      </c>
      <c r="AN202" s="32">
        <f t="shared" si="720"/>
        <v>0</v>
      </c>
      <c r="AO202" s="32">
        <f t="shared" si="720"/>
        <v>0</v>
      </c>
      <c r="AP202" s="32">
        <f>AP201</f>
        <v>0</v>
      </c>
      <c r="AQ202" s="32" t="e">
        <f t="shared" si="696"/>
        <v>#DIV/0!</v>
      </c>
    </row>
    <row r="203" spans="1:43" ht="25.5" customHeight="1" x14ac:dyDescent="0.35">
      <c r="A203" s="38" t="s">
        <v>135</v>
      </c>
      <c r="B203" s="54"/>
      <c r="C203" s="16"/>
      <c r="D203" s="16"/>
      <c r="E203" s="16"/>
      <c r="F203" s="30"/>
      <c r="G203" s="30"/>
      <c r="H203" s="16"/>
      <c r="I203" s="30"/>
      <c r="J203" s="30"/>
      <c r="K203" s="16"/>
      <c r="L203" s="16"/>
      <c r="M203" s="16"/>
      <c r="N203" s="16"/>
      <c r="O203" s="15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7"/>
      <c r="AC203" s="17"/>
      <c r="AD203" s="17"/>
      <c r="AE203" s="17"/>
      <c r="AF203" s="17"/>
      <c r="AG203" s="17"/>
      <c r="AH203" s="17"/>
      <c r="AI203" s="17"/>
      <c r="AJ203" s="17"/>
      <c r="AK203" s="17"/>
      <c r="AL203" s="17"/>
      <c r="AM203" s="17"/>
      <c r="AN203" s="17"/>
      <c r="AO203" s="17"/>
      <c r="AP203" s="17"/>
      <c r="AQ203" s="17"/>
    </row>
    <row r="204" spans="1:43" ht="25.5" customHeight="1" x14ac:dyDescent="0.35">
      <c r="A204" s="38"/>
      <c r="B204" s="57" t="s">
        <v>27</v>
      </c>
      <c r="C204" s="16"/>
      <c r="D204" s="16"/>
      <c r="E204" s="16"/>
      <c r="F204" s="60"/>
      <c r="G204" s="60"/>
      <c r="H204" s="16"/>
      <c r="I204" s="60"/>
      <c r="J204" s="60"/>
      <c r="K204" s="16"/>
      <c r="L204" s="16"/>
      <c r="M204" s="16"/>
      <c r="N204" s="16"/>
      <c r="O204" s="15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7"/>
      <c r="AC204" s="17"/>
      <c r="AD204" s="17"/>
      <c r="AE204" s="17"/>
      <c r="AF204" s="17"/>
      <c r="AG204" s="17"/>
      <c r="AH204" s="17"/>
      <c r="AI204" s="17"/>
      <c r="AJ204" s="17"/>
      <c r="AK204" s="17"/>
      <c r="AL204" s="17"/>
      <c r="AM204" s="17"/>
      <c r="AN204" s="17"/>
      <c r="AO204" s="17"/>
      <c r="AP204" s="17"/>
      <c r="AQ204" s="17"/>
    </row>
    <row r="205" spans="1:43" ht="25.5" customHeight="1" x14ac:dyDescent="0.35">
      <c r="A205" s="11"/>
      <c r="B205" s="12" t="s">
        <v>136</v>
      </c>
      <c r="C205" s="16"/>
      <c r="D205" s="16"/>
      <c r="E205" s="16"/>
      <c r="F205" s="14"/>
      <c r="G205" s="14"/>
      <c r="H205" s="16"/>
      <c r="I205" s="14"/>
      <c r="J205" s="14"/>
      <c r="K205" s="16"/>
      <c r="L205" s="16"/>
      <c r="M205" s="16"/>
      <c r="N205" s="16"/>
      <c r="O205" s="15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7"/>
      <c r="AC205" s="17"/>
      <c r="AD205" s="17"/>
      <c r="AE205" s="17"/>
      <c r="AF205" s="17"/>
      <c r="AG205" s="17"/>
      <c r="AH205" s="17"/>
      <c r="AI205" s="17"/>
      <c r="AJ205" s="17"/>
      <c r="AK205" s="17"/>
      <c r="AL205" s="17"/>
      <c r="AM205" s="17"/>
      <c r="AN205" s="17"/>
      <c r="AO205" s="17"/>
      <c r="AP205" s="17"/>
      <c r="AQ205" s="17"/>
    </row>
    <row r="206" spans="1:43" ht="25.5" customHeight="1" x14ac:dyDescent="0.35">
      <c r="A206" s="22"/>
      <c r="B206" s="51" t="s">
        <v>137</v>
      </c>
      <c r="C206" s="16">
        <v>0</v>
      </c>
      <c r="D206" s="16">
        <v>0</v>
      </c>
      <c r="E206" s="16">
        <f t="shared" ref="E206:E214" si="721">C206+D206</f>
        <v>0</v>
      </c>
      <c r="F206" s="16">
        <v>1</v>
      </c>
      <c r="G206" s="52">
        <v>0</v>
      </c>
      <c r="H206" s="16">
        <f t="shared" ref="H206:H214" si="722">F206+G206</f>
        <v>1</v>
      </c>
      <c r="I206" s="16">
        <v>11</v>
      </c>
      <c r="J206" s="16">
        <v>11</v>
      </c>
      <c r="K206" s="16">
        <f t="shared" ref="K206:K214" si="723">I206+J206</f>
        <v>22</v>
      </c>
      <c r="L206" s="16">
        <f t="shared" ref="L206:L215" si="724">C206+F206+I206</f>
        <v>12</v>
      </c>
      <c r="M206" s="16">
        <f t="shared" ref="M206:M215" si="725">D206+G206+J206</f>
        <v>11</v>
      </c>
      <c r="N206" s="16">
        <f t="shared" ref="N206:N215" si="726">L206+M206</f>
        <v>23</v>
      </c>
      <c r="O206" s="65">
        <v>1</v>
      </c>
      <c r="P206" s="16">
        <f t="shared" ref="P206:P214" si="727">IF(O206=1,L206,"0")</f>
        <v>12</v>
      </c>
      <c r="Q206" s="16">
        <f t="shared" ref="Q206:Q214" si="728">IF(O206=1,M206,"0")</f>
        <v>11</v>
      </c>
      <c r="R206" s="16">
        <f t="shared" ref="R206:R214" si="729">IF(O206=1,N206,"0")</f>
        <v>23</v>
      </c>
      <c r="S206" s="16" t="str">
        <f t="shared" ref="S206:S214" si="730">IF(O206=2,L206,"0")</f>
        <v>0</v>
      </c>
      <c r="T206" s="16" t="str">
        <f t="shared" ref="T206:T214" si="731">IF(O206=2,M206,"0")</f>
        <v>0</v>
      </c>
      <c r="U206" s="16" t="str">
        <f t="shared" ref="U206:U214" si="732">IF(O206=2,N206,"0")</f>
        <v>0</v>
      </c>
      <c r="V206" s="16" t="str">
        <f t="shared" ref="V206:V214" si="733">IF(O206=3,L206,"0")</f>
        <v>0</v>
      </c>
      <c r="W206" s="16" t="str">
        <f t="shared" ref="W206:W214" si="734">IF(O206=3,M206,"0")</f>
        <v>0</v>
      </c>
      <c r="X206" s="16" t="str">
        <f t="shared" ref="X206:X214" si="735">IF(O206=3,N206,"0")</f>
        <v>0</v>
      </c>
      <c r="Y206" s="16">
        <v>0</v>
      </c>
      <c r="Z206" s="16">
        <v>0</v>
      </c>
      <c r="AA206" s="16">
        <f t="shared" ref="AA206:AA214" si="736">SUM(Y206:Z206)</f>
        <v>0</v>
      </c>
      <c r="AB206" s="17">
        <v>0</v>
      </c>
      <c r="AC206" s="17">
        <v>0</v>
      </c>
      <c r="AD206" s="17">
        <f t="shared" ref="AD206:AD214" si="737">SUM(AB206:AC206)</f>
        <v>0</v>
      </c>
      <c r="AE206" s="17">
        <v>0</v>
      </c>
      <c r="AF206" s="17">
        <v>0</v>
      </c>
      <c r="AG206" s="17">
        <f t="shared" ref="AG206:AG214" si="738">SUM(AE206:AF206)</f>
        <v>0</v>
      </c>
      <c r="AH206" s="48">
        <f t="shared" ref="AH206:AH214" si="739">Y206+AB206+AE206</f>
        <v>0</v>
      </c>
      <c r="AI206" s="48">
        <f t="shared" ref="AI206:AI214" si="740">Z206+AC206+AF206</f>
        <v>0</v>
      </c>
      <c r="AJ206" s="48">
        <f t="shared" ref="AJ206:AJ214" si="741">SUM(AH206:AI206)</f>
        <v>0</v>
      </c>
      <c r="AK206" s="17">
        <v>0</v>
      </c>
      <c r="AL206" s="17">
        <v>0</v>
      </c>
      <c r="AM206" s="17">
        <v>0</v>
      </c>
      <c r="AN206" s="17">
        <v>0</v>
      </c>
      <c r="AO206" s="17">
        <f t="shared" ref="AO206:AO214" si="742">SUM(AK206:AN206)</f>
        <v>0</v>
      </c>
      <c r="AP206" s="17"/>
      <c r="AQ206" s="17" t="e">
        <f t="shared" ref="AQ206:AQ215" si="743">AP206/AO206</f>
        <v>#DIV/0!</v>
      </c>
    </row>
    <row r="207" spans="1:43" ht="25.5" customHeight="1" x14ac:dyDescent="0.35">
      <c r="A207" s="22"/>
      <c r="B207" s="23" t="s">
        <v>138</v>
      </c>
      <c r="C207" s="16">
        <v>0</v>
      </c>
      <c r="D207" s="16">
        <v>0</v>
      </c>
      <c r="E207" s="16">
        <f t="shared" si="721"/>
        <v>0</v>
      </c>
      <c r="F207" s="16">
        <v>2</v>
      </c>
      <c r="G207" s="52">
        <v>0</v>
      </c>
      <c r="H207" s="16">
        <f t="shared" si="722"/>
        <v>2</v>
      </c>
      <c r="I207" s="16">
        <v>1</v>
      </c>
      <c r="J207" s="16">
        <v>0</v>
      </c>
      <c r="K207" s="16">
        <f t="shared" si="723"/>
        <v>1</v>
      </c>
      <c r="L207" s="16">
        <f t="shared" si="724"/>
        <v>3</v>
      </c>
      <c r="M207" s="16">
        <f t="shared" si="725"/>
        <v>0</v>
      </c>
      <c r="N207" s="16">
        <f t="shared" si="726"/>
        <v>3</v>
      </c>
      <c r="O207" s="15">
        <v>1</v>
      </c>
      <c r="P207" s="16">
        <f t="shared" si="727"/>
        <v>3</v>
      </c>
      <c r="Q207" s="16">
        <f t="shared" si="728"/>
        <v>0</v>
      </c>
      <c r="R207" s="16">
        <f t="shared" si="729"/>
        <v>3</v>
      </c>
      <c r="S207" s="16" t="str">
        <f t="shared" si="730"/>
        <v>0</v>
      </c>
      <c r="T207" s="16" t="str">
        <f t="shared" si="731"/>
        <v>0</v>
      </c>
      <c r="U207" s="16" t="str">
        <f t="shared" si="732"/>
        <v>0</v>
      </c>
      <c r="V207" s="16" t="str">
        <f t="shared" si="733"/>
        <v>0</v>
      </c>
      <c r="W207" s="16" t="str">
        <f t="shared" si="734"/>
        <v>0</v>
      </c>
      <c r="X207" s="16" t="str">
        <f t="shared" si="735"/>
        <v>0</v>
      </c>
      <c r="Y207" s="16">
        <v>0</v>
      </c>
      <c r="Z207" s="16">
        <v>0</v>
      </c>
      <c r="AA207" s="16">
        <f t="shared" si="736"/>
        <v>0</v>
      </c>
      <c r="AB207" s="17">
        <v>0</v>
      </c>
      <c r="AC207" s="17">
        <v>0</v>
      </c>
      <c r="AD207" s="17">
        <f t="shared" si="737"/>
        <v>0</v>
      </c>
      <c r="AE207" s="17">
        <v>1</v>
      </c>
      <c r="AF207" s="17">
        <v>0</v>
      </c>
      <c r="AG207" s="17">
        <f t="shared" si="738"/>
        <v>1</v>
      </c>
      <c r="AH207" s="48">
        <f t="shared" si="739"/>
        <v>1</v>
      </c>
      <c r="AI207" s="48">
        <f t="shared" si="740"/>
        <v>0</v>
      </c>
      <c r="AJ207" s="48">
        <f t="shared" si="741"/>
        <v>1</v>
      </c>
      <c r="AK207" s="17">
        <v>0</v>
      </c>
      <c r="AL207" s="17">
        <v>0</v>
      </c>
      <c r="AM207" s="17">
        <v>0</v>
      </c>
      <c r="AN207" s="17">
        <v>0</v>
      </c>
      <c r="AO207" s="17">
        <f t="shared" si="742"/>
        <v>0</v>
      </c>
      <c r="AP207" s="17"/>
      <c r="AQ207" s="17" t="e">
        <f t="shared" si="743"/>
        <v>#DIV/0!</v>
      </c>
    </row>
    <row r="208" spans="1:43" ht="25.5" customHeight="1" x14ac:dyDescent="0.35">
      <c r="A208" s="22"/>
      <c r="B208" s="23" t="s">
        <v>139</v>
      </c>
      <c r="C208" s="16">
        <v>0</v>
      </c>
      <c r="D208" s="16">
        <v>1</v>
      </c>
      <c r="E208" s="16">
        <f t="shared" ref="E208" si="744">C208+D208</f>
        <v>1</v>
      </c>
      <c r="F208" s="16">
        <v>23</v>
      </c>
      <c r="G208" s="52">
        <v>25</v>
      </c>
      <c r="H208" s="16">
        <f t="shared" ref="H208" si="745">F208+G208</f>
        <v>48</v>
      </c>
      <c r="I208" s="16">
        <v>7</v>
      </c>
      <c r="J208" s="16">
        <v>9</v>
      </c>
      <c r="K208" s="16">
        <f t="shared" ref="K208" si="746">I208+J208</f>
        <v>16</v>
      </c>
      <c r="L208" s="16">
        <f t="shared" ref="L208" si="747">C208+F208+I208</f>
        <v>30</v>
      </c>
      <c r="M208" s="16">
        <f t="shared" ref="M208" si="748">D208+G208+J208</f>
        <v>35</v>
      </c>
      <c r="N208" s="16">
        <f t="shared" ref="N208" si="749">L208+M208</f>
        <v>65</v>
      </c>
      <c r="O208" s="15">
        <v>2</v>
      </c>
      <c r="P208" s="16" t="str">
        <f t="shared" ref="P208" si="750">IF(O208=1,L208,"0")</f>
        <v>0</v>
      </c>
      <c r="Q208" s="16" t="str">
        <f t="shared" ref="Q208" si="751">IF(O208=1,M208,"0")</f>
        <v>0</v>
      </c>
      <c r="R208" s="16" t="str">
        <f t="shared" ref="R208" si="752">IF(O208=1,N208,"0")</f>
        <v>0</v>
      </c>
      <c r="S208" s="16">
        <f t="shared" si="730"/>
        <v>30</v>
      </c>
      <c r="T208" s="16">
        <f t="shared" si="731"/>
        <v>35</v>
      </c>
      <c r="U208" s="16">
        <f t="shared" si="732"/>
        <v>65</v>
      </c>
      <c r="V208" s="16" t="str">
        <f t="shared" si="733"/>
        <v>0</v>
      </c>
      <c r="W208" s="16" t="str">
        <f t="shared" si="734"/>
        <v>0</v>
      </c>
      <c r="X208" s="16" t="str">
        <f t="shared" si="735"/>
        <v>0</v>
      </c>
      <c r="Y208" s="16">
        <v>0</v>
      </c>
      <c r="Z208" s="16">
        <v>0</v>
      </c>
      <c r="AA208" s="16">
        <f t="shared" ref="AA208" si="753">SUM(Y208:Z208)</f>
        <v>0</v>
      </c>
      <c r="AB208" s="17">
        <v>2</v>
      </c>
      <c r="AC208" s="17">
        <v>2</v>
      </c>
      <c r="AD208" s="17">
        <f t="shared" ref="AD208" si="754">SUM(AB208:AC208)</f>
        <v>4</v>
      </c>
      <c r="AE208" s="17">
        <v>0</v>
      </c>
      <c r="AF208" s="17">
        <v>0</v>
      </c>
      <c r="AG208" s="17">
        <f t="shared" ref="AG208" si="755">SUM(AE208:AF208)</f>
        <v>0</v>
      </c>
      <c r="AH208" s="48">
        <f t="shared" ref="AH208" si="756">Y208+AB208+AE208</f>
        <v>2</v>
      </c>
      <c r="AI208" s="48">
        <f t="shared" ref="AI208" si="757">Z208+AC208+AF208</f>
        <v>2</v>
      </c>
      <c r="AJ208" s="48">
        <f t="shared" ref="AJ208" si="758">SUM(AH208:AI208)</f>
        <v>4</v>
      </c>
      <c r="AK208" s="17"/>
      <c r="AL208" s="17"/>
      <c r="AM208" s="17"/>
      <c r="AN208" s="17"/>
      <c r="AO208" s="17"/>
      <c r="AP208" s="17"/>
      <c r="AQ208" s="17"/>
    </row>
    <row r="209" spans="1:43" ht="25.5" customHeight="1" x14ac:dyDescent="0.35">
      <c r="A209" s="22"/>
      <c r="B209" s="53" t="s">
        <v>140</v>
      </c>
      <c r="C209" s="16">
        <v>0</v>
      </c>
      <c r="D209" s="16">
        <v>0</v>
      </c>
      <c r="E209" s="16">
        <f t="shared" si="721"/>
        <v>0</v>
      </c>
      <c r="F209" s="16">
        <v>0</v>
      </c>
      <c r="G209" s="52">
        <v>0</v>
      </c>
      <c r="H209" s="16">
        <f t="shared" si="722"/>
        <v>0</v>
      </c>
      <c r="I209" s="16">
        <v>5</v>
      </c>
      <c r="J209" s="16">
        <v>7</v>
      </c>
      <c r="K209" s="16">
        <f t="shared" si="723"/>
        <v>12</v>
      </c>
      <c r="L209" s="16">
        <f t="shared" si="724"/>
        <v>5</v>
      </c>
      <c r="M209" s="16">
        <f t="shared" si="725"/>
        <v>7</v>
      </c>
      <c r="N209" s="16">
        <f t="shared" si="726"/>
        <v>12</v>
      </c>
      <c r="O209" s="65">
        <v>1</v>
      </c>
      <c r="P209" s="16">
        <f t="shared" si="727"/>
        <v>5</v>
      </c>
      <c r="Q209" s="16">
        <f t="shared" si="728"/>
        <v>7</v>
      </c>
      <c r="R209" s="16">
        <f t="shared" si="729"/>
        <v>12</v>
      </c>
      <c r="S209" s="16" t="str">
        <f t="shared" si="730"/>
        <v>0</v>
      </c>
      <c r="T209" s="16" t="str">
        <f t="shared" si="731"/>
        <v>0</v>
      </c>
      <c r="U209" s="16" t="str">
        <f t="shared" si="732"/>
        <v>0</v>
      </c>
      <c r="V209" s="16" t="str">
        <f t="shared" si="733"/>
        <v>0</v>
      </c>
      <c r="W209" s="16" t="str">
        <f t="shared" si="734"/>
        <v>0</v>
      </c>
      <c r="X209" s="16" t="str">
        <f t="shared" si="735"/>
        <v>0</v>
      </c>
      <c r="Y209" s="16">
        <v>0</v>
      </c>
      <c r="Z209" s="16">
        <v>0</v>
      </c>
      <c r="AA209" s="16">
        <f t="shared" si="736"/>
        <v>0</v>
      </c>
      <c r="AB209" s="17">
        <v>0</v>
      </c>
      <c r="AC209" s="17">
        <v>0</v>
      </c>
      <c r="AD209" s="17">
        <f t="shared" si="737"/>
        <v>0</v>
      </c>
      <c r="AE209" s="17">
        <v>0</v>
      </c>
      <c r="AF209" s="17">
        <v>1</v>
      </c>
      <c r="AG209" s="17">
        <f t="shared" si="738"/>
        <v>1</v>
      </c>
      <c r="AH209" s="48">
        <f t="shared" si="739"/>
        <v>0</v>
      </c>
      <c r="AI209" s="48">
        <f t="shared" si="740"/>
        <v>1</v>
      </c>
      <c r="AJ209" s="48">
        <f t="shared" si="741"/>
        <v>1</v>
      </c>
      <c r="AK209" s="17">
        <v>0</v>
      </c>
      <c r="AL209" s="17">
        <v>0</v>
      </c>
      <c r="AM209" s="17">
        <v>0</v>
      </c>
      <c r="AN209" s="17">
        <v>0</v>
      </c>
      <c r="AO209" s="17">
        <f t="shared" si="742"/>
        <v>0</v>
      </c>
      <c r="AP209" s="17"/>
      <c r="AQ209" s="17" t="e">
        <f t="shared" si="743"/>
        <v>#DIV/0!</v>
      </c>
    </row>
    <row r="210" spans="1:43" ht="25.5" customHeight="1" x14ac:dyDescent="0.35">
      <c r="A210" s="22"/>
      <c r="B210" s="23" t="s">
        <v>141</v>
      </c>
      <c r="C210" s="16">
        <v>0</v>
      </c>
      <c r="D210" s="16">
        <v>0</v>
      </c>
      <c r="E210" s="16">
        <f t="shared" si="721"/>
        <v>0</v>
      </c>
      <c r="F210" s="16">
        <v>0</v>
      </c>
      <c r="G210" s="52">
        <v>0</v>
      </c>
      <c r="H210" s="16">
        <f t="shared" si="722"/>
        <v>0</v>
      </c>
      <c r="I210" s="16">
        <v>4</v>
      </c>
      <c r="J210" s="16">
        <v>5</v>
      </c>
      <c r="K210" s="16">
        <f t="shared" si="723"/>
        <v>9</v>
      </c>
      <c r="L210" s="16">
        <f t="shared" si="724"/>
        <v>4</v>
      </c>
      <c r="M210" s="16">
        <f t="shared" si="725"/>
        <v>5</v>
      </c>
      <c r="N210" s="16">
        <f t="shared" si="726"/>
        <v>9</v>
      </c>
      <c r="O210" s="65">
        <v>1</v>
      </c>
      <c r="P210" s="16">
        <f t="shared" si="727"/>
        <v>4</v>
      </c>
      <c r="Q210" s="16">
        <f t="shared" si="728"/>
        <v>5</v>
      </c>
      <c r="R210" s="16">
        <f t="shared" si="729"/>
        <v>9</v>
      </c>
      <c r="S210" s="16" t="str">
        <f t="shared" si="730"/>
        <v>0</v>
      </c>
      <c r="T210" s="16" t="str">
        <f t="shared" si="731"/>
        <v>0</v>
      </c>
      <c r="U210" s="16" t="str">
        <f t="shared" si="732"/>
        <v>0</v>
      </c>
      <c r="V210" s="16" t="str">
        <f t="shared" si="733"/>
        <v>0</v>
      </c>
      <c r="W210" s="16" t="str">
        <f t="shared" si="734"/>
        <v>0</v>
      </c>
      <c r="X210" s="16" t="str">
        <f t="shared" si="735"/>
        <v>0</v>
      </c>
      <c r="Y210" s="16">
        <v>0</v>
      </c>
      <c r="Z210" s="16">
        <v>0</v>
      </c>
      <c r="AA210" s="16">
        <f t="shared" si="736"/>
        <v>0</v>
      </c>
      <c r="AB210" s="17">
        <v>2</v>
      </c>
      <c r="AC210" s="17">
        <v>1</v>
      </c>
      <c r="AD210" s="17">
        <f t="shared" si="737"/>
        <v>3</v>
      </c>
      <c r="AE210" s="17">
        <v>0</v>
      </c>
      <c r="AF210" s="17">
        <v>0</v>
      </c>
      <c r="AG210" s="17">
        <f t="shared" si="738"/>
        <v>0</v>
      </c>
      <c r="AH210" s="48">
        <f t="shared" si="739"/>
        <v>2</v>
      </c>
      <c r="AI210" s="48">
        <f t="shared" si="740"/>
        <v>1</v>
      </c>
      <c r="AJ210" s="48">
        <f t="shared" si="741"/>
        <v>3</v>
      </c>
      <c r="AK210" s="17">
        <v>0</v>
      </c>
      <c r="AL210" s="17">
        <v>0</v>
      </c>
      <c r="AM210" s="17">
        <v>0</v>
      </c>
      <c r="AN210" s="17">
        <v>0</v>
      </c>
      <c r="AO210" s="17">
        <f t="shared" si="742"/>
        <v>0</v>
      </c>
      <c r="AP210" s="17"/>
      <c r="AQ210" s="17" t="e">
        <f t="shared" si="743"/>
        <v>#DIV/0!</v>
      </c>
    </row>
    <row r="211" spans="1:43" ht="25.5" customHeight="1" x14ac:dyDescent="0.35">
      <c r="A211" s="22"/>
      <c r="B211" s="23" t="s">
        <v>142</v>
      </c>
      <c r="C211" s="16">
        <v>0</v>
      </c>
      <c r="D211" s="16">
        <v>0</v>
      </c>
      <c r="E211" s="16">
        <f t="shared" si="721"/>
        <v>0</v>
      </c>
      <c r="F211" s="16">
        <v>0</v>
      </c>
      <c r="G211" s="52">
        <v>0</v>
      </c>
      <c r="H211" s="16">
        <f t="shared" si="722"/>
        <v>0</v>
      </c>
      <c r="I211" s="16">
        <v>4</v>
      </c>
      <c r="J211" s="16">
        <v>6</v>
      </c>
      <c r="K211" s="16">
        <f t="shared" si="723"/>
        <v>10</v>
      </c>
      <c r="L211" s="16">
        <f t="shared" si="724"/>
        <v>4</v>
      </c>
      <c r="M211" s="16">
        <f t="shared" si="725"/>
        <v>6</v>
      </c>
      <c r="N211" s="16">
        <f t="shared" si="726"/>
        <v>10</v>
      </c>
      <c r="O211" s="65">
        <v>1</v>
      </c>
      <c r="P211" s="16">
        <f t="shared" si="727"/>
        <v>4</v>
      </c>
      <c r="Q211" s="16">
        <f t="shared" si="728"/>
        <v>6</v>
      </c>
      <c r="R211" s="16">
        <f>IF(O211=1,N211,"0")</f>
        <v>10</v>
      </c>
      <c r="S211" s="16" t="str">
        <f t="shared" si="730"/>
        <v>0</v>
      </c>
      <c r="T211" s="16" t="str">
        <f t="shared" si="731"/>
        <v>0</v>
      </c>
      <c r="U211" s="16" t="str">
        <f t="shared" si="732"/>
        <v>0</v>
      </c>
      <c r="V211" s="16" t="str">
        <f t="shared" si="733"/>
        <v>0</v>
      </c>
      <c r="W211" s="16" t="str">
        <f t="shared" si="734"/>
        <v>0</v>
      </c>
      <c r="X211" s="16" t="str">
        <f t="shared" si="735"/>
        <v>0</v>
      </c>
      <c r="Y211" s="16">
        <v>0</v>
      </c>
      <c r="Z211" s="16">
        <v>0</v>
      </c>
      <c r="AA211" s="16">
        <f t="shared" si="736"/>
        <v>0</v>
      </c>
      <c r="AB211" s="17">
        <v>1</v>
      </c>
      <c r="AC211" s="17">
        <v>0</v>
      </c>
      <c r="AD211" s="17">
        <f t="shared" si="737"/>
        <v>1</v>
      </c>
      <c r="AE211" s="17">
        <v>0</v>
      </c>
      <c r="AF211" s="17">
        <v>0</v>
      </c>
      <c r="AG211" s="17">
        <f t="shared" si="738"/>
        <v>0</v>
      </c>
      <c r="AH211" s="48">
        <f t="shared" si="739"/>
        <v>1</v>
      </c>
      <c r="AI211" s="48">
        <f t="shared" si="740"/>
        <v>0</v>
      </c>
      <c r="AJ211" s="48">
        <f t="shared" si="741"/>
        <v>1</v>
      </c>
      <c r="AK211" s="17">
        <v>0</v>
      </c>
      <c r="AL211" s="17">
        <v>0</v>
      </c>
      <c r="AM211" s="17">
        <v>0</v>
      </c>
      <c r="AN211" s="17">
        <v>0</v>
      </c>
      <c r="AO211" s="17">
        <f t="shared" si="742"/>
        <v>0</v>
      </c>
      <c r="AP211" s="17"/>
      <c r="AQ211" s="17" t="e">
        <f t="shared" si="743"/>
        <v>#DIV/0!</v>
      </c>
    </row>
    <row r="212" spans="1:43" ht="25.5" customHeight="1" x14ac:dyDescent="0.35">
      <c r="A212" s="22"/>
      <c r="B212" s="23" t="s">
        <v>143</v>
      </c>
      <c r="C212" s="16">
        <v>0</v>
      </c>
      <c r="D212" s="16">
        <v>0</v>
      </c>
      <c r="E212" s="16">
        <f t="shared" si="721"/>
        <v>0</v>
      </c>
      <c r="F212" s="16">
        <v>10</v>
      </c>
      <c r="G212" s="52">
        <v>16</v>
      </c>
      <c r="H212" s="16">
        <f t="shared" si="722"/>
        <v>26</v>
      </c>
      <c r="I212" s="16">
        <v>0</v>
      </c>
      <c r="J212" s="16">
        <v>0</v>
      </c>
      <c r="K212" s="16">
        <f t="shared" si="723"/>
        <v>0</v>
      </c>
      <c r="L212" s="16">
        <f t="shared" si="724"/>
        <v>10</v>
      </c>
      <c r="M212" s="16">
        <f t="shared" si="725"/>
        <v>16</v>
      </c>
      <c r="N212" s="16">
        <f t="shared" si="726"/>
        <v>26</v>
      </c>
      <c r="O212" s="15">
        <v>2</v>
      </c>
      <c r="P212" s="16" t="str">
        <f t="shared" si="727"/>
        <v>0</v>
      </c>
      <c r="Q212" s="16" t="str">
        <f t="shared" si="728"/>
        <v>0</v>
      </c>
      <c r="R212" s="16" t="str">
        <f t="shared" si="729"/>
        <v>0</v>
      </c>
      <c r="S212" s="16">
        <f t="shared" si="730"/>
        <v>10</v>
      </c>
      <c r="T212" s="16">
        <f t="shared" si="731"/>
        <v>16</v>
      </c>
      <c r="U212" s="16">
        <f t="shared" si="732"/>
        <v>26</v>
      </c>
      <c r="V212" s="16" t="str">
        <f t="shared" si="733"/>
        <v>0</v>
      </c>
      <c r="W212" s="16" t="str">
        <f t="shared" si="734"/>
        <v>0</v>
      </c>
      <c r="X212" s="16" t="str">
        <f t="shared" si="735"/>
        <v>0</v>
      </c>
      <c r="Y212" s="16">
        <v>0</v>
      </c>
      <c r="Z212" s="16">
        <v>0</v>
      </c>
      <c r="AA212" s="16">
        <f t="shared" si="736"/>
        <v>0</v>
      </c>
      <c r="AB212" s="17">
        <v>9</v>
      </c>
      <c r="AC212" s="17">
        <v>2</v>
      </c>
      <c r="AD212" s="17">
        <f t="shared" si="737"/>
        <v>11</v>
      </c>
      <c r="AE212" s="17">
        <v>0</v>
      </c>
      <c r="AF212" s="17">
        <v>0</v>
      </c>
      <c r="AG212" s="17">
        <f t="shared" si="738"/>
        <v>0</v>
      </c>
      <c r="AH212" s="48">
        <f t="shared" si="739"/>
        <v>9</v>
      </c>
      <c r="AI212" s="48">
        <f t="shared" si="740"/>
        <v>2</v>
      </c>
      <c r="AJ212" s="48">
        <f t="shared" si="741"/>
        <v>11</v>
      </c>
      <c r="AK212" s="17">
        <v>0</v>
      </c>
      <c r="AL212" s="17">
        <v>0</v>
      </c>
      <c r="AM212" s="17">
        <v>0</v>
      </c>
      <c r="AN212" s="17">
        <v>0</v>
      </c>
      <c r="AO212" s="17">
        <f t="shared" si="742"/>
        <v>0</v>
      </c>
      <c r="AP212" s="17"/>
      <c r="AQ212" s="17" t="e">
        <f t="shared" si="743"/>
        <v>#DIV/0!</v>
      </c>
    </row>
    <row r="213" spans="1:43" ht="25.5" customHeight="1" x14ac:dyDescent="0.35">
      <c r="A213" s="22"/>
      <c r="B213" s="23" t="s">
        <v>144</v>
      </c>
      <c r="C213" s="16">
        <v>0</v>
      </c>
      <c r="D213" s="16">
        <v>0</v>
      </c>
      <c r="E213" s="16">
        <f t="shared" si="721"/>
        <v>0</v>
      </c>
      <c r="F213" s="16">
        <v>0</v>
      </c>
      <c r="G213" s="52">
        <v>0</v>
      </c>
      <c r="H213" s="16">
        <f t="shared" si="722"/>
        <v>0</v>
      </c>
      <c r="I213" s="16">
        <v>6</v>
      </c>
      <c r="J213" s="16">
        <v>11</v>
      </c>
      <c r="K213" s="16">
        <f t="shared" si="723"/>
        <v>17</v>
      </c>
      <c r="L213" s="16">
        <f t="shared" si="724"/>
        <v>6</v>
      </c>
      <c r="M213" s="16">
        <f t="shared" si="725"/>
        <v>11</v>
      </c>
      <c r="N213" s="16">
        <f t="shared" si="726"/>
        <v>17</v>
      </c>
      <c r="O213" s="15">
        <v>2</v>
      </c>
      <c r="P213" s="16" t="str">
        <f t="shared" si="727"/>
        <v>0</v>
      </c>
      <c r="Q213" s="16" t="str">
        <f t="shared" si="728"/>
        <v>0</v>
      </c>
      <c r="R213" s="16" t="str">
        <f t="shared" si="729"/>
        <v>0</v>
      </c>
      <c r="S213" s="16">
        <f t="shared" si="730"/>
        <v>6</v>
      </c>
      <c r="T213" s="16">
        <f t="shared" si="731"/>
        <v>11</v>
      </c>
      <c r="U213" s="16">
        <f t="shared" si="732"/>
        <v>17</v>
      </c>
      <c r="V213" s="16" t="str">
        <f t="shared" si="733"/>
        <v>0</v>
      </c>
      <c r="W213" s="16" t="str">
        <f t="shared" si="734"/>
        <v>0</v>
      </c>
      <c r="X213" s="16" t="str">
        <f t="shared" si="735"/>
        <v>0</v>
      </c>
      <c r="Y213" s="16">
        <v>0</v>
      </c>
      <c r="Z213" s="16">
        <v>0</v>
      </c>
      <c r="AA213" s="16">
        <f t="shared" si="736"/>
        <v>0</v>
      </c>
      <c r="AB213" s="17">
        <v>2</v>
      </c>
      <c r="AC213" s="17">
        <v>2</v>
      </c>
      <c r="AD213" s="17">
        <f t="shared" si="737"/>
        <v>4</v>
      </c>
      <c r="AE213" s="17">
        <v>0</v>
      </c>
      <c r="AF213" s="17">
        <v>0</v>
      </c>
      <c r="AG213" s="17">
        <f t="shared" si="738"/>
        <v>0</v>
      </c>
      <c r="AH213" s="48">
        <f t="shared" si="739"/>
        <v>2</v>
      </c>
      <c r="AI213" s="48">
        <f t="shared" si="740"/>
        <v>2</v>
      </c>
      <c r="AJ213" s="48">
        <f t="shared" si="741"/>
        <v>4</v>
      </c>
      <c r="AK213" s="17">
        <v>0</v>
      </c>
      <c r="AL213" s="17">
        <v>0</v>
      </c>
      <c r="AM213" s="17">
        <v>0</v>
      </c>
      <c r="AN213" s="17">
        <v>0</v>
      </c>
      <c r="AO213" s="17">
        <f t="shared" si="742"/>
        <v>0</v>
      </c>
      <c r="AP213" s="17"/>
      <c r="AQ213" s="17" t="e">
        <f t="shared" si="743"/>
        <v>#DIV/0!</v>
      </c>
    </row>
    <row r="214" spans="1:43" ht="25.5" customHeight="1" x14ac:dyDescent="0.35">
      <c r="A214" s="22"/>
      <c r="B214" s="23" t="s">
        <v>145</v>
      </c>
      <c r="C214" s="16">
        <v>0</v>
      </c>
      <c r="D214" s="16">
        <v>0</v>
      </c>
      <c r="E214" s="16">
        <f t="shared" si="721"/>
        <v>0</v>
      </c>
      <c r="F214" s="16">
        <v>0</v>
      </c>
      <c r="G214" s="52">
        <v>1</v>
      </c>
      <c r="H214" s="16">
        <f t="shared" si="722"/>
        <v>1</v>
      </c>
      <c r="I214" s="16">
        <v>7</v>
      </c>
      <c r="J214" s="16">
        <v>14</v>
      </c>
      <c r="K214" s="16">
        <f t="shared" si="723"/>
        <v>21</v>
      </c>
      <c r="L214" s="16">
        <f t="shared" si="724"/>
        <v>7</v>
      </c>
      <c r="M214" s="16">
        <f t="shared" si="725"/>
        <v>15</v>
      </c>
      <c r="N214" s="16">
        <f t="shared" si="726"/>
        <v>22</v>
      </c>
      <c r="O214" s="15">
        <v>2</v>
      </c>
      <c r="P214" s="16" t="str">
        <f t="shared" si="727"/>
        <v>0</v>
      </c>
      <c r="Q214" s="16" t="str">
        <f t="shared" si="728"/>
        <v>0</v>
      </c>
      <c r="R214" s="16" t="str">
        <f t="shared" si="729"/>
        <v>0</v>
      </c>
      <c r="S214" s="16">
        <f t="shared" si="730"/>
        <v>7</v>
      </c>
      <c r="T214" s="16">
        <f t="shared" si="731"/>
        <v>15</v>
      </c>
      <c r="U214" s="16">
        <f t="shared" si="732"/>
        <v>22</v>
      </c>
      <c r="V214" s="16" t="str">
        <f t="shared" si="733"/>
        <v>0</v>
      </c>
      <c r="W214" s="16" t="str">
        <f t="shared" si="734"/>
        <v>0</v>
      </c>
      <c r="X214" s="16" t="str">
        <f t="shared" si="735"/>
        <v>0</v>
      </c>
      <c r="Y214" s="16">
        <v>0</v>
      </c>
      <c r="Z214" s="16">
        <v>0</v>
      </c>
      <c r="AA214" s="16">
        <f t="shared" si="736"/>
        <v>0</v>
      </c>
      <c r="AB214" s="17">
        <v>4</v>
      </c>
      <c r="AC214" s="17">
        <v>5</v>
      </c>
      <c r="AD214" s="17">
        <f t="shared" si="737"/>
        <v>9</v>
      </c>
      <c r="AE214" s="17">
        <v>0</v>
      </c>
      <c r="AF214" s="17">
        <v>0</v>
      </c>
      <c r="AG214" s="17">
        <f t="shared" si="738"/>
        <v>0</v>
      </c>
      <c r="AH214" s="48">
        <f t="shared" si="739"/>
        <v>4</v>
      </c>
      <c r="AI214" s="48">
        <f t="shared" si="740"/>
        <v>5</v>
      </c>
      <c r="AJ214" s="48">
        <f t="shared" si="741"/>
        <v>9</v>
      </c>
      <c r="AK214" s="17">
        <v>0</v>
      </c>
      <c r="AL214" s="17">
        <v>0</v>
      </c>
      <c r="AM214" s="17">
        <v>0</v>
      </c>
      <c r="AN214" s="17">
        <v>0</v>
      </c>
      <c r="AO214" s="17">
        <f t="shared" si="742"/>
        <v>0</v>
      </c>
      <c r="AP214" s="17"/>
      <c r="AQ214" s="17" t="e">
        <f t="shared" si="743"/>
        <v>#DIV/0!</v>
      </c>
    </row>
    <row r="215" spans="1:43" s="6" customFormat="1" ht="25.5" customHeight="1" x14ac:dyDescent="0.35">
      <c r="A215" s="38"/>
      <c r="B215" s="39" t="s">
        <v>32</v>
      </c>
      <c r="C215" s="30">
        <f t="shared" ref="C215:K215" si="759">SUM(C206:C214)</f>
        <v>0</v>
      </c>
      <c r="D215" s="30">
        <f t="shared" si="759"/>
        <v>1</v>
      </c>
      <c r="E215" s="30">
        <f t="shared" si="759"/>
        <v>1</v>
      </c>
      <c r="F215" s="30">
        <f t="shared" si="759"/>
        <v>36</v>
      </c>
      <c r="G215" s="45">
        <f t="shared" si="759"/>
        <v>42</v>
      </c>
      <c r="H215" s="30">
        <f t="shared" si="759"/>
        <v>78</v>
      </c>
      <c r="I215" s="30">
        <f t="shared" si="759"/>
        <v>45</v>
      </c>
      <c r="J215" s="30">
        <f t="shared" si="759"/>
        <v>63</v>
      </c>
      <c r="K215" s="30">
        <f t="shared" si="759"/>
        <v>108</v>
      </c>
      <c r="L215" s="30">
        <f t="shared" si="724"/>
        <v>81</v>
      </c>
      <c r="M215" s="30">
        <f t="shared" si="725"/>
        <v>106</v>
      </c>
      <c r="N215" s="30">
        <f t="shared" si="726"/>
        <v>187</v>
      </c>
      <c r="O215" s="49">
        <f t="shared" ref="O215:AP215" si="760">SUM(O206:O214)</f>
        <v>13</v>
      </c>
      <c r="P215" s="30">
        <f t="shared" si="760"/>
        <v>28</v>
      </c>
      <c r="Q215" s="30">
        <f t="shared" si="760"/>
        <v>29</v>
      </c>
      <c r="R215" s="30">
        <f t="shared" si="760"/>
        <v>57</v>
      </c>
      <c r="S215" s="30">
        <f t="shared" si="760"/>
        <v>53</v>
      </c>
      <c r="T215" s="30">
        <f t="shared" si="760"/>
        <v>77</v>
      </c>
      <c r="U215" s="30">
        <f t="shared" si="760"/>
        <v>130</v>
      </c>
      <c r="V215" s="30">
        <f t="shared" si="760"/>
        <v>0</v>
      </c>
      <c r="W215" s="30">
        <f t="shared" si="760"/>
        <v>0</v>
      </c>
      <c r="X215" s="30">
        <f t="shared" si="760"/>
        <v>0</v>
      </c>
      <c r="Y215" s="30">
        <f t="shared" si="760"/>
        <v>0</v>
      </c>
      <c r="Z215" s="30">
        <f t="shared" si="760"/>
        <v>0</v>
      </c>
      <c r="AA215" s="30">
        <f t="shared" si="760"/>
        <v>0</v>
      </c>
      <c r="AB215" s="32">
        <f t="shared" si="760"/>
        <v>20</v>
      </c>
      <c r="AC215" s="32">
        <f t="shared" si="760"/>
        <v>12</v>
      </c>
      <c r="AD215" s="32">
        <f t="shared" si="760"/>
        <v>32</v>
      </c>
      <c r="AE215" s="32">
        <f t="shared" si="760"/>
        <v>1</v>
      </c>
      <c r="AF215" s="32">
        <f t="shared" si="760"/>
        <v>1</v>
      </c>
      <c r="AG215" s="32">
        <f t="shared" si="760"/>
        <v>2</v>
      </c>
      <c r="AH215" s="33">
        <f t="shared" si="760"/>
        <v>21</v>
      </c>
      <c r="AI215" s="33">
        <f t="shared" si="760"/>
        <v>13</v>
      </c>
      <c r="AJ215" s="33">
        <f t="shared" si="760"/>
        <v>34</v>
      </c>
      <c r="AK215" s="32">
        <f t="shared" si="760"/>
        <v>0</v>
      </c>
      <c r="AL215" s="32">
        <f t="shared" si="760"/>
        <v>0</v>
      </c>
      <c r="AM215" s="32">
        <f t="shared" si="760"/>
        <v>0</v>
      </c>
      <c r="AN215" s="32">
        <f t="shared" si="760"/>
        <v>0</v>
      </c>
      <c r="AO215" s="32">
        <f t="shared" si="760"/>
        <v>0</v>
      </c>
      <c r="AP215" s="32">
        <f t="shared" si="760"/>
        <v>0</v>
      </c>
      <c r="AQ215" s="32" t="e">
        <f t="shared" si="743"/>
        <v>#DIV/0!</v>
      </c>
    </row>
    <row r="216" spans="1:43" ht="25.5" customHeight="1" x14ac:dyDescent="0.35">
      <c r="A216" s="22"/>
      <c r="B216" s="43" t="s">
        <v>146</v>
      </c>
      <c r="C216" s="16"/>
      <c r="D216" s="16"/>
      <c r="E216" s="16"/>
      <c r="F216" s="30"/>
      <c r="G216" s="30"/>
      <c r="H216" s="16"/>
      <c r="I216" s="30"/>
      <c r="J216" s="30"/>
      <c r="K216" s="16"/>
      <c r="L216" s="16"/>
      <c r="M216" s="16"/>
      <c r="N216" s="16"/>
      <c r="O216" s="15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7"/>
      <c r="AC216" s="17"/>
      <c r="AD216" s="17"/>
      <c r="AE216" s="17"/>
      <c r="AF216" s="17"/>
      <c r="AG216" s="17"/>
      <c r="AH216" s="17"/>
      <c r="AI216" s="17"/>
      <c r="AJ216" s="17"/>
      <c r="AK216" s="17"/>
      <c r="AL216" s="17"/>
      <c r="AM216" s="17"/>
      <c r="AN216" s="17"/>
      <c r="AO216" s="17"/>
      <c r="AP216" s="17"/>
      <c r="AQ216" s="17"/>
    </row>
    <row r="217" spans="1:43" ht="25.5" customHeight="1" x14ac:dyDescent="0.35">
      <c r="A217" s="22"/>
      <c r="B217" s="23" t="s">
        <v>147</v>
      </c>
      <c r="C217" s="16">
        <v>2</v>
      </c>
      <c r="D217" s="16">
        <v>0</v>
      </c>
      <c r="E217" s="16">
        <f t="shared" ref="E217:E218" si="761">C217+D217</f>
        <v>2</v>
      </c>
      <c r="F217" s="16">
        <f>12+2</f>
        <v>14</v>
      </c>
      <c r="G217" s="52">
        <v>8</v>
      </c>
      <c r="H217" s="16">
        <f t="shared" ref="H217:H218" si="762">F217+G217</f>
        <v>22</v>
      </c>
      <c r="I217" s="16">
        <v>0</v>
      </c>
      <c r="J217" s="16">
        <v>0</v>
      </c>
      <c r="K217" s="16">
        <f t="shared" ref="K217:K218" si="763">I217+J217</f>
        <v>0</v>
      </c>
      <c r="L217" s="16">
        <f t="shared" ref="L217:L222" si="764">C217+F217+I217</f>
        <v>16</v>
      </c>
      <c r="M217" s="16">
        <f t="shared" ref="M217:M222" si="765">D217+G217+J217</f>
        <v>8</v>
      </c>
      <c r="N217" s="16">
        <f t="shared" ref="N217:N218" si="766">L217+M217</f>
        <v>24</v>
      </c>
      <c r="O217" s="15">
        <v>1</v>
      </c>
      <c r="P217" s="16">
        <f t="shared" ref="P217:P219" si="767">IF(O217=1,L217,"0")</f>
        <v>16</v>
      </c>
      <c r="Q217" s="16">
        <f t="shared" ref="Q217:Q219" si="768">IF(O217=1,M217,"0")</f>
        <v>8</v>
      </c>
      <c r="R217" s="16">
        <f t="shared" ref="R217:R219" si="769">IF(O217=1,N217,"0")</f>
        <v>24</v>
      </c>
      <c r="S217" s="16" t="str">
        <f>IF(O217=2,L217,"0")</f>
        <v>0</v>
      </c>
      <c r="T217" s="16" t="str">
        <f>IF(O217=2,M217,"0")</f>
        <v>0</v>
      </c>
      <c r="U217" s="16" t="str">
        <f>IF(O217=2,N217,"0")</f>
        <v>0</v>
      </c>
      <c r="V217" s="16" t="str">
        <f t="shared" ref="V217:V219" si="770">IF(O217=3,L217,"0")</f>
        <v>0</v>
      </c>
      <c r="W217" s="16" t="str">
        <f t="shared" ref="W217:W219" si="771">IF(O217=3,M217,"0")</f>
        <v>0</v>
      </c>
      <c r="X217" s="16" t="str">
        <f t="shared" ref="X217:X219" si="772">IF(O217=3,N217,"0")</f>
        <v>0</v>
      </c>
      <c r="Y217" s="16">
        <v>0</v>
      </c>
      <c r="Z217" s="16">
        <v>0</v>
      </c>
      <c r="AA217" s="16">
        <f t="shared" ref="AA217:AA219" si="773">SUM(Y217:Z217)</f>
        <v>0</v>
      </c>
      <c r="AB217" s="17">
        <v>11</v>
      </c>
      <c r="AC217" s="17">
        <v>3</v>
      </c>
      <c r="AD217" s="17">
        <f t="shared" ref="AD217:AD219" si="774">SUM(AB217:AC217)</f>
        <v>14</v>
      </c>
      <c r="AE217" s="17">
        <v>0</v>
      </c>
      <c r="AF217" s="17">
        <v>0</v>
      </c>
      <c r="AG217" s="17">
        <f t="shared" ref="AG217:AG219" si="775">SUM(AE217:AF217)</f>
        <v>0</v>
      </c>
      <c r="AH217" s="48">
        <f t="shared" ref="AH217:AH219" si="776">Y217+AB217+AE217</f>
        <v>11</v>
      </c>
      <c r="AI217" s="48">
        <f t="shared" ref="AI217:AI219" si="777">Z217+AC217+AF217</f>
        <v>3</v>
      </c>
      <c r="AJ217" s="48">
        <f t="shared" ref="AJ217:AJ219" si="778">SUM(AH217:AI217)</f>
        <v>14</v>
      </c>
      <c r="AK217" s="17">
        <v>0</v>
      </c>
      <c r="AL217" s="17">
        <v>0</v>
      </c>
      <c r="AM217" s="17">
        <v>0</v>
      </c>
      <c r="AN217" s="17">
        <v>0</v>
      </c>
      <c r="AO217" s="17">
        <f t="shared" ref="AO217:AO219" si="779">SUM(AK217:AN217)</f>
        <v>0</v>
      </c>
      <c r="AP217" s="17"/>
      <c r="AQ217" s="17" t="e">
        <f t="shared" ref="AQ217:AQ222" si="780">AP217/AO217</f>
        <v>#DIV/0!</v>
      </c>
    </row>
    <row r="218" spans="1:43" ht="25.5" customHeight="1" x14ac:dyDescent="0.35">
      <c r="A218" s="22"/>
      <c r="B218" s="23" t="s">
        <v>148</v>
      </c>
      <c r="C218" s="16">
        <v>0</v>
      </c>
      <c r="D218" s="16">
        <v>0</v>
      </c>
      <c r="E218" s="16">
        <f t="shared" si="761"/>
        <v>0</v>
      </c>
      <c r="F218" s="16">
        <f>24+2</f>
        <v>26</v>
      </c>
      <c r="G218" s="52">
        <v>6</v>
      </c>
      <c r="H218" s="16">
        <f t="shared" si="762"/>
        <v>32</v>
      </c>
      <c r="I218" s="16">
        <v>0</v>
      </c>
      <c r="J218" s="16">
        <v>0</v>
      </c>
      <c r="K218" s="16">
        <f t="shared" si="763"/>
        <v>0</v>
      </c>
      <c r="L218" s="16">
        <f t="shared" si="764"/>
        <v>26</v>
      </c>
      <c r="M218" s="16">
        <f t="shared" si="765"/>
        <v>6</v>
      </c>
      <c r="N218" s="16">
        <f t="shared" si="766"/>
        <v>32</v>
      </c>
      <c r="O218" s="15">
        <v>1</v>
      </c>
      <c r="P218" s="16">
        <f t="shared" si="767"/>
        <v>26</v>
      </c>
      <c r="Q218" s="16">
        <f t="shared" si="768"/>
        <v>6</v>
      </c>
      <c r="R218" s="16">
        <f t="shared" si="769"/>
        <v>32</v>
      </c>
      <c r="S218" s="16" t="str">
        <f>IF(O218=2,L218,"0")</f>
        <v>0</v>
      </c>
      <c r="T218" s="16" t="str">
        <f>IF(O218=2,M218,"0")</f>
        <v>0</v>
      </c>
      <c r="U218" s="16" t="str">
        <f>IF(O218=2,N218,"0")</f>
        <v>0</v>
      </c>
      <c r="V218" s="16" t="str">
        <f t="shared" si="770"/>
        <v>0</v>
      </c>
      <c r="W218" s="16" t="str">
        <f t="shared" si="771"/>
        <v>0</v>
      </c>
      <c r="X218" s="16" t="str">
        <f t="shared" si="772"/>
        <v>0</v>
      </c>
      <c r="Y218" s="16">
        <v>0</v>
      </c>
      <c r="Z218" s="16">
        <v>0</v>
      </c>
      <c r="AA218" s="16">
        <f t="shared" si="773"/>
        <v>0</v>
      </c>
      <c r="AB218" s="17">
        <v>1</v>
      </c>
      <c r="AC218" s="17">
        <v>0</v>
      </c>
      <c r="AD218" s="17">
        <f t="shared" si="774"/>
        <v>1</v>
      </c>
      <c r="AE218" s="17">
        <v>0</v>
      </c>
      <c r="AF218" s="17">
        <v>0</v>
      </c>
      <c r="AG218" s="17">
        <f t="shared" si="775"/>
        <v>0</v>
      </c>
      <c r="AH218" s="48">
        <f t="shared" si="776"/>
        <v>1</v>
      </c>
      <c r="AI218" s="48">
        <f t="shared" si="777"/>
        <v>0</v>
      </c>
      <c r="AJ218" s="48">
        <f t="shared" si="778"/>
        <v>1</v>
      </c>
      <c r="AK218" s="17">
        <v>0</v>
      </c>
      <c r="AL218" s="17">
        <v>0</v>
      </c>
      <c r="AM218" s="17">
        <v>0</v>
      </c>
      <c r="AN218" s="17">
        <v>0</v>
      </c>
      <c r="AO218" s="17">
        <f t="shared" si="779"/>
        <v>0</v>
      </c>
      <c r="AP218" s="17"/>
      <c r="AQ218" s="17" t="e">
        <f t="shared" si="780"/>
        <v>#DIV/0!</v>
      </c>
    </row>
    <row r="219" spans="1:43" ht="25.5" customHeight="1" x14ac:dyDescent="0.35">
      <c r="A219" s="22"/>
      <c r="B219" s="23" t="s">
        <v>149</v>
      </c>
      <c r="C219" s="16">
        <v>0</v>
      </c>
      <c r="D219" s="16">
        <v>0</v>
      </c>
      <c r="E219" s="16">
        <f>C219+D219</f>
        <v>0</v>
      </c>
      <c r="F219" s="16">
        <f>11+2</f>
        <v>13</v>
      </c>
      <c r="G219" s="52">
        <f>40+1</f>
        <v>41</v>
      </c>
      <c r="H219" s="16">
        <f>F219+G219</f>
        <v>54</v>
      </c>
      <c r="I219" s="16">
        <v>0</v>
      </c>
      <c r="J219" s="16">
        <v>0</v>
      </c>
      <c r="K219" s="16">
        <f>I219+J219</f>
        <v>0</v>
      </c>
      <c r="L219" s="16">
        <f t="shared" si="764"/>
        <v>13</v>
      </c>
      <c r="M219" s="16">
        <f t="shared" si="765"/>
        <v>41</v>
      </c>
      <c r="N219" s="16">
        <f>L219+M219</f>
        <v>54</v>
      </c>
      <c r="O219" s="15">
        <v>1</v>
      </c>
      <c r="P219" s="16">
        <f t="shared" si="767"/>
        <v>13</v>
      </c>
      <c r="Q219" s="16">
        <f t="shared" si="768"/>
        <v>41</v>
      </c>
      <c r="R219" s="16">
        <f t="shared" si="769"/>
        <v>54</v>
      </c>
      <c r="S219" s="16" t="str">
        <f>IF(O219=2,L219,"0")</f>
        <v>0</v>
      </c>
      <c r="T219" s="16" t="str">
        <f>IF(O219=2,M219,"0")</f>
        <v>0</v>
      </c>
      <c r="U219" s="16" t="str">
        <f>IF(O219=2,N219,"0")</f>
        <v>0</v>
      </c>
      <c r="V219" s="16" t="str">
        <f t="shared" si="770"/>
        <v>0</v>
      </c>
      <c r="W219" s="16" t="str">
        <f t="shared" si="771"/>
        <v>0</v>
      </c>
      <c r="X219" s="16" t="str">
        <f t="shared" si="772"/>
        <v>0</v>
      </c>
      <c r="Y219" s="16">
        <v>0</v>
      </c>
      <c r="Z219" s="16">
        <v>0</v>
      </c>
      <c r="AA219" s="16">
        <f t="shared" si="773"/>
        <v>0</v>
      </c>
      <c r="AB219" s="17">
        <v>9</v>
      </c>
      <c r="AC219" s="17">
        <v>6</v>
      </c>
      <c r="AD219" s="17">
        <f t="shared" si="774"/>
        <v>15</v>
      </c>
      <c r="AE219" s="17">
        <v>0</v>
      </c>
      <c r="AF219" s="17">
        <v>0</v>
      </c>
      <c r="AG219" s="17">
        <f t="shared" si="775"/>
        <v>0</v>
      </c>
      <c r="AH219" s="48">
        <f t="shared" si="776"/>
        <v>9</v>
      </c>
      <c r="AI219" s="48">
        <f t="shared" si="777"/>
        <v>6</v>
      </c>
      <c r="AJ219" s="48">
        <f t="shared" si="778"/>
        <v>15</v>
      </c>
      <c r="AK219" s="17">
        <v>0</v>
      </c>
      <c r="AL219" s="17">
        <v>0</v>
      </c>
      <c r="AM219" s="17">
        <v>0</v>
      </c>
      <c r="AN219" s="17">
        <v>0</v>
      </c>
      <c r="AO219" s="17">
        <f t="shared" si="779"/>
        <v>0</v>
      </c>
      <c r="AP219" s="17"/>
      <c r="AQ219" s="17" t="e">
        <f t="shared" si="780"/>
        <v>#DIV/0!</v>
      </c>
    </row>
    <row r="220" spans="1:43" s="6" customFormat="1" ht="25.5" customHeight="1" x14ac:dyDescent="0.35">
      <c r="A220" s="38"/>
      <c r="B220" s="39" t="s">
        <v>32</v>
      </c>
      <c r="C220" s="30">
        <f t="shared" ref="C220:K220" si="781">SUM(C217:C219)</f>
        <v>2</v>
      </c>
      <c r="D220" s="30">
        <f t="shared" si="781"/>
        <v>0</v>
      </c>
      <c r="E220" s="30">
        <f t="shared" si="781"/>
        <v>2</v>
      </c>
      <c r="F220" s="30">
        <f t="shared" si="781"/>
        <v>53</v>
      </c>
      <c r="G220" s="45">
        <f t="shared" si="781"/>
        <v>55</v>
      </c>
      <c r="H220" s="30">
        <f t="shared" si="781"/>
        <v>108</v>
      </c>
      <c r="I220" s="30">
        <f t="shared" si="781"/>
        <v>0</v>
      </c>
      <c r="J220" s="30">
        <f t="shared" si="781"/>
        <v>0</v>
      </c>
      <c r="K220" s="30">
        <f t="shared" si="781"/>
        <v>0</v>
      </c>
      <c r="L220" s="30">
        <f t="shared" si="764"/>
        <v>55</v>
      </c>
      <c r="M220" s="30">
        <f t="shared" si="765"/>
        <v>55</v>
      </c>
      <c r="N220" s="30">
        <f t="shared" ref="N220:N222" si="782">L220+M220</f>
        <v>110</v>
      </c>
      <c r="O220" s="49">
        <f t="shared" ref="O220:AP220" si="783">SUM(O217:O219)</f>
        <v>3</v>
      </c>
      <c r="P220" s="30">
        <f t="shared" si="783"/>
        <v>55</v>
      </c>
      <c r="Q220" s="30">
        <f t="shared" si="783"/>
        <v>55</v>
      </c>
      <c r="R220" s="30">
        <f t="shared" si="783"/>
        <v>110</v>
      </c>
      <c r="S220" s="30">
        <f t="shared" si="783"/>
        <v>0</v>
      </c>
      <c r="T220" s="30">
        <f t="shared" si="783"/>
        <v>0</v>
      </c>
      <c r="U220" s="30">
        <f t="shared" si="783"/>
        <v>0</v>
      </c>
      <c r="V220" s="30">
        <f t="shared" si="783"/>
        <v>0</v>
      </c>
      <c r="W220" s="30">
        <f t="shared" si="783"/>
        <v>0</v>
      </c>
      <c r="X220" s="30">
        <f t="shared" si="783"/>
        <v>0</v>
      </c>
      <c r="Y220" s="30">
        <f t="shared" si="783"/>
        <v>0</v>
      </c>
      <c r="Z220" s="30">
        <f t="shared" si="783"/>
        <v>0</v>
      </c>
      <c r="AA220" s="30">
        <f t="shared" si="783"/>
        <v>0</v>
      </c>
      <c r="AB220" s="32">
        <f t="shared" si="783"/>
        <v>21</v>
      </c>
      <c r="AC220" s="32">
        <f t="shared" si="783"/>
        <v>9</v>
      </c>
      <c r="AD220" s="32">
        <f t="shared" si="783"/>
        <v>30</v>
      </c>
      <c r="AE220" s="32">
        <f t="shared" si="783"/>
        <v>0</v>
      </c>
      <c r="AF220" s="32">
        <f t="shared" si="783"/>
        <v>0</v>
      </c>
      <c r="AG220" s="32">
        <f t="shared" si="783"/>
        <v>0</v>
      </c>
      <c r="AH220" s="33">
        <f t="shared" si="783"/>
        <v>21</v>
      </c>
      <c r="AI220" s="33">
        <f t="shared" si="783"/>
        <v>9</v>
      </c>
      <c r="AJ220" s="33">
        <f t="shared" si="783"/>
        <v>30</v>
      </c>
      <c r="AK220" s="32">
        <f t="shared" si="783"/>
        <v>0</v>
      </c>
      <c r="AL220" s="32">
        <f t="shared" si="783"/>
        <v>0</v>
      </c>
      <c r="AM220" s="32">
        <f t="shared" si="783"/>
        <v>0</v>
      </c>
      <c r="AN220" s="32">
        <f t="shared" si="783"/>
        <v>0</v>
      </c>
      <c r="AO220" s="32">
        <f t="shared" si="783"/>
        <v>0</v>
      </c>
      <c r="AP220" s="32">
        <f t="shared" si="783"/>
        <v>0</v>
      </c>
      <c r="AQ220" s="32" t="e">
        <f t="shared" si="780"/>
        <v>#DIV/0!</v>
      </c>
    </row>
    <row r="221" spans="1:43" s="6" customFormat="1" ht="25.5" customHeight="1" x14ac:dyDescent="0.35">
      <c r="A221" s="38"/>
      <c r="B221" s="39" t="s">
        <v>34</v>
      </c>
      <c r="C221" s="30">
        <f t="shared" ref="C221:K221" si="784">C215+C220</f>
        <v>2</v>
      </c>
      <c r="D221" s="30">
        <f t="shared" si="784"/>
        <v>1</v>
      </c>
      <c r="E221" s="30">
        <f t="shared" si="784"/>
        <v>3</v>
      </c>
      <c r="F221" s="30">
        <f t="shared" si="784"/>
        <v>89</v>
      </c>
      <c r="G221" s="45">
        <f t="shared" si="784"/>
        <v>97</v>
      </c>
      <c r="H221" s="30">
        <f t="shared" si="784"/>
        <v>186</v>
      </c>
      <c r="I221" s="30">
        <f t="shared" si="784"/>
        <v>45</v>
      </c>
      <c r="J221" s="30">
        <f t="shared" si="784"/>
        <v>63</v>
      </c>
      <c r="K221" s="30">
        <f t="shared" si="784"/>
        <v>108</v>
      </c>
      <c r="L221" s="30">
        <f t="shared" si="764"/>
        <v>136</v>
      </c>
      <c r="M221" s="30">
        <f t="shared" si="765"/>
        <v>161</v>
      </c>
      <c r="N221" s="30">
        <f t="shared" si="782"/>
        <v>297</v>
      </c>
      <c r="O221" s="49">
        <f t="shared" ref="O221:AP221" si="785">O215+O220</f>
        <v>16</v>
      </c>
      <c r="P221" s="30">
        <f t="shared" si="785"/>
        <v>83</v>
      </c>
      <c r="Q221" s="30">
        <f t="shared" si="785"/>
        <v>84</v>
      </c>
      <c r="R221" s="30">
        <f t="shared" si="785"/>
        <v>167</v>
      </c>
      <c r="S221" s="30">
        <f t="shared" si="785"/>
        <v>53</v>
      </c>
      <c r="T221" s="30">
        <f t="shared" si="785"/>
        <v>77</v>
      </c>
      <c r="U221" s="30">
        <f t="shared" si="785"/>
        <v>130</v>
      </c>
      <c r="V221" s="30">
        <f t="shared" si="785"/>
        <v>0</v>
      </c>
      <c r="W221" s="30">
        <f t="shared" si="785"/>
        <v>0</v>
      </c>
      <c r="X221" s="30">
        <f t="shared" si="785"/>
        <v>0</v>
      </c>
      <c r="Y221" s="30">
        <f t="shared" si="785"/>
        <v>0</v>
      </c>
      <c r="Z221" s="30">
        <f t="shared" si="785"/>
        <v>0</v>
      </c>
      <c r="AA221" s="30">
        <f t="shared" si="785"/>
        <v>0</v>
      </c>
      <c r="AB221" s="32">
        <f t="shared" si="785"/>
        <v>41</v>
      </c>
      <c r="AC221" s="32">
        <f t="shared" si="785"/>
        <v>21</v>
      </c>
      <c r="AD221" s="32">
        <f t="shared" si="785"/>
        <v>62</v>
      </c>
      <c r="AE221" s="32">
        <f t="shared" si="785"/>
        <v>1</v>
      </c>
      <c r="AF221" s="32">
        <f t="shared" si="785"/>
        <v>1</v>
      </c>
      <c r="AG221" s="32">
        <f t="shared" si="785"/>
        <v>2</v>
      </c>
      <c r="AH221" s="33">
        <f t="shared" si="785"/>
        <v>42</v>
      </c>
      <c r="AI221" s="33">
        <f t="shared" si="785"/>
        <v>22</v>
      </c>
      <c r="AJ221" s="33">
        <f t="shared" si="785"/>
        <v>64</v>
      </c>
      <c r="AK221" s="32">
        <f t="shared" si="785"/>
        <v>0</v>
      </c>
      <c r="AL221" s="32">
        <f t="shared" si="785"/>
        <v>0</v>
      </c>
      <c r="AM221" s="32">
        <f t="shared" si="785"/>
        <v>0</v>
      </c>
      <c r="AN221" s="32">
        <f t="shared" si="785"/>
        <v>0</v>
      </c>
      <c r="AO221" s="32">
        <f t="shared" si="785"/>
        <v>0</v>
      </c>
      <c r="AP221" s="32">
        <f t="shared" si="785"/>
        <v>0</v>
      </c>
      <c r="AQ221" s="32" t="e">
        <f t="shared" si="780"/>
        <v>#DIV/0!</v>
      </c>
    </row>
    <row r="222" spans="1:43" s="6" customFormat="1" ht="25.5" customHeight="1" x14ac:dyDescent="0.35">
      <c r="A222" s="74"/>
      <c r="B222" s="75" t="s">
        <v>37</v>
      </c>
      <c r="C222" s="80">
        <f t="shared" ref="C222:E222" si="786">C221</f>
        <v>2</v>
      </c>
      <c r="D222" s="80">
        <f t="shared" si="786"/>
        <v>1</v>
      </c>
      <c r="E222" s="80">
        <f t="shared" si="786"/>
        <v>3</v>
      </c>
      <c r="F222" s="82">
        <f t="shared" ref="F222:H222" si="787">F221</f>
        <v>89</v>
      </c>
      <c r="G222" s="83">
        <f t="shared" si="787"/>
        <v>97</v>
      </c>
      <c r="H222" s="80">
        <f t="shared" si="787"/>
        <v>186</v>
      </c>
      <c r="I222" s="82">
        <f t="shared" ref="I222:K222" si="788">I221</f>
        <v>45</v>
      </c>
      <c r="J222" s="82">
        <f t="shared" si="788"/>
        <v>63</v>
      </c>
      <c r="K222" s="80">
        <f t="shared" si="788"/>
        <v>108</v>
      </c>
      <c r="L222" s="80">
        <f t="shared" si="764"/>
        <v>136</v>
      </c>
      <c r="M222" s="80">
        <f t="shared" si="765"/>
        <v>161</v>
      </c>
      <c r="N222" s="80">
        <f t="shared" si="782"/>
        <v>297</v>
      </c>
      <c r="O222" s="84">
        <f t="shared" ref="O222:U222" si="789">O221</f>
        <v>16</v>
      </c>
      <c r="P222" s="80">
        <f t="shared" si="789"/>
        <v>83</v>
      </c>
      <c r="Q222" s="80">
        <f t="shared" si="789"/>
        <v>84</v>
      </c>
      <c r="R222" s="80">
        <f t="shared" si="789"/>
        <v>167</v>
      </c>
      <c r="S222" s="80">
        <f t="shared" si="789"/>
        <v>53</v>
      </c>
      <c r="T222" s="80">
        <f t="shared" si="789"/>
        <v>77</v>
      </c>
      <c r="U222" s="80">
        <f t="shared" si="789"/>
        <v>130</v>
      </c>
      <c r="V222" s="80">
        <f t="shared" ref="V222:X222" si="790">V221</f>
        <v>0</v>
      </c>
      <c r="W222" s="80">
        <f t="shared" si="790"/>
        <v>0</v>
      </c>
      <c r="X222" s="80">
        <f t="shared" si="790"/>
        <v>0</v>
      </c>
      <c r="Y222" s="58">
        <f>Y221</f>
        <v>0</v>
      </c>
      <c r="Z222" s="58">
        <f t="shared" ref="Z222:AA222" si="791">Z221</f>
        <v>0</v>
      </c>
      <c r="AA222" s="58">
        <f t="shared" si="791"/>
        <v>0</v>
      </c>
      <c r="AB222" s="32">
        <f>AB221</f>
        <v>41</v>
      </c>
      <c r="AC222" s="32">
        <f t="shared" ref="AC222:AD222" si="792">AC221</f>
        <v>21</v>
      </c>
      <c r="AD222" s="32">
        <f t="shared" si="792"/>
        <v>62</v>
      </c>
      <c r="AE222" s="32">
        <f>AE221</f>
        <v>1</v>
      </c>
      <c r="AF222" s="32">
        <f t="shared" ref="AF222:AG222" si="793">AF221</f>
        <v>1</v>
      </c>
      <c r="AG222" s="32">
        <f t="shared" si="793"/>
        <v>2</v>
      </c>
      <c r="AH222" s="33">
        <f>AH221</f>
        <v>42</v>
      </c>
      <c r="AI222" s="33">
        <f t="shared" ref="AI222:AJ222" si="794">AI221</f>
        <v>22</v>
      </c>
      <c r="AJ222" s="33">
        <f t="shared" si="794"/>
        <v>64</v>
      </c>
      <c r="AK222" s="32">
        <f>AK221</f>
        <v>0</v>
      </c>
      <c r="AL222" s="32">
        <f t="shared" ref="AL222:AO222" si="795">AL221</f>
        <v>0</v>
      </c>
      <c r="AM222" s="32">
        <f t="shared" si="795"/>
        <v>0</v>
      </c>
      <c r="AN222" s="32">
        <f t="shared" si="795"/>
        <v>0</v>
      </c>
      <c r="AO222" s="32">
        <f t="shared" si="795"/>
        <v>0</v>
      </c>
      <c r="AP222" s="32">
        <f>AP221</f>
        <v>0</v>
      </c>
      <c r="AQ222" s="32" t="e">
        <f t="shared" si="780"/>
        <v>#DIV/0!</v>
      </c>
    </row>
    <row r="223" spans="1:43" ht="25.5" customHeight="1" x14ac:dyDescent="0.35">
      <c r="A223" s="11" t="s">
        <v>150</v>
      </c>
      <c r="B223" s="12"/>
      <c r="C223" s="16"/>
      <c r="D223" s="16"/>
      <c r="E223" s="16"/>
      <c r="F223" s="14"/>
      <c r="G223" s="14"/>
      <c r="H223" s="16"/>
      <c r="I223" s="14"/>
      <c r="J223" s="14"/>
      <c r="K223" s="16"/>
      <c r="L223" s="16"/>
      <c r="M223" s="16"/>
      <c r="N223" s="16"/>
      <c r="O223" s="15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7"/>
      <c r="AC223" s="17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  <c r="AN223" s="17"/>
      <c r="AO223" s="17"/>
      <c r="AP223" s="17"/>
      <c r="AQ223" s="17"/>
    </row>
    <row r="224" spans="1:43" ht="25.5" customHeight="1" x14ac:dyDescent="0.35">
      <c r="A224" s="11"/>
      <c r="B224" s="18" t="s">
        <v>27</v>
      </c>
      <c r="C224" s="16"/>
      <c r="D224" s="16"/>
      <c r="E224" s="16"/>
      <c r="F224" s="20"/>
      <c r="G224" s="20"/>
      <c r="H224" s="16"/>
      <c r="I224" s="20"/>
      <c r="J224" s="20"/>
      <c r="K224" s="16"/>
      <c r="L224" s="16"/>
      <c r="M224" s="16"/>
      <c r="N224" s="16"/>
      <c r="O224" s="15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7"/>
      <c r="AC224" s="17"/>
      <c r="AD224" s="17"/>
      <c r="AE224" s="17"/>
      <c r="AF224" s="17"/>
      <c r="AG224" s="17"/>
      <c r="AH224" s="17"/>
      <c r="AI224" s="17"/>
      <c r="AJ224" s="17"/>
      <c r="AK224" s="17"/>
      <c r="AL224" s="17"/>
      <c r="AM224" s="17"/>
      <c r="AN224" s="17"/>
      <c r="AO224" s="17"/>
      <c r="AP224" s="17"/>
      <c r="AQ224" s="17"/>
    </row>
    <row r="225" spans="1:43" ht="25.5" customHeight="1" x14ac:dyDescent="0.35">
      <c r="A225" s="21"/>
      <c r="B225" s="12" t="s">
        <v>151</v>
      </c>
      <c r="C225" s="16"/>
      <c r="D225" s="16"/>
      <c r="E225" s="16"/>
      <c r="F225" s="14"/>
      <c r="G225" s="14"/>
      <c r="H225" s="16"/>
      <c r="I225" s="14"/>
      <c r="J225" s="14"/>
      <c r="K225" s="16"/>
      <c r="L225" s="16"/>
      <c r="M225" s="16"/>
      <c r="N225" s="16"/>
      <c r="O225" s="15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7"/>
      <c r="AC225" s="17"/>
      <c r="AD225" s="17"/>
      <c r="AE225" s="17"/>
      <c r="AF225" s="17"/>
      <c r="AG225" s="17"/>
      <c r="AH225" s="17"/>
      <c r="AI225" s="17"/>
      <c r="AJ225" s="17"/>
      <c r="AK225" s="17"/>
      <c r="AL225" s="17"/>
      <c r="AM225" s="17"/>
      <c r="AN225" s="17"/>
      <c r="AO225" s="17"/>
      <c r="AP225" s="17"/>
      <c r="AQ225" s="17"/>
    </row>
    <row r="226" spans="1:43" ht="25.5" customHeight="1" x14ac:dyDescent="0.35">
      <c r="A226" s="22"/>
      <c r="B226" s="53" t="s">
        <v>152</v>
      </c>
      <c r="C226" s="16">
        <v>1</v>
      </c>
      <c r="D226" s="16">
        <v>0</v>
      </c>
      <c r="E226" s="16">
        <f t="shared" ref="E226:E231" si="796">C226+D226</f>
        <v>1</v>
      </c>
      <c r="F226" s="46">
        <v>2</v>
      </c>
      <c r="G226" s="47">
        <v>0</v>
      </c>
      <c r="H226" s="16">
        <f t="shared" ref="H226:H231" si="797">F226+G226</f>
        <v>2</v>
      </c>
      <c r="I226" s="46">
        <v>8</v>
      </c>
      <c r="J226" s="46">
        <v>48</v>
      </c>
      <c r="K226" s="16">
        <f t="shared" ref="K226:K231" si="798">I226+J226</f>
        <v>56</v>
      </c>
      <c r="L226" s="16">
        <f t="shared" ref="L226:M232" si="799">C226+F226+I226</f>
        <v>11</v>
      </c>
      <c r="M226" s="16">
        <f t="shared" si="799"/>
        <v>48</v>
      </c>
      <c r="N226" s="16">
        <f t="shared" ref="N226:N232" si="800">L226+M226</f>
        <v>59</v>
      </c>
      <c r="O226" s="15">
        <v>2</v>
      </c>
      <c r="P226" s="16" t="str">
        <f t="shared" ref="P226:P231" si="801">IF(O226=1,L226,"0")</f>
        <v>0</v>
      </c>
      <c r="Q226" s="16" t="str">
        <f t="shared" ref="Q226:Q231" si="802">IF(O226=1,M226,"0")</f>
        <v>0</v>
      </c>
      <c r="R226" s="16" t="str">
        <f t="shared" ref="R226:R231" si="803">IF(O226=1,N226,"0")</f>
        <v>0</v>
      </c>
      <c r="S226" s="16">
        <f t="shared" ref="S226:S231" si="804">IF(O226=2,L226,"0")</f>
        <v>11</v>
      </c>
      <c r="T226" s="16">
        <f t="shared" ref="T226:T231" si="805">IF(O226=2,M226,"0")</f>
        <v>48</v>
      </c>
      <c r="U226" s="16">
        <f t="shared" ref="U226:U231" si="806">IF(O226=2,N226,"0")</f>
        <v>59</v>
      </c>
      <c r="V226" s="16" t="str">
        <f t="shared" ref="V226:V231" si="807">IF(O226=3,L226,"0")</f>
        <v>0</v>
      </c>
      <c r="W226" s="16" t="str">
        <f t="shared" ref="W226:W231" si="808">IF(O226=3,M226,"0")</f>
        <v>0</v>
      </c>
      <c r="X226" s="16" t="str">
        <f t="shared" ref="X226:X231" si="809">IF(O226=3,N226,"0")</f>
        <v>0</v>
      </c>
      <c r="Y226" s="16">
        <v>0</v>
      </c>
      <c r="Z226" s="16">
        <v>0</v>
      </c>
      <c r="AA226" s="16">
        <f>SUM(Y226:Z226)</f>
        <v>0</v>
      </c>
      <c r="AB226" s="17">
        <v>4</v>
      </c>
      <c r="AC226" s="17">
        <v>9</v>
      </c>
      <c r="AD226" s="17">
        <f>SUM(AB226:AC226)</f>
        <v>13</v>
      </c>
      <c r="AE226" s="17">
        <v>0</v>
      </c>
      <c r="AF226" s="17">
        <v>0</v>
      </c>
      <c r="AG226" s="17">
        <f>SUM(AE226:AF226)</f>
        <v>0</v>
      </c>
      <c r="AH226" s="48">
        <f>Y226+AB226+AE226</f>
        <v>4</v>
      </c>
      <c r="AI226" s="48">
        <f>Z226+AC226+AF226</f>
        <v>9</v>
      </c>
      <c r="AJ226" s="48">
        <f>SUM(AH226:AI226)</f>
        <v>13</v>
      </c>
      <c r="AK226" s="17">
        <v>0</v>
      </c>
      <c r="AL226" s="17">
        <v>0</v>
      </c>
      <c r="AM226" s="17">
        <v>0</v>
      </c>
      <c r="AN226" s="17">
        <v>0</v>
      </c>
      <c r="AO226" s="17">
        <f>SUM(AK226:AN226)</f>
        <v>0</v>
      </c>
      <c r="AP226" s="17">
        <v>0</v>
      </c>
      <c r="AQ226" s="17" t="e">
        <f t="shared" ref="AQ226:AQ232" si="810">AP226/AO226</f>
        <v>#DIV/0!</v>
      </c>
    </row>
    <row r="227" spans="1:43" ht="25.5" customHeight="1" x14ac:dyDescent="0.35">
      <c r="A227" s="22"/>
      <c r="B227" s="23" t="s">
        <v>153</v>
      </c>
      <c r="C227" s="16">
        <v>1</v>
      </c>
      <c r="D227" s="16">
        <v>0</v>
      </c>
      <c r="E227" s="16">
        <f t="shared" si="796"/>
        <v>1</v>
      </c>
      <c r="F227" s="46">
        <v>4</v>
      </c>
      <c r="G227" s="47">
        <v>0</v>
      </c>
      <c r="H227" s="16">
        <f t="shared" si="797"/>
        <v>4</v>
      </c>
      <c r="I227" s="46">
        <v>34</v>
      </c>
      <c r="J227" s="46">
        <v>19</v>
      </c>
      <c r="K227" s="16">
        <f t="shared" si="798"/>
        <v>53</v>
      </c>
      <c r="L227" s="16">
        <f t="shared" si="799"/>
        <v>39</v>
      </c>
      <c r="M227" s="16">
        <f t="shared" si="799"/>
        <v>19</v>
      </c>
      <c r="N227" s="16">
        <f t="shared" si="800"/>
        <v>58</v>
      </c>
      <c r="O227" s="15">
        <v>2</v>
      </c>
      <c r="P227" s="16" t="str">
        <f t="shared" si="801"/>
        <v>0</v>
      </c>
      <c r="Q227" s="16" t="str">
        <f t="shared" si="802"/>
        <v>0</v>
      </c>
      <c r="R227" s="16" t="str">
        <f t="shared" si="803"/>
        <v>0</v>
      </c>
      <c r="S227" s="16">
        <f t="shared" si="804"/>
        <v>39</v>
      </c>
      <c r="T227" s="16">
        <f t="shared" si="805"/>
        <v>19</v>
      </c>
      <c r="U227" s="16">
        <f t="shared" si="806"/>
        <v>58</v>
      </c>
      <c r="V227" s="16" t="str">
        <f t="shared" si="807"/>
        <v>0</v>
      </c>
      <c r="W227" s="16" t="str">
        <f t="shared" si="808"/>
        <v>0</v>
      </c>
      <c r="X227" s="16" t="str">
        <f t="shared" si="809"/>
        <v>0</v>
      </c>
      <c r="Y227" s="16">
        <v>0</v>
      </c>
      <c r="Z227" s="16">
        <v>0</v>
      </c>
      <c r="AA227" s="16">
        <f t="shared" ref="AA227:AA231" si="811">SUM(Y227:Z227)</f>
        <v>0</v>
      </c>
      <c r="AB227" s="17">
        <v>6</v>
      </c>
      <c r="AC227" s="17">
        <v>2</v>
      </c>
      <c r="AD227" s="17">
        <f t="shared" ref="AD227:AD231" si="812">SUM(AB227:AC227)</f>
        <v>8</v>
      </c>
      <c r="AE227" s="17">
        <v>0</v>
      </c>
      <c r="AF227" s="17">
        <v>0</v>
      </c>
      <c r="AG227" s="17">
        <f t="shared" ref="AG227:AG231" si="813">SUM(AE227:AF227)</f>
        <v>0</v>
      </c>
      <c r="AH227" s="48">
        <f t="shared" ref="AH227:AH231" si="814">Y227+AB227+AE227</f>
        <v>6</v>
      </c>
      <c r="AI227" s="48">
        <f t="shared" ref="AI227:AI231" si="815">Z227+AC227+AF227</f>
        <v>2</v>
      </c>
      <c r="AJ227" s="48">
        <f t="shared" ref="AJ227:AJ231" si="816">SUM(AH227:AI227)</f>
        <v>8</v>
      </c>
      <c r="AK227" s="17">
        <v>0</v>
      </c>
      <c r="AL227" s="17">
        <v>0</v>
      </c>
      <c r="AM227" s="17">
        <v>0</v>
      </c>
      <c r="AN227" s="17">
        <v>0</v>
      </c>
      <c r="AO227" s="17">
        <f t="shared" ref="AO227:AO231" si="817">SUM(AK227:AN227)</f>
        <v>0</v>
      </c>
      <c r="AP227" s="17"/>
      <c r="AQ227" s="17" t="e">
        <f t="shared" si="810"/>
        <v>#DIV/0!</v>
      </c>
    </row>
    <row r="228" spans="1:43" ht="25.5" customHeight="1" x14ac:dyDescent="0.35">
      <c r="A228" s="22"/>
      <c r="B228" s="23" t="s">
        <v>154</v>
      </c>
      <c r="C228" s="16">
        <v>0</v>
      </c>
      <c r="D228" s="16">
        <v>0</v>
      </c>
      <c r="E228" s="16">
        <f t="shared" si="796"/>
        <v>0</v>
      </c>
      <c r="F228" s="46">
        <v>6</v>
      </c>
      <c r="G228" s="47">
        <v>12</v>
      </c>
      <c r="H228" s="16">
        <f t="shared" si="797"/>
        <v>18</v>
      </c>
      <c r="I228" s="46">
        <v>22</v>
      </c>
      <c r="J228" s="46">
        <v>14</v>
      </c>
      <c r="K228" s="16">
        <f t="shared" si="798"/>
        <v>36</v>
      </c>
      <c r="L228" s="16">
        <f t="shared" si="799"/>
        <v>28</v>
      </c>
      <c r="M228" s="16">
        <f t="shared" si="799"/>
        <v>26</v>
      </c>
      <c r="N228" s="16">
        <f t="shared" si="800"/>
        <v>54</v>
      </c>
      <c r="O228" s="15">
        <v>2</v>
      </c>
      <c r="P228" s="16" t="str">
        <f t="shared" si="801"/>
        <v>0</v>
      </c>
      <c r="Q228" s="16" t="str">
        <f t="shared" si="802"/>
        <v>0</v>
      </c>
      <c r="R228" s="16" t="str">
        <f t="shared" si="803"/>
        <v>0</v>
      </c>
      <c r="S228" s="16">
        <f t="shared" si="804"/>
        <v>28</v>
      </c>
      <c r="T228" s="16">
        <f t="shared" si="805"/>
        <v>26</v>
      </c>
      <c r="U228" s="16">
        <f t="shared" si="806"/>
        <v>54</v>
      </c>
      <c r="V228" s="16" t="str">
        <f t="shared" si="807"/>
        <v>0</v>
      </c>
      <c r="W228" s="16" t="str">
        <f t="shared" si="808"/>
        <v>0</v>
      </c>
      <c r="X228" s="16" t="str">
        <f t="shared" si="809"/>
        <v>0</v>
      </c>
      <c r="Y228" s="16">
        <v>0</v>
      </c>
      <c r="Z228" s="16">
        <v>0</v>
      </c>
      <c r="AA228" s="16">
        <f t="shared" si="811"/>
        <v>0</v>
      </c>
      <c r="AB228" s="17">
        <v>8</v>
      </c>
      <c r="AC228" s="17">
        <v>10</v>
      </c>
      <c r="AD228" s="17">
        <f t="shared" si="812"/>
        <v>18</v>
      </c>
      <c r="AE228" s="17">
        <v>1</v>
      </c>
      <c r="AF228" s="17">
        <v>0</v>
      </c>
      <c r="AG228" s="17">
        <f t="shared" si="813"/>
        <v>1</v>
      </c>
      <c r="AH228" s="48">
        <f t="shared" si="814"/>
        <v>9</v>
      </c>
      <c r="AI228" s="48">
        <f t="shared" si="815"/>
        <v>10</v>
      </c>
      <c r="AJ228" s="48">
        <f t="shared" si="816"/>
        <v>19</v>
      </c>
      <c r="AK228" s="17">
        <v>0</v>
      </c>
      <c r="AL228" s="17">
        <v>0</v>
      </c>
      <c r="AM228" s="17">
        <v>0</v>
      </c>
      <c r="AN228" s="17">
        <v>0</v>
      </c>
      <c r="AO228" s="17">
        <f t="shared" si="817"/>
        <v>0</v>
      </c>
      <c r="AP228" s="17"/>
      <c r="AQ228" s="17" t="e">
        <f t="shared" si="810"/>
        <v>#DIV/0!</v>
      </c>
    </row>
    <row r="229" spans="1:43" ht="25.5" customHeight="1" x14ac:dyDescent="0.35">
      <c r="A229" s="11"/>
      <c r="B229" s="23" t="s">
        <v>155</v>
      </c>
      <c r="C229" s="16">
        <v>1</v>
      </c>
      <c r="D229" s="16">
        <v>0</v>
      </c>
      <c r="E229" s="16">
        <f t="shared" si="796"/>
        <v>1</v>
      </c>
      <c r="F229" s="16">
        <v>8</v>
      </c>
      <c r="G229" s="52">
        <v>7</v>
      </c>
      <c r="H229" s="16">
        <f t="shared" si="797"/>
        <v>15</v>
      </c>
      <c r="I229" s="16">
        <v>7</v>
      </c>
      <c r="J229" s="16">
        <v>16</v>
      </c>
      <c r="K229" s="16">
        <f t="shared" si="798"/>
        <v>23</v>
      </c>
      <c r="L229" s="16">
        <f>C229+F229+I229</f>
        <v>16</v>
      </c>
      <c r="M229" s="16">
        <f>D229+G229+J229</f>
        <v>23</v>
      </c>
      <c r="N229" s="16">
        <f t="shared" si="800"/>
        <v>39</v>
      </c>
      <c r="O229" s="15">
        <v>2</v>
      </c>
      <c r="P229" s="16" t="str">
        <f t="shared" si="801"/>
        <v>0</v>
      </c>
      <c r="Q229" s="16" t="str">
        <f t="shared" si="802"/>
        <v>0</v>
      </c>
      <c r="R229" s="16" t="str">
        <f t="shared" si="803"/>
        <v>0</v>
      </c>
      <c r="S229" s="16">
        <f t="shared" si="804"/>
        <v>16</v>
      </c>
      <c r="T229" s="16">
        <f t="shared" si="805"/>
        <v>23</v>
      </c>
      <c r="U229" s="16">
        <f t="shared" si="806"/>
        <v>39</v>
      </c>
      <c r="V229" s="16" t="str">
        <f t="shared" si="807"/>
        <v>0</v>
      </c>
      <c r="W229" s="16" t="str">
        <f t="shared" si="808"/>
        <v>0</v>
      </c>
      <c r="X229" s="16" t="str">
        <f t="shared" si="809"/>
        <v>0</v>
      </c>
      <c r="Y229" s="16">
        <v>0</v>
      </c>
      <c r="Z229" s="16">
        <v>0</v>
      </c>
      <c r="AA229" s="16">
        <f t="shared" ref="AA229:AA230" si="818">SUM(Y229:Z229)</f>
        <v>0</v>
      </c>
      <c r="AB229" s="17">
        <v>2</v>
      </c>
      <c r="AC229" s="17">
        <v>3</v>
      </c>
      <c r="AD229" s="17">
        <f t="shared" ref="AD229:AD230" si="819">SUM(AB229:AC229)</f>
        <v>5</v>
      </c>
      <c r="AE229" s="17">
        <v>0</v>
      </c>
      <c r="AF229" s="17">
        <v>0</v>
      </c>
      <c r="AG229" s="17">
        <f t="shared" ref="AG229:AG230" si="820">SUM(AE229:AF229)</f>
        <v>0</v>
      </c>
      <c r="AH229" s="48">
        <f t="shared" ref="AH229:AH230" si="821">Y229+AB229+AE229</f>
        <v>2</v>
      </c>
      <c r="AI229" s="48">
        <f t="shared" ref="AI229:AI230" si="822">Z229+AC229+AF229</f>
        <v>3</v>
      </c>
      <c r="AJ229" s="48">
        <f t="shared" ref="AJ229:AJ230" si="823">SUM(AH229:AI229)</f>
        <v>5</v>
      </c>
      <c r="AK229" s="17"/>
      <c r="AL229" s="17"/>
      <c r="AM229" s="17"/>
      <c r="AN229" s="17"/>
      <c r="AO229" s="17"/>
      <c r="AP229" s="17"/>
      <c r="AQ229" s="17"/>
    </row>
    <row r="230" spans="1:43" ht="25.5" customHeight="1" x14ac:dyDescent="0.35">
      <c r="A230" s="11"/>
      <c r="B230" s="23" t="s">
        <v>156</v>
      </c>
      <c r="C230" s="16">
        <v>1</v>
      </c>
      <c r="D230" s="16">
        <v>0</v>
      </c>
      <c r="E230" s="16">
        <f t="shared" si="796"/>
        <v>1</v>
      </c>
      <c r="F230" s="46">
        <v>17</v>
      </c>
      <c r="G230" s="47">
        <v>13</v>
      </c>
      <c r="H230" s="16">
        <f t="shared" si="797"/>
        <v>30</v>
      </c>
      <c r="I230" s="46">
        <v>19</v>
      </c>
      <c r="J230" s="46">
        <v>5</v>
      </c>
      <c r="K230" s="16">
        <f t="shared" si="798"/>
        <v>24</v>
      </c>
      <c r="L230" s="16">
        <f t="shared" si="799"/>
        <v>37</v>
      </c>
      <c r="M230" s="16">
        <f t="shared" si="799"/>
        <v>18</v>
      </c>
      <c r="N230" s="16">
        <f t="shared" ref="N230" si="824">L230+M230</f>
        <v>55</v>
      </c>
      <c r="O230" s="15">
        <v>2</v>
      </c>
      <c r="P230" s="16" t="str">
        <f t="shared" si="801"/>
        <v>0</v>
      </c>
      <c r="Q230" s="16" t="str">
        <f t="shared" si="802"/>
        <v>0</v>
      </c>
      <c r="R230" s="16" t="str">
        <f t="shared" si="803"/>
        <v>0</v>
      </c>
      <c r="S230" s="16">
        <f t="shared" si="804"/>
        <v>37</v>
      </c>
      <c r="T230" s="16">
        <f t="shared" si="805"/>
        <v>18</v>
      </c>
      <c r="U230" s="16">
        <f t="shared" si="806"/>
        <v>55</v>
      </c>
      <c r="V230" s="16" t="str">
        <f t="shared" si="807"/>
        <v>0</v>
      </c>
      <c r="W230" s="16" t="str">
        <f t="shared" si="808"/>
        <v>0</v>
      </c>
      <c r="X230" s="16" t="str">
        <f t="shared" si="809"/>
        <v>0</v>
      </c>
      <c r="Y230" s="16">
        <v>0</v>
      </c>
      <c r="Z230" s="16">
        <v>0</v>
      </c>
      <c r="AA230" s="16">
        <f t="shared" si="818"/>
        <v>0</v>
      </c>
      <c r="AB230" s="17">
        <v>18</v>
      </c>
      <c r="AC230" s="17">
        <v>8</v>
      </c>
      <c r="AD230" s="17">
        <f t="shared" si="819"/>
        <v>26</v>
      </c>
      <c r="AE230" s="17">
        <v>0</v>
      </c>
      <c r="AF230" s="17">
        <v>1</v>
      </c>
      <c r="AG230" s="17">
        <f t="shared" si="820"/>
        <v>1</v>
      </c>
      <c r="AH230" s="48">
        <f t="shared" si="821"/>
        <v>18</v>
      </c>
      <c r="AI230" s="48">
        <f t="shared" si="822"/>
        <v>9</v>
      </c>
      <c r="AJ230" s="48">
        <f t="shared" si="823"/>
        <v>27</v>
      </c>
      <c r="AK230" s="17"/>
      <c r="AL230" s="17"/>
      <c r="AM230" s="17"/>
      <c r="AN230" s="17"/>
      <c r="AO230" s="17"/>
      <c r="AP230" s="17"/>
      <c r="AQ230" s="17"/>
    </row>
    <row r="231" spans="1:43" ht="25.5" customHeight="1" x14ac:dyDescent="0.35">
      <c r="A231" s="22"/>
      <c r="B231" s="23" t="s">
        <v>157</v>
      </c>
      <c r="C231" s="16">
        <v>2</v>
      </c>
      <c r="D231" s="16">
        <v>1</v>
      </c>
      <c r="E231" s="16">
        <f t="shared" si="796"/>
        <v>3</v>
      </c>
      <c r="F231" s="46">
        <v>3</v>
      </c>
      <c r="G231" s="47">
        <v>0</v>
      </c>
      <c r="H231" s="16">
        <f t="shared" si="797"/>
        <v>3</v>
      </c>
      <c r="I231" s="46">
        <v>20</v>
      </c>
      <c r="J231" s="46">
        <v>16</v>
      </c>
      <c r="K231" s="16">
        <f t="shared" si="798"/>
        <v>36</v>
      </c>
      <c r="L231" s="16">
        <f t="shared" si="799"/>
        <v>25</v>
      </c>
      <c r="M231" s="16">
        <f t="shared" si="799"/>
        <v>17</v>
      </c>
      <c r="N231" s="16">
        <f t="shared" si="800"/>
        <v>42</v>
      </c>
      <c r="O231" s="15">
        <v>2</v>
      </c>
      <c r="P231" s="16" t="str">
        <f t="shared" si="801"/>
        <v>0</v>
      </c>
      <c r="Q231" s="16" t="str">
        <f t="shared" si="802"/>
        <v>0</v>
      </c>
      <c r="R231" s="16" t="str">
        <f t="shared" si="803"/>
        <v>0</v>
      </c>
      <c r="S231" s="16">
        <f t="shared" si="804"/>
        <v>25</v>
      </c>
      <c r="T231" s="16">
        <f t="shared" si="805"/>
        <v>17</v>
      </c>
      <c r="U231" s="16">
        <f t="shared" si="806"/>
        <v>42</v>
      </c>
      <c r="V231" s="16" t="str">
        <f t="shared" si="807"/>
        <v>0</v>
      </c>
      <c r="W231" s="16" t="str">
        <f t="shared" si="808"/>
        <v>0</v>
      </c>
      <c r="X231" s="16" t="str">
        <f t="shared" si="809"/>
        <v>0</v>
      </c>
      <c r="Y231" s="16">
        <v>0</v>
      </c>
      <c r="Z231" s="16">
        <v>0</v>
      </c>
      <c r="AA231" s="16">
        <f t="shared" si="811"/>
        <v>0</v>
      </c>
      <c r="AB231" s="17">
        <v>8</v>
      </c>
      <c r="AC231" s="17">
        <v>6</v>
      </c>
      <c r="AD231" s="17">
        <f t="shared" si="812"/>
        <v>14</v>
      </c>
      <c r="AE231" s="17">
        <v>0</v>
      </c>
      <c r="AF231" s="17">
        <v>1</v>
      </c>
      <c r="AG231" s="17">
        <f t="shared" si="813"/>
        <v>1</v>
      </c>
      <c r="AH231" s="48">
        <f t="shared" si="814"/>
        <v>8</v>
      </c>
      <c r="AI231" s="48">
        <f t="shared" si="815"/>
        <v>7</v>
      </c>
      <c r="AJ231" s="48">
        <f t="shared" si="816"/>
        <v>15</v>
      </c>
      <c r="AK231" s="17">
        <v>0</v>
      </c>
      <c r="AL231" s="17">
        <v>0</v>
      </c>
      <c r="AM231" s="17">
        <v>0</v>
      </c>
      <c r="AN231" s="17">
        <v>0</v>
      </c>
      <c r="AO231" s="17">
        <f t="shared" si="817"/>
        <v>0</v>
      </c>
      <c r="AP231" s="17"/>
      <c r="AQ231" s="17" t="e">
        <f t="shared" si="810"/>
        <v>#DIV/0!</v>
      </c>
    </row>
    <row r="232" spans="1:43" s="6" customFormat="1" ht="25.5" customHeight="1" x14ac:dyDescent="0.35">
      <c r="A232" s="38"/>
      <c r="B232" s="39" t="s">
        <v>32</v>
      </c>
      <c r="C232" s="30">
        <f t="shared" ref="C232:K232" si="825">SUM(C226:C231)</f>
        <v>6</v>
      </c>
      <c r="D232" s="30">
        <f t="shared" si="825"/>
        <v>1</v>
      </c>
      <c r="E232" s="30">
        <f t="shared" si="825"/>
        <v>7</v>
      </c>
      <c r="F232" s="30">
        <f t="shared" si="825"/>
        <v>40</v>
      </c>
      <c r="G232" s="45">
        <f t="shared" si="825"/>
        <v>32</v>
      </c>
      <c r="H232" s="30">
        <f t="shared" si="825"/>
        <v>72</v>
      </c>
      <c r="I232" s="30">
        <f t="shared" si="825"/>
        <v>110</v>
      </c>
      <c r="J232" s="30">
        <f t="shared" si="825"/>
        <v>118</v>
      </c>
      <c r="K232" s="30">
        <f t="shared" si="825"/>
        <v>228</v>
      </c>
      <c r="L232" s="30">
        <f t="shared" si="799"/>
        <v>156</v>
      </c>
      <c r="M232" s="30">
        <f t="shared" si="799"/>
        <v>151</v>
      </c>
      <c r="N232" s="30">
        <f t="shared" si="800"/>
        <v>307</v>
      </c>
      <c r="O232" s="49">
        <f t="shared" ref="O232:AP232" si="826">SUM(O226:O231)</f>
        <v>12</v>
      </c>
      <c r="P232" s="30">
        <f t="shared" si="826"/>
        <v>0</v>
      </c>
      <c r="Q232" s="30">
        <f t="shared" si="826"/>
        <v>0</v>
      </c>
      <c r="R232" s="30">
        <f t="shared" si="826"/>
        <v>0</v>
      </c>
      <c r="S232" s="30">
        <f t="shared" si="826"/>
        <v>156</v>
      </c>
      <c r="T232" s="30">
        <f t="shared" si="826"/>
        <v>151</v>
      </c>
      <c r="U232" s="30">
        <f t="shared" si="826"/>
        <v>307</v>
      </c>
      <c r="V232" s="30"/>
      <c r="W232" s="30"/>
      <c r="X232" s="30"/>
      <c r="Y232" s="30">
        <f t="shared" si="826"/>
        <v>0</v>
      </c>
      <c r="Z232" s="30">
        <f t="shared" si="826"/>
        <v>0</v>
      </c>
      <c r="AA232" s="30">
        <f t="shared" si="826"/>
        <v>0</v>
      </c>
      <c r="AB232" s="32">
        <f t="shared" si="826"/>
        <v>46</v>
      </c>
      <c r="AC232" s="32">
        <f t="shared" si="826"/>
        <v>38</v>
      </c>
      <c r="AD232" s="32">
        <f t="shared" si="826"/>
        <v>84</v>
      </c>
      <c r="AE232" s="32">
        <f t="shared" si="826"/>
        <v>1</v>
      </c>
      <c r="AF232" s="32">
        <f t="shared" si="826"/>
        <v>2</v>
      </c>
      <c r="AG232" s="32">
        <f t="shared" si="826"/>
        <v>3</v>
      </c>
      <c r="AH232" s="33">
        <f t="shared" si="826"/>
        <v>47</v>
      </c>
      <c r="AI232" s="33">
        <f t="shared" si="826"/>
        <v>40</v>
      </c>
      <c r="AJ232" s="33">
        <f t="shared" si="826"/>
        <v>87</v>
      </c>
      <c r="AK232" s="32">
        <f t="shared" si="826"/>
        <v>0</v>
      </c>
      <c r="AL232" s="32">
        <f t="shared" si="826"/>
        <v>0</v>
      </c>
      <c r="AM232" s="32">
        <f t="shared" si="826"/>
        <v>0</v>
      </c>
      <c r="AN232" s="32">
        <f t="shared" si="826"/>
        <v>0</v>
      </c>
      <c r="AO232" s="32">
        <f t="shared" si="826"/>
        <v>0</v>
      </c>
      <c r="AP232" s="32">
        <f t="shared" si="826"/>
        <v>0</v>
      </c>
      <c r="AQ232" s="32" t="e">
        <f t="shared" si="810"/>
        <v>#DIV/0!</v>
      </c>
    </row>
    <row r="233" spans="1:43" ht="25.5" customHeight="1" x14ac:dyDescent="0.35">
      <c r="A233" s="22"/>
      <c r="B233" s="43" t="s">
        <v>158</v>
      </c>
      <c r="C233" s="16"/>
      <c r="D233" s="16"/>
      <c r="E233" s="16"/>
      <c r="F233" s="30"/>
      <c r="G233" s="30"/>
      <c r="H233" s="16"/>
      <c r="I233" s="30"/>
      <c r="J233" s="30"/>
      <c r="K233" s="16"/>
      <c r="L233" s="16"/>
      <c r="M233" s="16"/>
      <c r="N233" s="16"/>
      <c r="O233" s="15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7"/>
      <c r="AC233" s="17"/>
      <c r="AD233" s="17"/>
      <c r="AE233" s="17"/>
      <c r="AF233" s="17"/>
      <c r="AG233" s="17"/>
      <c r="AH233" s="17"/>
      <c r="AI233" s="17"/>
      <c r="AJ233" s="17"/>
      <c r="AK233" s="17"/>
      <c r="AL233" s="17"/>
      <c r="AM233" s="17"/>
      <c r="AN233" s="17"/>
      <c r="AO233" s="17"/>
      <c r="AP233" s="17"/>
      <c r="AQ233" s="17"/>
    </row>
    <row r="234" spans="1:43" ht="25.5" hidden="1" customHeight="1" x14ac:dyDescent="0.35">
      <c r="A234" s="11"/>
      <c r="B234" s="23" t="s">
        <v>153</v>
      </c>
      <c r="C234" s="16">
        <v>0</v>
      </c>
      <c r="D234" s="16">
        <v>0</v>
      </c>
      <c r="E234" s="16">
        <f t="shared" ref="E234:E236" si="827">C234+D234</f>
        <v>0</v>
      </c>
      <c r="F234" s="16">
        <v>0</v>
      </c>
      <c r="G234" s="52">
        <v>0</v>
      </c>
      <c r="H234" s="16">
        <f t="shared" ref="H234:H236" si="828">F234+G234</f>
        <v>0</v>
      </c>
      <c r="I234" s="16">
        <v>0</v>
      </c>
      <c r="J234" s="16">
        <v>0</v>
      </c>
      <c r="K234" s="16">
        <f t="shared" ref="K234:K236" si="829">I234+J234</f>
        <v>0</v>
      </c>
      <c r="L234" s="16">
        <f t="shared" ref="L234:L236" si="830">C234+F234+I234</f>
        <v>0</v>
      </c>
      <c r="M234" s="16">
        <f t="shared" ref="M234:M236" si="831">D234+G234+J234</f>
        <v>0</v>
      </c>
      <c r="N234" s="16">
        <f t="shared" ref="N234:N236" si="832">L234+M234</f>
        <v>0</v>
      </c>
      <c r="O234" s="15">
        <v>2</v>
      </c>
      <c r="P234" s="16" t="str">
        <f t="shared" ref="P234:P236" si="833">IF(O234=1,L234,"0")</f>
        <v>0</v>
      </c>
      <c r="Q234" s="16" t="str">
        <f t="shared" ref="Q234:Q236" si="834">IF(O234=1,M234,"0")</f>
        <v>0</v>
      </c>
      <c r="R234" s="16" t="str">
        <f t="shared" ref="R234:R236" si="835">IF(O234=1,N234,"0")</f>
        <v>0</v>
      </c>
      <c r="S234" s="16">
        <f>IF(O234=2,L234,"0")</f>
        <v>0</v>
      </c>
      <c r="T234" s="16">
        <f>IF(O234=2,M234,"0")</f>
        <v>0</v>
      </c>
      <c r="U234" s="16">
        <f>IF(O234=2,N234,"0")</f>
        <v>0</v>
      </c>
      <c r="V234" s="16" t="str">
        <f t="shared" ref="V234:V236" si="836">IF(O234=3,L234,"0")</f>
        <v>0</v>
      </c>
      <c r="W234" s="16" t="str">
        <f t="shared" ref="W234:W236" si="837">IF(O234=3,M234,"0")</f>
        <v>0</v>
      </c>
      <c r="X234" s="16" t="str">
        <f t="shared" ref="X234:X236" si="838">IF(O234=3,N234,"0")</f>
        <v>0</v>
      </c>
      <c r="Y234" s="16">
        <v>0</v>
      </c>
      <c r="Z234" s="16">
        <v>0</v>
      </c>
      <c r="AA234" s="16">
        <f t="shared" ref="AA234:AA236" si="839">SUM(Y234:Z234)</f>
        <v>0</v>
      </c>
      <c r="AB234" s="17">
        <v>4</v>
      </c>
      <c r="AC234" s="17">
        <v>1</v>
      </c>
      <c r="AD234" s="17">
        <f t="shared" ref="AD234:AD236" si="840">SUM(AB234:AC234)</f>
        <v>5</v>
      </c>
      <c r="AE234" s="17">
        <v>1</v>
      </c>
      <c r="AF234" s="17">
        <v>0</v>
      </c>
      <c r="AG234" s="17">
        <f t="shared" ref="AG234:AG236" si="841">SUM(AE234:AF234)</f>
        <v>1</v>
      </c>
      <c r="AH234" s="48">
        <f t="shared" ref="AH234:AH236" si="842">Y234+AB234+AE234</f>
        <v>5</v>
      </c>
      <c r="AI234" s="48">
        <f t="shared" ref="AI234:AI236" si="843">Z234+AC234+AF234</f>
        <v>1</v>
      </c>
      <c r="AJ234" s="48">
        <f t="shared" ref="AJ234:AJ236" si="844">SUM(AH234:AI234)</f>
        <v>6</v>
      </c>
      <c r="AK234" s="17"/>
      <c r="AL234" s="17"/>
      <c r="AM234" s="17"/>
      <c r="AN234" s="17"/>
      <c r="AO234" s="17"/>
      <c r="AP234" s="17"/>
      <c r="AQ234" s="17" t="e">
        <f t="shared" ref="AQ234:AQ238" si="845">AP234/AO234</f>
        <v>#DIV/0!</v>
      </c>
    </row>
    <row r="235" spans="1:43" ht="25.5" customHeight="1" x14ac:dyDescent="0.35">
      <c r="A235" s="11"/>
      <c r="B235" s="23" t="s">
        <v>155</v>
      </c>
      <c r="C235" s="16">
        <v>2</v>
      </c>
      <c r="D235" s="16">
        <v>1</v>
      </c>
      <c r="E235" s="16">
        <f t="shared" ref="E235" si="846">C235+D235</f>
        <v>3</v>
      </c>
      <c r="F235" s="16">
        <v>1</v>
      </c>
      <c r="G235" s="52">
        <v>0</v>
      </c>
      <c r="H235" s="16">
        <f t="shared" ref="H235" si="847">F235+G235</f>
        <v>1</v>
      </c>
      <c r="I235" s="16">
        <v>0</v>
      </c>
      <c r="J235" s="16">
        <v>1</v>
      </c>
      <c r="K235" s="16">
        <f t="shared" ref="K235" si="848">I235+J235</f>
        <v>1</v>
      </c>
      <c r="L235" s="16">
        <f t="shared" si="830"/>
        <v>3</v>
      </c>
      <c r="M235" s="16">
        <f t="shared" si="831"/>
        <v>2</v>
      </c>
      <c r="N235" s="16">
        <f t="shared" si="832"/>
        <v>5</v>
      </c>
      <c r="O235" s="15">
        <v>2</v>
      </c>
      <c r="P235" s="16" t="str">
        <f t="shared" si="833"/>
        <v>0</v>
      </c>
      <c r="Q235" s="16" t="str">
        <f t="shared" si="834"/>
        <v>0</v>
      </c>
      <c r="R235" s="16" t="str">
        <f t="shared" si="835"/>
        <v>0</v>
      </c>
      <c r="S235" s="16">
        <f>IF(O235=2,L235,"0")</f>
        <v>3</v>
      </c>
      <c r="T235" s="16">
        <f>IF(O235=2,M235,"0")</f>
        <v>2</v>
      </c>
      <c r="U235" s="16">
        <f>IF(O235=2,N235,"0")</f>
        <v>5</v>
      </c>
      <c r="V235" s="16" t="str">
        <f t="shared" si="836"/>
        <v>0</v>
      </c>
      <c r="W235" s="16" t="str">
        <f t="shared" si="837"/>
        <v>0</v>
      </c>
      <c r="X235" s="16" t="str">
        <f t="shared" si="838"/>
        <v>0</v>
      </c>
      <c r="Y235" s="16">
        <v>0</v>
      </c>
      <c r="Z235" s="16">
        <v>2</v>
      </c>
      <c r="AA235" s="16">
        <f t="shared" ref="AA235" si="849">SUM(Y235:Z235)</f>
        <v>2</v>
      </c>
      <c r="AB235" s="17">
        <v>0</v>
      </c>
      <c r="AC235" s="17">
        <v>0</v>
      </c>
      <c r="AD235" s="17">
        <f t="shared" ref="AD235" si="850">SUM(AB235:AC235)</f>
        <v>0</v>
      </c>
      <c r="AE235" s="17">
        <v>2</v>
      </c>
      <c r="AF235" s="17">
        <v>1</v>
      </c>
      <c r="AG235" s="17">
        <f t="shared" ref="AG235" si="851">SUM(AE235:AF235)</f>
        <v>3</v>
      </c>
      <c r="AH235" s="48">
        <f t="shared" ref="AH235" si="852">Y235+AB235+AE235</f>
        <v>2</v>
      </c>
      <c r="AI235" s="48">
        <f t="shared" ref="AI235" si="853">Z235+AC235+AF235</f>
        <v>3</v>
      </c>
      <c r="AJ235" s="48">
        <f t="shared" ref="AJ235" si="854">SUM(AH235:AI235)</f>
        <v>5</v>
      </c>
      <c r="AK235" s="17"/>
      <c r="AL235" s="17"/>
      <c r="AM235" s="17"/>
      <c r="AN235" s="17"/>
      <c r="AO235" s="17"/>
      <c r="AP235" s="17"/>
      <c r="AQ235" s="17"/>
    </row>
    <row r="236" spans="1:43" ht="25.5" customHeight="1" x14ac:dyDescent="0.35">
      <c r="A236" s="21"/>
      <c r="B236" s="23" t="s">
        <v>156</v>
      </c>
      <c r="C236" s="16">
        <v>17</v>
      </c>
      <c r="D236" s="16">
        <v>3</v>
      </c>
      <c r="E236" s="16">
        <f t="shared" si="827"/>
        <v>20</v>
      </c>
      <c r="F236" s="16">
        <v>2</v>
      </c>
      <c r="G236" s="52">
        <v>0</v>
      </c>
      <c r="H236" s="16">
        <f t="shared" si="828"/>
        <v>2</v>
      </c>
      <c r="I236" s="16">
        <v>0</v>
      </c>
      <c r="J236" s="16">
        <v>0</v>
      </c>
      <c r="K236" s="16">
        <f t="shared" si="829"/>
        <v>0</v>
      </c>
      <c r="L236" s="16">
        <f t="shared" si="830"/>
        <v>19</v>
      </c>
      <c r="M236" s="16">
        <f t="shared" si="831"/>
        <v>3</v>
      </c>
      <c r="N236" s="16">
        <f t="shared" si="832"/>
        <v>22</v>
      </c>
      <c r="O236" s="15">
        <v>2</v>
      </c>
      <c r="P236" s="16" t="str">
        <f t="shared" si="833"/>
        <v>0</v>
      </c>
      <c r="Q236" s="16" t="str">
        <f t="shared" si="834"/>
        <v>0</v>
      </c>
      <c r="R236" s="16" t="str">
        <f t="shared" si="835"/>
        <v>0</v>
      </c>
      <c r="S236" s="16">
        <f>IF(O236=2,L236,"0")</f>
        <v>19</v>
      </c>
      <c r="T236" s="16">
        <f>IF(O236=2,M236,"0")</f>
        <v>3</v>
      </c>
      <c r="U236" s="16">
        <f>IF(O236=2,N236,"0")</f>
        <v>22</v>
      </c>
      <c r="V236" s="16" t="str">
        <f t="shared" si="836"/>
        <v>0</v>
      </c>
      <c r="W236" s="16" t="str">
        <f t="shared" si="837"/>
        <v>0</v>
      </c>
      <c r="X236" s="16" t="str">
        <f t="shared" si="838"/>
        <v>0</v>
      </c>
      <c r="Y236" s="16">
        <v>0</v>
      </c>
      <c r="Z236" s="16">
        <v>1</v>
      </c>
      <c r="AA236" s="16">
        <f t="shared" si="839"/>
        <v>1</v>
      </c>
      <c r="AB236" s="17">
        <v>0</v>
      </c>
      <c r="AC236" s="17">
        <v>2</v>
      </c>
      <c r="AD236" s="17">
        <f t="shared" si="840"/>
        <v>2</v>
      </c>
      <c r="AE236" s="17">
        <v>9</v>
      </c>
      <c r="AF236" s="17">
        <v>4</v>
      </c>
      <c r="AG236" s="17">
        <f t="shared" si="841"/>
        <v>13</v>
      </c>
      <c r="AH236" s="48">
        <f t="shared" si="842"/>
        <v>9</v>
      </c>
      <c r="AI236" s="48">
        <f t="shared" si="843"/>
        <v>7</v>
      </c>
      <c r="AJ236" s="48">
        <f t="shared" si="844"/>
        <v>16</v>
      </c>
      <c r="AK236" s="17"/>
      <c r="AL236" s="17"/>
      <c r="AM236" s="17"/>
      <c r="AN236" s="17"/>
      <c r="AO236" s="17"/>
      <c r="AP236" s="17"/>
      <c r="AQ236" s="17" t="e">
        <f t="shared" si="845"/>
        <v>#DIV/0!</v>
      </c>
    </row>
    <row r="237" spans="1:43" s="6" customFormat="1" ht="25.5" customHeight="1" x14ac:dyDescent="0.35">
      <c r="A237" s="38"/>
      <c r="B237" s="39" t="s">
        <v>32</v>
      </c>
      <c r="C237" s="30">
        <f t="shared" ref="C237:K237" si="855">SUM(C234:C236)</f>
        <v>19</v>
      </c>
      <c r="D237" s="30">
        <f t="shared" si="855"/>
        <v>4</v>
      </c>
      <c r="E237" s="30">
        <f t="shared" si="855"/>
        <v>23</v>
      </c>
      <c r="F237" s="30">
        <f t="shared" si="855"/>
        <v>3</v>
      </c>
      <c r="G237" s="45">
        <f t="shared" si="855"/>
        <v>0</v>
      </c>
      <c r="H237" s="30">
        <f t="shared" si="855"/>
        <v>3</v>
      </c>
      <c r="I237" s="30">
        <f t="shared" si="855"/>
        <v>0</v>
      </c>
      <c r="J237" s="30">
        <f t="shared" si="855"/>
        <v>1</v>
      </c>
      <c r="K237" s="30">
        <f t="shared" si="855"/>
        <v>1</v>
      </c>
      <c r="L237" s="30">
        <f>C237+F237+I237</f>
        <v>22</v>
      </c>
      <c r="M237" s="30">
        <f>D237+G237+J237</f>
        <v>5</v>
      </c>
      <c r="N237" s="30">
        <f t="shared" ref="N237:N238" si="856">L237+M237</f>
        <v>27</v>
      </c>
      <c r="O237" s="49">
        <f t="shared" ref="O237:AJ237" si="857">SUM(O234:O236)</f>
        <v>6</v>
      </c>
      <c r="P237" s="30">
        <f t="shared" si="857"/>
        <v>0</v>
      </c>
      <c r="Q237" s="30">
        <f t="shared" si="857"/>
        <v>0</v>
      </c>
      <c r="R237" s="30">
        <f t="shared" si="857"/>
        <v>0</v>
      </c>
      <c r="S237" s="30">
        <f t="shared" si="857"/>
        <v>22</v>
      </c>
      <c r="T237" s="30">
        <f t="shared" si="857"/>
        <v>5</v>
      </c>
      <c r="U237" s="30">
        <f t="shared" si="857"/>
        <v>27</v>
      </c>
      <c r="V237" s="30">
        <f t="shared" ref="V237:X237" si="858">SUM(V234:V236)</f>
        <v>0</v>
      </c>
      <c r="W237" s="30">
        <f t="shared" si="858"/>
        <v>0</v>
      </c>
      <c r="X237" s="30">
        <f t="shared" si="858"/>
        <v>0</v>
      </c>
      <c r="Y237" s="30">
        <f t="shared" si="857"/>
        <v>0</v>
      </c>
      <c r="Z237" s="30">
        <f t="shared" si="857"/>
        <v>3</v>
      </c>
      <c r="AA237" s="30">
        <f t="shared" si="857"/>
        <v>3</v>
      </c>
      <c r="AB237" s="32">
        <f t="shared" si="857"/>
        <v>4</v>
      </c>
      <c r="AC237" s="32">
        <f t="shared" si="857"/>
        <v>3</v>
      </c>
      <c r="AD237" s="32">
        <f t="shared" si="857"/>
        <v>7</v>
      </c>
      <c r="AE237" s="32">
        <f t="shared" si="857"/>
        <v>12</v>
      </c>
      <c r="AF237" s="32">
        <f t="shared" si="857"/>
        <v>5</v>
      </c>
      <c r="AG237" s="32">
        <f t="shared" si="857"/>
        <v>17</v>
      </c>
      <c r="AH237" s="33">
        <f t="shared" si="857"/>
        <v>16</v>
      </c>
      <c r="AI237" s="33">
        <f t="shared" si="857"/>
        <v>11</v>
      </c>
      <c r="AJ237" s="33">
        <f t="shared" si="857"/>
        <v>27</v>
      </c>
      <c r="AK237" s="32"/>
      <c r="AL237" s="32"/>
      <c r="AM237" s="32"/>
      <c r="AN237" s="32"/>
      <c r="AO237" s="32"/>
      <c r="AP237" s="32">
        <f>SUM(AP234:AP236)</f>
        <v>0</v>
      </c>
      <c r="AQ237" s="32" t="e">
        <f t="shared" si="845"/>
        <v>#DIV/0!</v>
      </c>
    </row>
    <row r="238" spans="1:43" s="6" customFormat="1" ht="25.5" customHeight="1" x14ac:dyDescent="0.35">
      <c r="A238" s="38"/>
      <c r="B238" s="39" t="s">
        <v>34</v>
      </c>
      <c r="C238" s="30">
        <f t="shared" ref="C238:K238" si="859">C237+C232</f>
        <v>25</v>
      </c>
      <c r="D238" s="30">
        <f t="shared" si="859"/>
        <v>5</v>
      </c>
      <c r="E238" s="30">
        <f t="shared" si="859"/>
        <v>30</v>
      </c>
      <c r="F238" s="30">
        <f t="shared" si="859"/>
        <v>43</v>
      </c>
      <c r="G238" s="45">
        <f t="shared" si="859"/>
        <v>32</v>
      </c>
      <c r="H238" s="30">
        <f t="shared" si="859"/>
        <v>75</v>
      </c>
      <c r="I238" s="30">
        <f t="shared" si="859"/>
        <v>110</v>
      </c>
      <c r="J238" s="30">
        <f t="shared" si="859"/>
        <v>119</v>
      </c>
      <c r="K238" s="30">
        <f t="shared" si="859"/>
        <v>229</v>
      </c>
      <c r="L238" s="30">
        <f>C238+F238+I238</f>
        <v>178</v>
      </c>
      <c r="M238" s="30">
        <f>D238+G238+J238</f>
        <v>156</v>
      </c>
      <c r="N238" s="30">
        <f t="shared" si="856"/>
        <v>334</v>
      </c>
      <c r="O238" s="49">
        <f t="shared" ref="O238:U238" si="860">O237+O232</f>
        <v>18</v>
      </c>
      <c r="P238" s="30">
        <f t="shared" si="860"/>
        <v>0</v>
      </c>
      <c r="Q238" s="30">
        <f t="shared" si="860"/>
        <v>0</v>
      </c>
      <c r="R238" s="30">
        <f t="shared" si="860"/>
        <v>0</v>
      </c>
      <c r="S238" s="30">
        <f t="shared" si="860"/>
        <v>178</v>
      </c>
      <c r="T238" s="30">
        <f t="shared" si="860"/>
        <v>156</v>
      </c>
      <c r="U238" s="30">
        <f t="shared" si="860"/>
        <v>334</v>
      </c>
      <c r="V238" s="30">
        <f t="shared" ref="V238:X238" si="861">V237+V232</f>
        <v>0</v>
      </c>
      <c r="W238" s="30">
        <f t="shared" si="861"/>
        <v>0</v>
      </c>
      <c r="X238" s="30">
        <f t="shared" si="861"/>
        <v>0</v>
      </c>
      <c r="Y238" s="30">
        <f t="shared" ref="Y238:AJ238" si="862">Y232+Y237</f>
        <v>0</v>
      </c>
      <c r="Z238" s="30">
        <f t="shared" si="862"/>
        <v>3</v>
      </c>
      <c r="AA238" s="30">
        <f t="shared" si="862"/>
        <v>3</v>
      </c>
      <c r="AB238" s="32">
        <f t="shared" si="862"/>
        <v>50</v>
      </c>
      <c r="AC238" s="32">
        <f t="shared" si="862"/>
        <v>41</v>
      </c>
      <c r="AD238" s="32">
        <f t="shared" si="862"/>
        <v>91</v>
      </c>
      <c r="AE238" s="32">
        <f t="shared" si="862"/>
        <v>13</v>
      </c>
      <c r="AF238" s="32">
        <f t="shared" si="862"/>
        <v>7</v>
      </c>
      <c r="AG238" s="32">
        <f t="shared" si="862"/>
        <v>20</v>
      </c>
      <c r="AH238" s="33">
        <f t="shared" si="862"/>
        <v>63</v>
      </c>
      <c r="AI238" s="33">
        <f t="shared" si="862"/>
        <v>51</v>
      </c>
      <c r="AJ238" s="33">
        <f t="shared" si="862"/>
        <v>114</v>
      </c>
      <c r="AK238" s="32"/>
      <c r="AL238" s="32"/>
      <c r="AM238" s="32"/>
      <c r="AN238" s="32"/>
      <c r="AO238" s="32"/>
      <c r="AP238" s="32">
        <f>AP232+AP237</f>
        <v>0</v>
      </c>
      <c r="AQ238" s="32" t="e">
        <f t="shared" si="845"/>
        <v>#DIV/0!</v>
      </c>
    </row>
    <row r="239" spans="1:43" ht="25.5" customHeight="1" x14ac:dyDescent="0.35">
      <c r="A239" s="22"/>
      <c r="B239" s="57" t="s">
        <v>35</v>
      </c>
      <c r="C239" s="16"/>
      <c r="D239" s="16"/>
      <c r="E239" s="16"/>
      <c r="F239" s="60"/>
      <c r="G239" s="60"/>
      <c r="H239" s="16"/>
      <c r="I239" s="60"/>
      <c r="J239" s="60"/>
      <c r="K239" s="16"/>
      <c r="L239" s="16"/>
      <c r="M239" s="16"/>
      <c r="N239" s="16"/>
      <c r="O239" s="15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7"/>
      <c r="AC239" s="17"/>
      <c r="AD239" s="17"/>
      <c r="AE239" s="17"/>
      <c r="AF239" s="17"/>
      <c r="AG239" s="17"/>
      <c r="AH239" s="17"/>
      <c r="AI239" s="17"/>
      <c r="AJ239" s="17"/>
      <c r="AK239" s="17"/>
      <c r="AL239" s="17"/>
      <c r="AM239" s="17"/>
      <c r="AN239" s="17"/>
      <c r="AO239" s="17"/>
      <c r="AP239" s="17"/>
      <c r="AQ239" s="17"/>
    </row>
    <row r="240" spans="1:43" ht="25.5" customHeight="1" x14ac:dyDescent="0.35">
      <c r="A240" s="21"/>
      <c r="B240" s="12" t="s">
        <v>151</v>
      </c>
      <c r="C240" s="16"/>
      <c r="D240" s="16"/>
      <c r="E240" s="16"/>
      <c r="F240" s="14"/>
      <c r="G240" s="14"/>
      <c r="H240" s="16"/>
      <c r="I240" s="14"/>
      <c r="J240" s="14"/>
      <c r="K240" s="16"/>
      <c r="L240" s="16"/>
      <c r="M240" s="16"/>
      <c r="N240" s="16"/>
      <c r="O240" s="15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7"/>
      <c r="AC240" s="17"/>
      <c r="AD240" s="17"/>
      <c r="AE240" s="17"/>
      <c r="AF240" s="17"/>
      <c r="AG240" s="17"/>
      <c r="AH240" s="17"/>
      <c r="AI240" s="17"/>
      <c r="AJ240" s="17"/>
      <c r="AK240" s="17"/>
      <c r="AL240" s="17"/>
      <c r="AM240" s="17"/>
      <c r="AN240" s="17"/>
      <c r="AO240" s="17"/>
      <c r="AP240" s="17"/>
      <c r="AQ240" s="17"/>
    </row>
    <row r="241" spans="1:43" ht="25.5" customHeight="1" x14ac:dyDescent="0.35">
      <c r="A241" s="22"/>
      <c r="B241" s="53" t="s">
        <v>152</v>
      </c>
      <c r="C241" s="16">
        <v>0</v>
      </c>
      <c r="D241" s="16">
        <v>0</v>
      </c>
      <c r="E241" s="16">
        <f>C241+D241</f>
        <v>0</v>
      </c>
      <c r="F241" s="46">
        <v>0</v>
      </c>
      <c r="G241" s="46">
        <v>0</v>
      </c>
      <c r="H241" s="16">
        <f>F241+G241</f>
        <v>0</v>
      </c>
      <c r="I241" s="46">
        <v>5</v>
      </c>
      <c r="J241" s="46">
        <v>13</v>
      </c>
      <c r="K241" s="16">
        <f>I241+J241</f>
        <v>18</v>
      </c>
      <c r="L241" s="16">
        <f t="shared" ref="L241:M247" si="863">C241+F241+I241</f>
        <v>5</v>
      </c>
      <c r="M241" s="16">
        <f t="shared" si="863"/>
        <v>13</v>
      </c>
      <c r="N241" s="16">
        <f t="shared" ref="N241:N247" si="864">L241+M241</f>
        <v>18</v>
      </c>
      <c r="O241" s="15">
        <v>2</v>
      </c>
      <c r="P241" s="16" t="str">
        <f>IF(O241=1,L241,"0")</f>
        <v>0</v>
      </c>
      <c r="Q241" s="16" t="str">
        <f>IF(O241=1,M241,"0")</f>
        <v>0</v>
      </c>
      <c r="R241" s="16" t="str">
        <f>IF(O241=1,N241,"0")</f>
        <v>0</v>
      </c>
      <c r="S241" s="16">
        <f>IF(O241=2,L241,"0")</f>
        <v>5</v>
      </c>
      <c r="T241" s="16">
        <f>IF(O241=2,M241,"0")</f>
        <v>13</v>
      </c>
      <c r="U241" s="16">
        <f>IF(O241=2,N241,"0")</f>
        <v>18</v>
      </c>
      <c r="V241" s="16" t="str">
        <f t="shared" ref="V241:V244" si="865">IF(O241=3,L241,"0")</f>
        <v>0</v>
      </c>
      <c r="W241" s="16" t="str">
        <f t="shared" ref="W241:W244" si="866">IF(O241=3,M241,"0")</f>
        <v>0</v>
      </c>
      <c r="X241" s="16" t="str">
        <f t="shared" ref="X241:X244" si="867">IF(O241=3,N241,"0")</f>
        <v>0</v>
      </c>
      <c r="Y241" s="16">
        <v>0</v>
      </c>
      <c r="Z241" s="16">
        <v>0</v>
      </c>
      <c r="AA241" s="16">
        <f>SUM(Y241:Z241)</f>
        <v>0</v>
      </c>
      <c r="AB241" s="17">
        <v>0</v>
      </c>
      <c r="AC241" s="17">
        <v>1</v>
      </c>
      <c r="AD241" s="17">
        <f>SUM(AB241:AC241)</f>
        <v>1</v>
      </c>
      <c r="AE241" s="17">
        <v>0</v>
      </c>
      <c r="AF241" s="17">
        <v>0</v>
      </c>
      <c r="AG241" s="17">
        <f>SUM(AE241:AF241)</f>
        <v>0</v>
      </c>
      <c r="AH241" s="48">
        <f>Y241+AB241+AE241</f>
        <v>0</v>
      </c>
      <c r="AI241" s="48">
        <f>Z241+AC241+AF241</f>
        <v>1</v>
      </c>
      <c r="AJ241" s="48">
        <f>SUM(AH241:AI241)</f>
        <v>1</v>
      </c>
      <c r="AK241" s="17"/>
      <c r="AL241" s="17"/>
      <c r="AM241" s="17"/>
      <c r="AN241" s="17"/>
      <c r="AO241" s="17"/>
      <c r="AP241" s="17">
        <v>0</v>
      </c>
      <c r="AQ241" s="17" t="e">
        <f t="shared" ref="AQ241:AQ247" si="868">AP241/AO241</f>
        <v>#DIV/0!</v>
      </c>
    </row>
    <row r="242" spans="1:43" ht="25.5" customHeight="1" x14ac:dyDescent="0.35">
      <c r="A242" s="22"/>
      <c r="B242" s="23" t="s">
        <v>153</v>
      </c>
      <c r="C242" s="16">
        <v>0</v>
      </c>
      <c r="D242" s="16">
        <v>0</v>
      </c>
      <c r="E242" s="16">
        <f>C242+D242</f>
        <v>0</v>
      </c>
      <c r="F242" s="46">
        <v>1</v>
      </c>
      <c r="G242" s="47">
        <v>0</v>
      </c>
      <c r="H242" s="16">
        <f>F242+G242</f>
        <v>1</v>
      </c>
      <c r="I242" s="46">
        <v>14</v>
      </c>
      <c r="J242" s="46">
        <v>6</v>
      </c>
      <c r="K242" s="16">
        <f>I242+J242</f>
        <v>20</v>
      </c>
      <c r="L242" s="16">
        <f t="shared" si="863"/>
        <v>15</v>
      </c>
      <c r="M242" s="16">
        <f t="shared" si="863"/>
        <v>6</v>
      </c>
      <c r="N242" s="16">
        <f t="shared" si="864"/>
        <v>21</v>
      </c>
      <c r="O242" s="15">
        <v>2</v>
      </c>
      <c r="P242" s="16" t="str">
        <f>IF(O242=1,L242,"0")</f>
        <v>0</v>
      </c>
      <c r="Q242" s="16" t="str">
        <f>IF(O242=1,M242,"0")</f>
        <v>0</v>
      </c>
      <c r="R242" s="16" t="str">
        <f>IF(O242=1,N242,"0")</f>
        <v>0</v>
      </c>
      <c r="S242" s="16">
        <f>IF(O242=2,L242,"0")</f>
        <v>15</v>
      </c>
      <c r="T242" s="16">
        <f>IF(O242=2,M242,"0")</f>
        <v>6</v>
      </c>
      <c r="U242" s="16">
        <f>IF(O242=2,N242,"0")</f>
        <v>21</v>
      </c>
      <c r="V242" s="16" t="str">
        <f t="shared" si="865"/>
        <v>0</v>
      </c>
      <c r="W242" s="16" t="str">
        <f t="shared" si="866"/>
        <v>0</v>
      </c>
      <c r="X242" s="16" t="str">
        <f t="shared" si="867"/>
        <v>0</v>
      </c>
      <c r="Y242" s="16">
        <v>0</v>
      </c>
      <c r="Z242" s="16">
        <v>0</v>
      </c>
      <c r="AA242" s="16">
        <f t="shared" ref="AA242:AA244" si="869">SUM(Y242:Z242)</f>
        <v>0</v>
      </c>
      <c r="AB242" s="17">
        <v>1</v>
      </c>
      <c r="AC242" s="17">
        <v>1</v>
      </c>
      <c r="AD242" s="17">
        <f t="shared" ref="AD242:AD244" si="870">SUM(AB242:AC242)</f>
        <v>2</v>
      </c>
      <c r="AE242" s="17">
        <v>0</v>
      </c>
      <c r="AF242" s="17">
        <v>0</v>
      </c>
      <c r="AG242" s="17">
        <f t="shared" ref="AG242:AG244" si="871">SUM(AE242:AF242)</f>
        <v>0</v>
      </c>
      <c r="AH242" s="48">
        <f t="shared" ref="AH242:AH244" si="872">Y242+AB242+AE242</f>
        <v>1</v>
      </c>
      <c r="AI242" s="48">
        <f t="shared" ref="AI242:AI244" si="873">Z242+AC242+AF242</f>
        <v>1</v>
      </c>
      <c r="AJ242" s="48">
        <f t="shared" ref="AJ242:AJ244" si="874">SUM(AH242:AI242)</f>
        <v>2</v>
      </c>
      <c r="AK242" s="17"/>
      <c r="AL242" s="17"/>
      <c r="AM242" s="17"/>
      <c r="AN242" s="17"/>
      <c r="AO242" s="17"/>
      <c r="AP242" s="17"/>
      <c r="AQ242" s="17" t="e">
        <f t="shared" si="868"/>
        <v>#DIV/0!</v>
      </c>
    </row>
    <row r="243" spans="1:43" ht="25.5" customHeight="1" x14ac:dyDescent="0.35">
      <c r="A243" s="22"/>
      <c r="B243" s="23" t="s">
        <v>154</v>
      </c>
      <c r="C243" s="16">
        <v>1</v>
      </c>
      <c r="D243" s="16">
        <v>0</v>
      </c>
      <c r="E243" s="16">
        <f>C243+D243</f>
        <v>1</v>
      </c>
      <c r="F243" s="46">
        <v>3</v>
      </c>
      <c r="G243" s="47">
        <v>3</v>
      </c>
      <c r="H243" s="16">
        <f>F243+G243</f>
        <v>6</v>
      </c>
      <c r="I243" s="46">
        <v>8</v>
      </c>
      <c r="J243" s="46">
        <v>5</v>
      </c>
      <c r="K243" s="16">
        <f>I243+J243</f>
        <v>13</v>
      </c>
      <c r="L243" s="16">
        <f t="shared" si="863"/>
        <v>12</v>
      </c>
      <c r="M243" s="16">
        <f t="shared" si="863"/>
        <v>8</v>
      </c>
      <c r="N243" s="16">
        <f t="shared" si="864"/>
        <v>20</v>
      </c>
      <c r="O243" s="15">
        <v>2</v>
      </c>
      <c r="P243" s="16" t="str">
        <f>IF(O243=1,L243,"0")</f>
        <v>0</v>
      </c>
      <c r="Q243" s="16" t="str">
        <f>IF(O243=1,M243,"0")</f>
        <v>0</v>
      </c>
      <c r="R243" s="16" t="str">
        <f>IF(O243=1,N243,"0")</f>
        <v>0</v>
      </c>
      <c r="S243" s="16">
        <f>IF(O243=2,L243,"0")</f>
        <v>12</v>
      </c>
      <c r="T243" s="16">
        <f>IF(O243=2,M243,"0")</f>
        <v>8</v>
      </c>
      <c r="U243" s="16">
        <f>IF(O243=2,N243,"0")</f>
        <v>20</v>
      </c>
      <c r="V243" s="16" t="str">
        <f t="shared" si="865"/>
        <v>0</v>
      </c>
      <c r="W243" s="16" t="str">
        <f t="shared" si="866"/>
        <v>0</v>
      </c>
      <c r="X243" s="16" t="str">
        <f t="shared" si="867"/>
        <v>0</v>
      </c>
      <c r="Y243" s="16">
        <v>0</v>
      </c>
      <c r="Z243" s="16">
        <v>0</v>
      </c>
      <c r="AA243" s="16">
        <f t="shared" si="869"/>
        <v>0</v>
      </c>
      <c r="AB243" s="17">
        <v>0</v>
      </c>
      <c r="AC243" s="17">
        <v>0</v>
      </c>
      <c r="AD243" s="17">
        <f t="shared" si="870"/>
        <v>0</v>
      </c>
      <c r="AE243" s="17">
        <v>0</v>
      </c>
      <c r="AF243" s="17">
        <v>0</v>
      </c>
      <c r="AG243" s="17">
        <f t="shared" si="871"/>
        <v>0</v>
      </c>
      <c r="AH243" s="48">
        <f t="shared" si="872"/>
        <v>0</v>
      </c>
      <c r="AI243" s="48">
        <f t="shared" si="873"/>
        <v>0</v>
      </c>
      <c r="AJ243" s="48">
        <f t="shared" si="874"/>
        <v>0</v>
      </c>
      <c r="AK243" s="17"/>
      <c r="AL243" s="17"/>
      <c r="AM243" s="17"/>
      <c r="AN243" s="17"/>
      <c r="AO243" s="17"/>
      <c r="AP243" s="17"/>
      <c r="AQ243" s="17" t="e">
        <f t="shared" si="868"/>
        <v>#DIV/0!</v>
      </c>
    </row>
    <row r="244" spans="1:43" ht="25.5" customHeight="1" x14ac:dyDescent="0.35">
      <c r="A244" s="22"/>
      <c r="B244" s="23" t="s">
        <v>156</v>
      </c>
      <c r="C244" s="16">
        <v>1</v>
      </c>
      <c r="D244" s="16">
        <v>0</v>
      </c>
      <c r="E244" s="16">
        <f>C244+D244</f>
        <v>1</v>
      </c>
      <c r="F244" s="46">
        <v>3</v>
      </c>
      <c r="G244" s="47">
        <v>1</v>
      </c>
      <c r="H244" s="16">
        <f>F244+G244</f>
        <v>4</v>
      </c>
      <c r="I244" s="46">
        <v>13</v>
      </c>
      <c r="J244" s="46">
        <v>3</v>
      </c>
      <c r="K244" s="16">
        <f>I244+J244</f>
        <v>16</v>
      </c>
      <c r="L244" s="16">
        <f t="shared" si="863"/>
        <v>17</v>
      </c>
      <c r="M244" s="16">
        <f t="shared" si="863"/>
        <v>4</v>
      </c>
      <c r="N244" s="16">
        <f t="shared" si="864"/>
        <v>21</v>
      </c>
      <c r="O244" s="15">
        <v>2</v>
      </c>
      <c r="P244" s="16" t="str">
        <f>IF(O244=1,L244,"0")</f>
        <v>0</v>
      </c>
      <c r="Q244" s="16" t="str">
        <f>IF(O244=1,M244,"0")</f>
        <v>0</v>
      </c>
      <c r="R244" s="16" t="str">
        <f>IF(O244=1,N244,"0")</f>
        <v>0</v>
      </c>
      <c r="S244" s="16">
        <f>IF(O244=2,L244,"0")</f>
        <v>17</v>
      </c>
      <c r="T244" s="16">
        <f>IF(O244=2,M244,"0")</f>
        <v>4</v>
      </c>
      <c r="U244" s="16">
        <f>IF(O244=2,N244,"0")</f>
        <v>21</v>
      </c>
      <c r="V244" s="16" t="str">
        <f t="shared" si="865"/>
        <v>0</v>
      </c>
      <c r="W244" s="16" t="str">
        <f t="shared" si="866"/>
        <v>0</v>
      </c>
      <c r="X244" s="16" t="str">
        <f t="shared" si="867"/>
        <v>0</v>
      </c>
      <c r="Y244" s="16">
        <v>0</v>
      </c>
      <c r="Z244" s="16">
        <v>0</v>
      </c>
      <c r="AA244" s="16">
        <f t="shared" si="869"/>
        <v>0</v>
      </c>
      <c r="AB244" s="17">
        <v>1</v>
      </c>
      <c r="AC244" s="17">
        <v>3</v>
      </c>
      <c r="AD244" s="17">
        <f t="shared" si="870"/>
        <v>4</v>
      </c>
      <c r="AE244" s="17">
        <v>0</v>
      </c>
      <c r="AF244" s="17">
        <v>0</v>
      </c>
      <c r="AG244" s="17">
        <f t="shared" si="871"/>
        <v>0</v>
      </c>
      <c r="AH244" s="48">
        <f t="shared" si="872"/>
        <v>1</v>
      </c>
      <c r="AI244" s="48">
        <f t="shared" si="873"/>
        <v>3</v>
      </c>
      <c r="AJ244" s="48">
        <f t="shared" si="874"/>
        <v>4</v>
      </c>
      <c r="AK244" s="17"/>
      <c r="AL244" s="17"/>
      <c r="AM244" s="17"/>
      <c r="AN244" s="17"/>
      <c r="AO244" s="17"/>
      <c r="AP244" s="17"/>
      <c r="AQ244" s="17" t="e">
        <f t="shared" si="868"/>
        <v>#DIV/0!</v>
      </c>
    </row>
    <row r="245" spans="1:43" ht="25.5" customHeight="1" x14ac:dyDescent="0.35">
      <c r="A245" s="22"/>
      <c r="B245" s="39" t="s">
        <v>32</v>
      </c>
      <c r="C245" s="30">
        <f t="shared" ref="C245:K245" si="875">SUM(C241:C244)</f>
        <v>2</v>
      </c>
      <c r="D245" s="30">
        <f t="shared" si="875"/>
        <v>0</v>
      </c>
      <c r="E245" s="30">
        <f t="shared" si="875"/>
        <v>2</v>
      </c>
      <c r="F245" s="14">
        <f t="shared" si="875"/>
        <v>7</v>
      </c>
      <c r="G245" s="61">
        <f t="shared" si="875"/>
        <v>4</v>
      </c>
      <c r="H245" s="30">
        <f t="shared" si="875"/>
        <v>11</v>
      </c>
      <c r="I245" s="14">
        <f t="shared" si="875"/>
        <v>40</v>
      </c>
      <c r="J245" s="14">
        <f t="shared" si="875"/>
        <v>27</v>
      </c>
      <c r="K245" s="30">
        <f t="shared" si="875"/>
        <v>67</v>
      </c>
      <c r="L245" s="30">
        <f t="shared" si="863"/>
        <v>49</v>
      </c>
      <c r="M245" s="30">
        <f t="shared" si="863"/>
        <v>31</v>
      </c>
      <c r="N245" s="30">
        <f t="shared" si="864"/>
        <v>80</v>
      </c>
      <c r="O245" s="15">
        <f t="shared" ref="O245:U245" si="876">SUM(O240:O244)</f>
        <v>8</v>
      </c>
      <c r="P245" s="30">
        <f t="shared" si="876"/>
        <v>0</v>
      </c>
      <c r="Q245" s="30">
        <f t="shared" si="876"/>
        <v>0</v>
      </c>
      <c r="R245" s="30">
        <f t="shared" si="876"/>
        <v>0</v>
      </c>
      <c r="S245" s="30">
        <f t="shared" si="876"/>
        <v>49</v>
      </c>
      <c r="T245" s="30">
        <f t="shared" si="876"/>
        <v>31</v>
      </c>
      <c r="U245" s="30">
        <f t="shared" si="876"/>
        <v>80</v>
      </c>
      <c r="V245" s="30">
        <f t="shared" ref="V245:X245" si="877">SUM(V240:V244)</f>
        <v>0</v>
      </c>
      <c r="W245" s="30">
        <f t="shared" si="877"/>
        <v>0</v>
      </c>
      <c r="X245" s="30">
        <f t="shared" si="877"/>
        <v>0</v>
      </c>
      <c r="Y245" s="30">
        <f t="shared" ref="Y245:AD245" si="878">SUM(Y241:Y244)</f>
        <v>0</v>
      </c>
      <c r="Z245" s="30">
        <f t="shared" si="878"/>
        <v>0</v>
      </c>
      <c r="AA245" s="30">
        <f t="shared" si="878"/>
        <v>0</v>
      </c>
      <c r="AB245" s="17">
        <f t="shared" si="878"/>
        <v>2</v>
      </c>
      <c r="AC245" s="17">
        <f t="shared" si="878"/>
        <v>5</v>
      </c>
      <c r="AD245" s="17">
        <f t="shared" si="878"/>
        <v>7</v>
      </c>
      <c r="AE245" s="17">
        <f t="shared" ref="AE245:AJ245" si="879">SUM(AE241:AE244)</f>
        <v>0</v>
      </c>
      <c r="AF245" s="17">
        <f t="shared" si="879"/>
        <v>0</v>
      </c>
      <c r="AG245" s="17">
        <f t="shared" si="879"/>
        <v>0</v>
      </c>
      <c r="AH245" s="48">
        <f t="shared" si="879"/>
        <v>2</v>
      </c>
      <c r="AI245" s="48">
        <f t="shared" si="879"/>
        <v>5</v>
      </c>
      <c r="AJ245" s="48">
        <f t="shared" si="879"/>
        <v>7</v>
      </c>
      <c r="AK245" s="17"/>
      <c r="AL245" s="17"/>
      <c r="AM245" s="17"/>
      <c r="AN245" s="17"/>
      <c r="AO245" s="17"/>
      <c r="AP245" s="17">
        <f>SUM(AP241:AP244)</f>
        <v>0</v>
      </c>
      <c r="AQ245" s="17" t="e">
        <f t="shared" si="868"/>
        <v>#DIV/0!</v>
      </c>
    </row>
    <row r="246" spans="1:43" s="6" customFormat="1" ht="25.5" customHeight="1" x14ac:dyDescent="0.35">
      <c r="A246" s="38"/>
      <c r="B246" s="39" t="s">
        <v>36</v>
      </c>
      <c r="C246" s="30">
        <f t="shared" ref="C246:K246" si="880">C245</f>
        <v>2</v>
      </c>
      <c r="D246" s="30">
        <f t="shared" si="880"/>
        <v>0</v>
      </c>
      <c r="E246" s="30">
        <f t="shared" si="880"/>
        <v>2</v>
      </c>
      <c r="F246" s="30">
        <f t="shared" si="880"/>
        <v>7</v>
      </c>
      <c r="G246" s="45">
        <f t="shared" si="880"/>
        <v>4</v>
      </c>
      <c r="H246" s="30">
        <f t="shared" si="880"/>
        <v>11</v>
      </c>
      <c r="I246" s="30">
        <f t="shared" si="880"/>
        <v>40</v>
      </c>
      <c r="J246" s="30">
        <f t="shared" si="880"/>
        <v>27</v>
      </c>
      <c r="K246" s="30">
        <f t="shared" si="880"/>
        <v>67</v>
      </c>
      <c r="L246" s="30">
        <f t="shared" si="863"/>
        <v>49</v>
      </c>
      <c r="M246" s="30">
        <f t="shared" si="863"/>
        <v>31</v>
      </c>
      <c r="N246" s="30">
        <f t="shared" si="864"/>
        <v>80</v>
      </c>
      <c r="O246" s="56">
        <f>+O245</f>
        <v>8</v>
      </c>
      <c r="P246" s="30">
        <f t="shared" ref="P246:U246" si="881">P245</f>
        <v>0</v>
      </c>
      <c r="Q246" s="30">
        <f t="shared" si="881"/>
        <v>0</v>
      </c>
      <c r="R246" s="30">
        <f t="shared" si="881"/>
        <v>0</v>
      </c>
      <c r="S246" s="30">
        <f t="shared" si="881"/>
        <v>49</v>
      </c>
      <c r="T246" s="30">
        <f t="shared" si="881"/>
        <v>31</v>
      </c>
      <c r="U246" s="30">
        <f t="shared" si="881"/>
        <v>80</v>
      </c>
      <c r="V246" s="30">
        <f t="shared" ref="V246:X246" si="882">V245</f>
        <v>0</v>
      </c>
      <c r="W246" s="30">
        <f t="shared" si="882"/>
        <v>0</v>
      </c>
      <c r="X246" s="30">
        <f t="shared" si="882"/>
        <v>0</v>
      </c>
      <c r="Y246" s="30">
        <f>Y245</f>
        <v>0</v>
      </c>
      <c r="Z246" s="30">
        <f t="shared" ref="Z246:AA246" si="883">Z245</f>
        <v>0</v>
      </c>
      <c r="AA246" s="30">
        <f t="shared" si="883"/>
        <v>0</v>
      </c>
      <c r="AB246" s="32">
        <f>AB245</f>
        <v>2</v>
      </c>
      <c r="AC246" s="32">
        <f t="shared" ref="AC246:AD246" si="884">AC245</f>
        <v>5</v>
      </c>
      <c r="AD246" s="32">
        <f t="shared" si="884"/>
        <v>7</v>
      </c>
      <c r="AE246" s="32">
        <f>AE245</f>
        <v>0</v>
      </c>
      <c r="AF246" s="32">
        <f t="shared" ref="AF246:AG246" si="885">AF245</f>
        <v>0</v>
      </c>
      <c r="AG246" s="32">
        <f t="shared" si="885"/>
        <v>0</v>
      </c>
      <c r="AH246" s="33">
        <f>AH245</f>
        <v>2</v>
      </c>
      <c r="AI246" s="33">
        <f t="shared" ref="AI246:AJ246" si="886">AI245</f>
        <v>5</v>
      </c>
      <c r="AJ246" s="33">
        <f t="shared" si="886"/>
        <v>7</v>
      </c>
      <c r="AK246" s="32"/>
      <c r="AL246" s="32"/>
      <c r="AM246" s="32"/>
      <c r="AN246" s="32"/>
      <c r="AO246" s="32"/>
      <c r="AP246" s="32">
        <f>AP245</f>
        <v>0</v>
      </c>
      <c r="AQ246" s="32" t="e">
        <f t="shared" si="868"/>
        <v>#DIV/0!</v>
      </c>
    </row>
    <row r="247" spans="1:43" s="6" customFormat="1" ht="25.5" customHeight="1" x14ac:dyDescent="0.35">
      <c r="A247" s="78"/>
      <c r="B247" s="79" t="s">
        <v>37</v>
      </c>
      <c r="C247" s="80">
        <f t="shared" ref="C247:K247" si="887">C238+C246</f>
        <v>27</v>
      </c>
      <c r="D247" s="80">
        <f t="shared" si="887"/>
        <v>5</v>
      </c>
      <c r="E247" s="80">
        <f t="shared" si="887"/>
        <v>32</v>
      </c>
      <c r="F247" s="80">
        <f t="shared" si="887"/>
        <v>50</v>
      </c>
      <c r="G247" s="81">
        <f t="shared" si="887"/>
        <v>36</v>
      </c>
      <c r="H247" s="80">
        <f t="shared" si="887"/>
        <v>86</v>
      </c>
      <c r="I247" s="80">
        <f t="shared" si="887"/>
        <v>150</v>
      </c>
      <c r="J247" s="80">
        <f t="shared" si="887"/>
        <v>146</v>
      </c>
      <c r="K247" s="80">
        <f t="shared" si="887"/>
        <v>296</v>
      </c>
      <c r="L247" s="80">
        <f t="shared" si="863"/>
        <v>227</v>
      </c>
      <c r="M247" s="80">
        <f t="shared" si="863"/>
        <v>187</v>
      </c>
      <c r="N247" s="80">
        <f t="shared" si="864"/>
        <v>414</v>
      </c>
      <c r="O247" s="84">
        <f t="shared" ref="O247:AJ247" si="888">O238+O246</f>
        <v>26</v>
      </c>
      <c r="P247" s="80">
        <f t="shared" si="888"/>
        <v>0</v>
      </c>
      <c r="Q247" s="80">
        <f t="shared" si="888"/>
        <v>0</v>
      </c>
      <c r="R247" s="80">
        <f t="shared" si="888"/>
        <v>0</v>
      </c>
      <c r="S247" s="80">
        <f t="shared" si="888"/>
        <v>227</v>
      </c>
      <c r="T247" s="80">
        <f t="shared" si="888"/>
        <v>187</v>
      </c>
      <c r="U247" s="80">
        <f t="shared" si="888"/>
        <v>414</v>
      </c>
      <c r="V247" s="80">
        <f t="shared" ref="V247:X247" si="889">V238+V246</f>
        <v>0</v>
      </c>
      <c r="W247" s="80">
        <f t="shared" si="889"/>
        <v>0</v>
      </c>
      <c r="X247" s="80">
        <f t="shared" si="889"/>
        <v>0</v>
      </c>
      <c r="Y247" s="58">
        <f t="shared" si="888"/>
        <v>0</v>
      </c>
      <c r="Z247" s="58">
        <f t="shared" si="888"/>
        <v>3</v>
      </c>
      <c r="AA247" s="58">
        <f t="shared" si="888"/>
        <v>3</v>
      </c>
      <c r="AB247" s="32">
        <f t="shared" si="888"/>
        <v>52</v>
      </c>
      <c r="AC247" s="32">
        <f t="shared" si="888"/>
        <v>46</v>
      </c>
      <c r="AD247" s="32">
        <f t="shared" si="888"/>
        <v>98</v>
      </c>
      <c r="AE247" s="32">
        <f t="shared" si="888"/>
        <v>13</v>
      </c>
      <c r="AF247" s="32">
        <f t="shared" si="888"/>
        <v>7</v>
      </c>
      <c r="AG247" s="32">
        <f t="shared" si="888"/>
        <v>20</v>
      </c>
      <c r="AH247" s="33">
        <f t="shared" si="888"/>
        <v>65</v>
      </c>
      <c r="AI247" s="33">
        <f t="shared" si="888"/>
        <v>56</v>
      </c>
      <c r="AJ247" s="33">
        <f t="shared" si="888"/>
        <v>121</v>
      </c>
      <c r="AK247" s="32"/>
      <c r="AL247" s="32"/>
      <c r="AM247" s="32"/>
      <c r="AN247" s="32"/>
      <c r="AO247" s="32"/>
      <c r="AP247" s="32">
        <f>AP238+AP246</f>
        <v>0</v>
      </c>
      <c r="AQ247" s="32" t="e">
        <f t="shared" si="868"/>
        <v>#DIV/0!</v>
      </c>
    </row>
    <row r="248" spans="1:43" ht="25.5" customHeight="1" x14ac:dyDescent="0.35">
      <c r="A248" s="38" t="s">
        <v>159</v>
      </c>
      <c r="B248" s="23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5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7"/>
      <c r="AC248" s="17"/>
      <c r="AD248" s="17"/>
      <c r="AE248" s="17"/>
      <c r="AF248" s="17"/>
      <c r="AG248" s="17"/>
      <c r="AH248" s="17"/>
      <c r="AI248" s="17"/>
      <c r="AJ248" s="17"/>
      <c r="AK248" s="17"/>
      <c r="AL248" s="17"/>
      <c r="AM248" s="17"/>
      <c r="AN248" s="17"/>
      <c r="AO248" s="17"/>
      <c r="AP248" s="17"/>
      <c r="AQ248" s="17"/>
    </row>
    <row r="249" spans="1:43" ht="25.5" customHeight="1" x14ac:dyDescent="0.35">
      <c r="A249" s="38"/>
      <c r="B249" s="59" t="s">
        <v>27</v>
      </c>
      <c r="C249" s="16"/>
      <c r="D249" s="16"/>
      <c r="E249" s="16"/>
      <c r="F249" s="60"/>
      <c r="G249" s="60"/>
      <c r="H249" s="16"/>
      <c r="I249" s="60"/>
      <c r="J249" s="60"/>
      <c r="K249" s="16"/>
      <c r="L249" s="16"/>
      <c r="M249" s="16"/>
      <c r="N249" s="16"/>
      <c r="O249" s="15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7"/>
      <c r="AC249" s="17"/>
      <c r="AD249" s="17"/>
      <c r="AE249" s="17"/>
      <c r="AF249" s="17"/>
      <c r="AG249" s="17"/>
      <c r="AH249" s="17"/>
      <c r="AI249" s="17"/>
      <c r="AJ249" s="17"/>
      <c r="AK249" s="17"/>
      <c r="AL249" s="17"/>
      <c r="AM249" s="17"/>
      <c r="AN249" s="17"/>
      <c r="AO249" s="17"/>
      <c r="AP249" s="17"/>
      <c r="AQ249" s="17"/>
    </row>
    <row r="250" spans="1:43" ht="25.5" customHeight="1" x14ac:dyDescent="0.35">
      <c r="A250" s="22"/>
      <c r="B250" s="12" t="s">
        <v>160</v>
      </c>
      <c r="C250" s="16"/>
      <c r="D250" s="16"/>
      <c r="E250" s="16"/>
      <c r="F250" s="14"/>
      <c r="G250" s="14"/>
      <c r="H250" s="16"/>
      <c r="I250" s="14"/>
      <c r="J250" s="14"/>
      <c r="K250" s="16"/>
      <c r="L250" s="16"/>
      <c r="M250" s="16"/>
      <c r="N250" s="16"/>
      <c r="O250" s="15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7"/>
      <c r="AC250" s="17"/>
      <c r="AD250" s="17"/>
      <c r="AE250" s="17"/>
      <c r="AF250" s="17"/>
      <c r="AG250" s="17"/>
      <c r="AH250" s="17"/>
      <c r="AI250" s="17"/>
      <c r="AJ250" s="17"/>
      <c r="AK250" s="17"/>
      <c r="AL250" s="17"/>
      <c r="AM250" s="17"/>
      <c r="AN250" s="17"/>
      <c r="AO250" s="17"/>
      <c r="AP250" s="17"/>
      <c r="AQ250" s="17"/>
    </row>
    <row r="251" spans="1:43" ht="25.5" customHeight="1" x14ac:dyDescent="0.35">
      <c r="A251" s="22"/>
      <c r="B251" s="53" t="s">
        <v>161</v>
      </c>
      <c r="C251" s="16">
        <v>1</v>
      </c>
      <c r="D251" s="16">
        <v>0</v>
      </c>
      <c r="E251" s="16">
        <f t="shared" ref="E251:E257" si="890">C251+D251</f>
        <v>1</v>
      </c>
      <c r="F251" s="46">
        <v>11</v>
      </c>
      <c r="G251" s="47">
        <v>13</v>
      </c>
      <c r="H251" s="16">
        <f t="shared" ref="H251:H257" si="891">F251+G251</f>
        <v>24</v>
      </c>
      <c r="I251" s="46">
        <v>0</v>
      </c>
      <c r="J251" s="46">
        <v>0</v>
      </c>
      <c r="K251" s="16">
        <f t="shared" ref="K251:K257" si="892">I251+J251</f>
        <v>0</v>
      </c>
      <c r="L251" s="16">
        <f t="shared" ref="L251:M258" si="893">C251+F251+I251</f>
        <v>12</v>
      </c>
      <c r="M251" s="16">
        <f t="shared" si="893"/>
        <v>13</v>
      </c>
      <c r="N251" s="16">
        <f t="shared" ref="N251:N258" si="894">L251+M251</f>
        <v>25</v>
      </c>
      <c r="O251" s="15">
        <v>2</v>
      </c>
      <c r="P251" s="16" t="str">
        <f t="shared" ref="P251:P257" si="895">IF(O251=1,L251,"0")</f>
        <v>0</v>
      </c>
      <c r="Q251" s="16" t="str">
        <f t="shared" ref="Q251:Q257" si="896">IF(O251=1,M251,"0")</f>
        <v>0</v>
      </c>
      <c r="R251" s="16" t="str">
        <f t="shared" ref="R251:R257" si="897">IF(O251=1,N251,"0")</f>
        <v>0</v>
      </c>
      <c r="S251" s="16">
        <f t="shared" ref="S251:S257" si="898">IF(O251=2,L251,"0")</f>
        <v>12</v>
      </c>
      <c r="T251" s="16">
        <f t="shared" ref="T251:T257" si="899">IF(O251=2,M251,"0")</f>
        <v>13</v>
      </c>
      <c r="U251" s="16">
        <f t="shared" ref="U251:U257" si="900">IF(O251=2,N251,"0")</f>
        <v>25</v>
      </c>
      <c r="V251" s="16" t="str">
        <f t="shared" ref="V251:V257" si="901">IF(O251=3,L251,"0")</f>
        <v>0</v>
      </c>
      <c r="W251" s="16" t="str">
        <f t="shared" ref="W251:W257" si="902">IF(O251=3,M251,"0")</f>
        <v>0</v>
      </c>
      <c r="X251" s="16" t="str">
        <f t="shared" ref="X251:X257" si="903">IF(O251=3,N251,"0")</f>
        <v>0</v>
      </c>
      <c r="Y251" s="16">
        <v>0</v>
      </c>
      <c r="Z251" s="16">
        <v>0</v>
      </c>
      <c r="AA251" s="16">
        <f>SUM(Y251:Z251)</f>
        <v>0</v>
      </c>
      <c r="AB251" s="17">
        <v>1</v>
      </c>
      <c r="AC251" s="17">
        <v>2</v>
      </c>
      <c r="AD251" s="17">
        <f>SUM(AB251:AC251)</f>
        <v>3</v>
      </c>
      <c r="AE251" s="17">
        <v>0</v>
      </c>
      <c r="AF251" s="17">
        <v>0</v>
      </c>
      <c r="AG251" s="17">
        <f>SUM(AE251:AF251)</f>
        <v>0</v>
      </c>
      <c r="AH251" s="48">
        <f>Y251+AB251+AE251</f>
        <v>1</v>
      </c>
      <c r="AI251" s="48">
        <f>Z251+AC251+AF251</f>
        <v>2</v>
      </c>
      <c r="AJ251" s="48">
        <f>SUM(AH251:AI251)</f>
        <v>3</v>
      </c>
      <c r="AK251" s="17"/>
      <c r="AL251" s="17"/>
      <c r="AM251" s="17"/>
      <c r="AN251" s="17"/>
      <c r="AO251" s="17"/>
      <c r="AP251" s="17">
        <v>0</v>
      </c>
      <c r="AQ251" s="17" t="e">
        <f t="shared" ref="AQ251:AQ259" si="904">AP251/AO251</f>
        <v>#DIV/0!</v>
      </c>
    </row>
    <row r="252" spans="1:43" ht="25.5" customHeight="1" x14ac:dyDescent="0.35">
      <c r="A252" s="22"/>
      <c r="B252" s="53" t="s">
        <v>162</v>
      </c>
      <c r="C252" s="16">
        <v>0</v>
      </c>
      <c r="D252" s="16">
        <v>0</v>
      </c>
      <c r="E252" s="16">
        <f t="shared" si="890"/>
        <v>0</v>
      </c>
      <c r="F252" s="46">
        <v>3</v>
      </c>
      <c r="G252" s="47">
        <v>26</v>
      </c>
      <c r="H252" s="16">
        <f t="shared" si="891"/>
        <v>29</v>
      </c>
      <c r="I252" s="46">
        <v>1</v>
      </c>
      <c r="J252" s="46">
        <v>2</v>
      </c>
      <c r="K252" s="16">
        <f t="shared" si="892"/>
        <v>3</v>
      </c>
      <c r="L252" s="16">
        <f t="shared" si="893"/>
        <v>4</v>
      </c>
      <c r="M252" s="16">
        <f t="shared" si="893"/>
        <v>28</v>
      </c>
      <c r="N252" s="16">
        <f t="shared" si="894"/>
        <v>32</v>
      </c>
      <c r="O252" s="15">
        <v>2</v>
      </c>
      <c r="P252" s="16" t="str">
        <f t="shared" si="895"/>
        <v>0</v>
      </c>
      <c r="Q252" s="16" t="str">
        <f t="shared" si="896"/>
        <v>0</v>
      </c>
      <c r="R252" s="16" t="str">
        <f t="shared" si="897"/>
        <v>0</v>
      </c>
      <c r="S252" s="16">
        <f t="shared" si="898"/>
        <v>4</v>
      </c>
      <c r="T252" s="16">
        <f t="shared" si="899"/>
        <v>28</v>
      </c>
      <c r="U252" s="16">
        <f t="shared" si="900"/>
        <v>32</v>
      </c>
      <c r="V252" s="16" t="str">
        <f t="shared" si="901"/>
        <v>0</v>
      </c>
      <c r="W252" s="16" t="str">
        <f t="shared" si="902"/>
        <v>0</v>
      </c>
      <c r="X252" s="16" t="str">
        <f t="shared" si="903"/>
        <v>0</v>
      </c>
      <c r="Y252" s="16">
        <v>0</v>
      </c>
      <c r="Z252" s="16">
        <v>0</v>
      </c>
      <c r="AA252" s="16">
        <f t="shared" ref="AA252:AA257" si="905">SUM(Y252:Z252)</f>
        <v>0</v>
      </c>
      <c r="AB252" s="17">
        <v>3</v>
      </c>
      <c r="AC252" s="17">
        <v>4</v>
      </c>
      <c r="AD252" s="17">
        <f t="shared" ref="AD252:AD257" si="906">SUM(AB252:AC252)</f>
        <v>7</v>
      </c>
      <c r="AE252" s="17">
        <v>0</v>
      </c>
      <c r="AF252" s="17">
        <v>0</v>
      </c>
      <c r="AG252" s="17">
        <f t="shared" ref="AG252:AG257" si="907">SUM(AE252:AF252)</f>
        <v>0</v>
      </c>
      <c r="AH252" s="48">
        <f t="shared" ref="AH252:AH257" si="908">Y252+AB252+AE252</f>
        <v>3</v>
      </c>
      <c r="AI252" s="48">
        <f t="shared" ref="AI252:AI257" si="909">Z252+AC252+AF252</f>
        <v>4</v>
      </c>
      <c r="AJ252" s="48">
        <f t="shared" ref="AJ252:AJ257" si="910">SUM(AH252:AI252)</f>
        <v>7</v>
      </c>
      <c r="AK252" s="17"/>
      <c r="AL252" s="17"/>
      <c r="AM252" s="17"/>
      <c r="AN252" s="17"/>
      <c r="AO252" s="17"/>
      <c r="AP252" s="17"/>
      <c r="AQ252" s="17" t="e">
        <f t="shared" si="904"/>
        <v>#DIV/0!</v>
      </c>
    </row>
    <row r="253" spans="1:43" ht="25.5" customHeight="1" x14ac:dyDescent="0.35">
      <c r="A253" s="22"/>
      <c r="B253" s="55" t="s">
        <v>163</v>
      </c>
      <c r="C253" s="16">
        <v>0</v>
      </c>
      <c r="D253" s="16">
        <v>0</v>
      </c>
      <c r="E253" s="16">
        <f t="shared" ref="E253" si="911">C253+D253</f>
        <v>0</v>
      </c>
      <c r="F253" s="46">
        <v>12</v>
      </c>
      <c r="G253" s="47">
        <v>54</v>
      </c>
      <c r="H253" s="16">
        <f t="shared" ref="H253" si="912">F253+G253</f>
        <v>66</v>
      </c>
      <c r="I253" s="46">
        <v>0</v>
      </c>
      <c r="J253" s="46">
        <v>0</v>
      </c>
      <c r="K253" s="16">
        <f t="shared" ref="K253" si="913">I253+J253</f>
        <v>0</v>
      </c>
      <c r="L253" s="16">
        <f t="shared" ref="L253" si="914">C253+F253+I253</f>
        <v>12</v>
      </c>
      <c r="M253" s="16">
        <f t="shared" ref="M253" si="915">D253+G253+J253</f>
        <v>54</v>
      </c>
      <c r="N253" s="16">
        <f t="shared" ref="N253" si="916">L253+M253</f>
        <v>66</v>
      </c>
      <c r="O253" s="15">
        <v>2</v>
      </c>
      <c r="P253" s="16" t="str">
        <f t="shared" ref="P253" si="917">IF(O253=1,L253,"0")</f>
        <v>0</v>
      </c>
      <c r="Q253" s="16" t="str">
        <f t="shared" ref="Q253" si="918">IF(O253=1,M253,"0")</f>
        <v>0</v>
      </c>
      <c r="R253" s="16" t="str">
        <f t="shared" ref="R253" si="919">IF(O253=1,N253,"0")</f>
        <v>0</v>
      </c>
      <c r="S253" s="16">
        <f t="shared" si="898"/>
        <v>12</v>
      </c>
      <c r="T253" s="16">
        <f t="shared" si="899"/>
        <v>54</v>
      </c>
      <c r="U253" s="16">
        <f t="shared" si="900"/>
        <v>66</v>
      </c>
      <c r="V253" s="16" t="str">
        <f t="shared" si="901"/>
        <v>0</v>
      </c>
      <c r="W253" s="16" t="str">
        <f t="shared" si="902"/>
        <v>0</v>
      </c>
      <c r="X253" s="16" t="str">
        <f t="shared" si="903"/>
        <v>0</v>
      </c>
      <c r="Y253" s="16">
        <v>0</v>
      </c>
      <c r="Z253" s="16">
        <v>0</v>
      </c>
      <c r="AA253" s="16">
        <f t="shared" ref="AA253" si="920">SUM(Y253:Z253)</f>
        <v>0</v>
      </c>
      <c r="AB253" s="17">
        <v>3</v>
      </c>
      <c r="AC253" s="17">
        <v>5</v>
      </c>
      <c r="AD253" s="17">
        <f t="shared" ref="AD253" si="921">SUM(AB253:AC253)</f>
        <v>8</v>
      </c>
      <c r="AE253" s="17">
        <v>0</v>
      </c>
      <c r="AF253" s="17">
        <v>0</v>
      </c>
      <c r="AG253" s="17">
        <f t="shared" ref="AG253" si="922">SUM(AE253:AF253)</f>
        <v>0</v>
      </c>
      <c r="AH253" s="48">
        <f t="shared" ref="AH253" si="923">Y253+AB253+AE253</f>
        <v>3</v>
      </c>
      <c r="AI253" s="48">
        <f t="shared" ref="AI253" si="924">Z253+AC253+AF253</f>
        <v>5</v>
      </c>
      <c r="AJ253" s="48">
        <f t="shared" ref="AJ253" si="925">SUM(AH253:AI253)</f>
        <v>8</v>
      </c>
      <c r="AK253" s="17"/>
      <c r="AL253" s="17"/>
      <c r="AM253" s="17"/>
      <c r="AN253" s="17"/>
      <c r="AO253" s="17"/>
      <c r="AP253" s="17"/>
      <c r="AQ253" s="17"/>
    </row>
    <row r="254" spans="1:43" ht="25.5" customHeight="1" x14ac:dyDescent="0.35">
      <c r="A254" s="22"/>
      <c r="B254" s="55" t="s">
        <v>164</v>
      </c>
      <c r="C254" s="16">
        <v>0</v>
      </c>
      <c r="D254" s="16">
        <v>0</v>
      </c>
      <c r="E254" s="16">
        <f t="shared" si="890"/>
        <v>0</v>
      </c>
      <c r="F254" s="46">
        <v>42</v>
      </c>
      <c r="G254" s="47">
        <v>10</v>
      </c>
      <c r="H254" s="16">
        <f t="shared" si="891"/>
        <v>52</v>
      </c>
      <c r="I254" s="46">
        <v>2</v>
      </c>
      <c r="J254" s="46">
        <v>2</v>
      </c>
      <c r="K254" s="16">
        <f t="shared" si="892"/>
        <v>4</v>
      </c>
      <c r="L254" s="16">
        <f t="shared" si="893"/>
        <v>44</v>
      </c>
      <c r="M254" s="16">
        <f t="shared" si="893"/>
        <v>12</v>
      </c>
      <c r="N254" s="16">
        <f t="shared" si="894"/>
        <v>56</v>
      </c>
      <c r="O254" s="15">
        <v>2</v>
      </c>
      <c r="P254" s="16" t="str">
        <f t="shared" si="895"/>
        <v>0</v>
      </c>
      <c r="Q254" s="16" t="str">
        <f t="shared" si="896"/>
        <v>0</v>
      </c>
      <c r="R254" s="16" t="str">
        <f t="shared" si="897"/>
        <v>0</v>
      </c>
      <c r="S254" s="16">
        <f t="shared" si="898"/>
        <v>44</v>
      </c>
      <c r="T254" s="16">
        <f t="shared" si="899"/>
        <v>12</v>
      </c>
      <c r="U254" s="16">
        <f t="shared" si="900"/>
        <v>56</v>
      </c>
      <c r="V254" s="16" t="str">
        <f t="shared" si="901"/>
        <v>0</v>
      </c>
      <c r="W254" s="16" t="str">
        <f t="shared" si="902"/>
        <v>0</v>
      </c>
      <c r="X254" s="16" t="str">
        <f t="shared" si="903"/>
        <v>0</v>
      </c>
      <c r="Y254" s="16">
        <v>0</v>
      </c>
      <c r="Z254" s="16">
        <v>0</v>
      </c>
      <c r="AA254" s="16">
        <f t="shared" si="905"/>
        <v>0</v>
      </c>
      <c r="AB254" s="17">
        <v>2</v>
      </c>
      <c r="AC254" s="17">
        <v>0</v>
      </c>
      <c r="AD254" s="17">
        <f t="shared" si="906"/>
        <v>2</v>
      </c>
      <c r="AE254" s="17">
        <v>0</v>
      </c>
      <c r="AF254" s="17">
        <v>0</v>
      </c>
      <c r="AG254" s="17">
        <f t="shared" si="907"/>
        <v>0</v>
      </c>
      <c r="AH254" s="48">
        <f t="shared" si="908"/>
        <v>2</v>
      </c>
      <c r="AI254" s="48">
        <f t="shared" si="909"/>
        <v>0</v>
      </c>
      <c r="AJ254" s="48">
        <f t="shared" si="910"/>
        <v>2</v>
      </c>
      <c r="AK254" s="17"/>
      <c r="AL254" s="17"/>
      <c r="AM254" s="17"/>
      <c r="AN254" s="17"/>
      <c r="AO254" s="17"/>
      <c r="AP254" s="17"/>
      <c r="AQ254" s="17" t="e">
        <f t="shared" si="904"/>
        <v>#DIV/0!</v>
      </c>
    </row>
    <row r="255" spans="1:43" ht="25.5" customHeight="1" x14ac:dyDescent="0.35">
      <c r="A255" s="22"/>
      <c r="B255" s="55" t="s">
        <v>165</v>
      </c>
      <c r="C255" s="16">
        <v>0</v>
      </c>
      <c r="D255" s="16">
        <v>0</v>
      </c>
      <c r="E255" s="16">
        <f t="shared" si="890"/>
        <v>0</v>
      </c>
      <c r="F255" s="46">
        <v>0</v>
      </c>
      <c r="G255" s="47">
        <v>3</v>
      </c>
      <c r="H255" s="16">
        <f t="shared" si="891"/>
        <v>3</v>
      </c>
      <c r="I255" s="46">
        <v>1</v>
      </c>
      <c r="J255" s="46">
        <v>6</v>
      </c>
      <c r="K255" s="16">
        <f t="shared" si="892"/>
        <v>7</v>
      </c>
      <c r="L255" s="16">
        <f t="shared" si="893"/>
        <v>1</v>
      </c>
      <c r="M255" s="16">
        <f t="shared" si="893"/>
        <v>9</v>
      </c>
      <c r="N255" s="16">
        <f t="shared" si="894"/>
        <v>10</v>
      </c>
      <c r="O255" s="66">
        <v>2</v>
      </c>
      <c r="P255" s="16" t="str">
        <f t="shared" si="895"/>
        <v>0</v>
      </c>
      <c r="Q255" s="16" t="str">
        <f t="shared" si="896"/>
        <v>0</v>
      </c>
      <c r="R255" s="16" t="str">
        <f t="shared" si="897"/>
        <v>0</v>
      </c>
      <c r="S255" s="16">
        <f t="shared" si="898"/>
        <v>1</v>
      </c>
      <c r="T255" s="16">
        <f t="shared" si="899"/>
        <v>9</v>
      </c>
      <c r="U255" s="16">
        <f t="shared" si="900"/>
        <v>10</v>
      </c>
      <c r="V255" s="16" t="str">
        <f t="shared" si="901"/>
        <v>0</v>
      </c>
      <c r="W255" s="16" t="str">
        <f t="shared" si="902"/>
        <v>0</v>
      </c>
      <c r="X255" s="16" t="str">
        <f t="shared" si="903"/>
        <v>0</v>
      </c>
      <c r="Y255" s="16">
        <v>0</v>
      </c>
      <c r="Z255" s="16">
        <v>0</v>
      </c>
      <c r="AA255" s="16">
        <f t="shared" si="905"/>
        <v>0</v>
      </c>
      <c r="AB255" s="17">
        <v>1</v>
      </c>
      <c r="AC255" s="17">
        <v>0</v>
      </c>
      <c r="AD255" s="17">
        <f t="shared" si="906"/>
        <v>1</v>
      </c>
      <c r="AE255" s="17">
        <v>1</v>
      </c>
      <c r="AF255" s="17">
        <v>0</v>
      </c>
      <c r="AG255" s="17">
        <f t="shared" si="907"/>
        <v>1</v>
      </c>
      <c r="AH255" s="48">
        <f t="shared" si="908"/>
        <v>2</v>
      </c>
      <c r="AI255" s="48">
        <f t="shared" si="909"/>
        <v>0</v>
      </c>
      <c r="AJ255" s="48">
        <f t="shared" si="910"/>
        <v>2</v>
      </c>
      <c r="AK255" s="17"/>
      <c r="AL255" s="17"/>
      <c r="AM255" s="17"/>
      <c r="AN255" s="17"/>
      <c r="AO255" s="17"/>
      <c r="AP255" s="17"/>
      <c r="AQ255" s="17" t="e">
        <f t="shared" si="904"/>
        <v>#DIV/0!</v>
      </c>
    </row>
    <row r="256" spans="1:43" ht="25.5" customHeight="1" x14ac:dyDescent="0.35">
      <c r="A256" s="22"/>
      <c r="B256" s="55" t="s">
        <v>166</v>
      </c>
      <c r="C256" s="16">
        <v>0</v>
      </c>
      <c r="D256" s="16">
        <v>0</v>
      </c>
      <c r="E256" s="16">
        <f t="shared" si="890"/>
        <v>0</v>
      </c>
      <c r="F256" s="46">
        <v>31</v>
      </c>
      <c r="G256" s="47">
        <v>20</v>
      </c>
      <c r="H256" s="16">
        <f t="shared" si="891"/>
        <v>51</v>
      </c>
      <c r="I256" s="46">
        <v>17</v>
      </c>
      <c r="J256" s="46">
        <v>4</v>
      </c>
      <c r="K256" s="16">
        <f t="shared" si="892"/>
        <v>21</v>
      </c>
      <c r="L256" s="16">
        <f t="shared" si="893"/>
        <v>48</v>
      </c>
      <c r="M256" s="16">
        <f t="shared" si="893"/>
        <v>24</v>
      </c>
      <c r="N256" s="16">
        <f t="shared" si="894"/>
        <v>72</v>
      </c>
      <c r="O256" s="66">
        <v>2</v>
      </c>
      <c r="P256" s="16" t="str">
        <f t="shared" si="895"/>
        <v>0</v>
      </c>
      <c r="Q256" s="16" t="str">
        <f t="shared" si="896"/>
        <v>0</v>
      </c>
      <c r="R256" s="16" t="str">
        <f t="shared" si="897"/>
        <v>0</v>
      </c>
      <c r="S256" s="16">
        <f t="shared" si="898"/>
        <v>48</v>
      </c>
      <c r="T256" s="16">
        <f t="shared" si="899"/>
        <v>24</v>
      </c>
      <c r="U256" s="16">
        <f t="shared" si="900"/>
        <v>72</v>
      </c>
      <c r="V256" s="16" t="str">
        <f t="shared" si="901"/>
        <v>0</v>
      </c>
      <c r="W256" s="16" t="str">
        <f t="shared" si="902"/>
        <v>0</v>
      </c>
      <c r="X256" s="16" t="str">
        <f t="shared" si="903"/>
        <v>0</v>
      </c>
      <c r="Y256" s="16">
        <v>0</v>
      </c>
      <c r="Z256" s="16">
        <v>0</v>
      </c>
      <c r="AA256" s="16">
        <f t="shared" si="905"/>
        <v>0</v>
      </c>
      <c r="AB256" s="17">
        <v>3</v>
      </c>
      <c r="AC256" s="17">
        <v>6</v>
      </c>
      <c r="AD256" s="17">
        <f t="shared" si="906"/>
        <v>9</v>
      </c>
      <c r="AE256" s="17">
        <v>1</v>
      </c>
      <c r="AF256" s="17">
        <v>0</v>
      </c>
      <c r="AG256" s="17">
        <f t="shared" si="907"/>
        <v>1</v>
      </c>
      <c r="AH256" s="48">
        <f t="shared" si="908"/>
        <v>4</v>
      </c>
      <c r="AI256" s="48">
        <f t="shared" si="909"/>
        <v>6</v>
      </c>
      <c r="AJ256" s="48">
        <f t="shared" si="910"/>
        <v>10</v>
      </c>
      <c r="AK256" s="17"/>
      <c r="AL256" s="17"/>
      <c r="AM256" s="17"/>
      <c r="AN256" s="17"/>
      <c r="AO256" s="17"/>
      <c r="AP256" s="17"/>
      <c r="AQ256" s="17" t="e">
        <f t="shared" si="904"/>
        <v>#DIV/0!</v>
      </c>
    </row>
    <row r="257" spans="1:43" ht="25.5" customHeight="1" x14ac:dyDescent="0.35">
      <c r="A257" s="22"/>
      <c r="B257" s="53" t="s">
        <v>167</v>
      </c>
      <c r="C257" s="16">
        <v>1</v>
      </c>
      <c r="D257" s="16">
        <v>1</v>
      </c>
      <c r="E257" s="16">
        <f t="shared" si="890"/>
        <v>2</v>
      </c>
      <c r="F257" s="46">
        <v>4</v>
      </c>
      <c r="G257" s="47">
        <v>21</v>
      </c>
      <c r="H257" s="16">
        <f t="shared" si="891"/>
        <v>25</v>
      </c>
      <c r="I257" s="46">
        <v>0</v>
      </c>
      <c r="J257" s="46">
        <v>1</v>
      </c>
      <c r="K257" s="16">
        <f t="shared" si="892"/>
        <v>1</v>
      </c>
      <c r="L257" s="16">
        <f t="shared" si="893"/>
        <v>5</v>
      </c>
      <c r="M257" s="16">
        <f t="shared" si="893"/>
        <v>23</v>
      </c>
      <c r="N257" s="16">
        <f t="shared" si="894"/>
        <v>28</v>
      </c>
      <c r="O257" s="15">
        <v>2</v>
      </c>
      <c r="P257" s="16" t="str">
        <f t="shared" si="895"/>
        <v>0</v>
      </c>
      <c r="Q257" s="16" t="str">
        <f t="shared" si="896"/>
        <v>0</v>
      </c>
      <c r="R257" s="16" t="str">
        <f t="shared" si="897"/>
        <v>0</v>
      </c>
      <c r="S257" s="16">
        <f t="shared" si="898"/>
        <v>5</v>
      </c>
      <c r="T257" s="16">
        <f t="shared" si="899"/>
        <v>23</v>
      </c>
      <c r="U257" s="16">
        <f t="shared" si="900"/>
        <v>28</v>
      </c>
      <c r="V257" s="16" t="str">
        <f t="shared" si="901"/>
        <v>0</v>
      </c>
      <c r="W257" s="16" t="str">
        <f t="shared" si="902"/>
        <v>0</v>
      </c>
      <c r="X257" s="16" t="str">
        <f t="shared" si="903"/>
        <v>0</v>
      </c>
      <c r="Y257" s="16">
        <v>0</v>
      </c>
      <c r="Z257" s="16">
        <v>0</v>
      </c>
      <c r="AA257" s="16">
        <f t="shared" si="905"/>
        <v>0</v>
      </c>
      <c r="AB257" s="17">
        <v>1</v>
      </c>
      <c r="AC257" s="17">
        <v>0</v>
      </c>
      <c r="AD257" s="17">
        <f t="shared" si="906"/>
        <v>1</v>
      </c>
      <c r="AE257" s="17">
        <v>0</v>
      </c>
      <c r="AF257" s="17">
        <v>0</v>
      </c>
      <c r="AG257" s="17">
        <f t="shared" si="907"/>
        <v>0</v>
      </c>
      <c r="AH257" s="48">
        <f t="shared" si="908"/>
        <v>1</v>
      </c>
      <c r="AI257" s="48">
        <f t="shared" si="909"/>
        <v>0</v>
      </c>
      <c r="AJ257" s="48">
        <f t="shared" si="910"/>
        <v>1</v>
      </c>
      <c r="AK257" s="17"/>
      <c r="AL257" s="17"/>
      <c r="AM257" s="17"/>
      <c r="AN257" s="17"/>
      <c r="AO257" s="17"/>
      <c r="AP257" s="17"/>
      <c r="AQ257" s="17" t="e">
        <f t="shared" si="904"/>
        <v>#DIV/0!</v>
      </c>
    </row>
    <row r="258" spans="1:43" s="6" customFormat="1" ht="25.5" customHeight="1" x14ac:dyDescent="0.35">
      <c r="A258" s="11"/>
      <c r="B258" s="29" t="s">
        <v>32</v>
      </c>
      <c r="C258" s="30">
        <f t="shared" ref="C258:K258" si="926">SUM(C251:C257)</f>
        <v>2</v>
      </c>
      <c r="D258" s="30">
        <f t="shared" si="926"/>
        <v>1</v>
      </c>
      <c r="E258" s="30">
        <f t="shared" si="926"/>
        <v>3</v>
      </c>
      <c r="F258" s="14">
        <f t="shared" si="926"/>
        <v>103</v>
      </c>
      <c r="G258" s="61">
        <f t="shared" si="926"/>
        <v>147</v>
      </c>
      <c r="H258" s="30">
        <f t="shared" si="926"/>
        <v>250</v>
      </c>
      <c r="I258" s="14">
        <f t="shared" si="926"/>
        <v>21</v>
      </c>
      <c r="J258" s="14">
        <f t="shared" si="926"/>
        <v>15</v>
      </c>
      <c r="K258" s="30">
        <f t="shared" si="926"/>
        <v>36</v>
      </c>
      <c r="L258" s="30">
        <f t="shared" si="893"/>
        <v>126</v>
      </c>
      <c r="M258" s="30">
        <f t="shared" si="893"/>
        <v>163</v>
      </c>
      <c r="N258" s="30">
        <f t="shared" si="894"/>
        <v>289</v>
      </c>
      <c r="O258" s="49">
        <f t="shared" ref="O258:AJ258" si="927">SUM(O251:O257)</f>
        <v>14</v>
      </c>
      <c r="P258" s="30">
        <f t="shared" si="927"/>
        <v>0</v>
      </c>
      <c r="Q258" s="30">
        <f t="shared" si="927"/>
        <v>0</v>
      </c>
      <c r="R258" s="30">
        <f t="shared" si="927"/>
        <v>0</v>
      </c>
      <c r="S258" s="30">
        <f t="shared" si="927"/>
        <v>126</v>
      </c>
      <c r="T258" s="30">
        <f t="shared" si="927"/>
        <v>163</v>
      </c>
      <c r="U258" s="30">
        <f t="shared" si="927"/>
        <v>289</v>
      </c>
      <c r="V258" s="30">
        <f t="shared" si="927"/>
        <v>0</v>
      </c>
      <c r="W258" s="30">
        <f t="shared" si="927"/>
        <v>0</v>
      </c>
      <c r="X258" s="30">
        <f t="shared" si="927"/>
        <v>0</v>
      </c>
      <c r="Y258" s="30">
        <f t="shared" si="927"/>
        <v>0</v>
      </c>
      <c r="Z258" s="30">
        <f t="shared" si="927"/>
        <v>0</v>
      </c>
      <c r="AA258" s="30">
        <f t="shared" si="927"/>
        <v>0</v>
      </c>
      <c r="AB258" s="32">
        <f t="shared" si="927"/>
        <v>14</v>
      </c>
      <c r="AC258" s="32">
        <f t="shared" si="927"/>
        <v>17</v>
      </c>
      <c r="AD258" s="32">
        <f t="shared" si="927"/>
        <v>31</v>
      </c>
      <c r="AE258" s="32">
        <f t="shared" si="927"/>
        <v>2</v>
      </c>
      <c r="AF258" s="32">
        <f t="shared" si="927"/>
        <v>0</v>
      </c>
      <c r="AG258" s="32">
        <f t="shared" si="927"/>
        <v>2</v>
      </c>
      <c r="AH258" s="33">
        <f t="shared" si="927"/>
        <v>16</v>
      </c>
      <c r="AI258" s="33">
        <f t="shared" si="927"/>
        <v>17</v>
      </c>
      <c r="AJ258" s="33">
        <f t="shared" si="927"/>
        <v>33</v>
      </c>
      <c r="AK258" s="32"/>
      <c r="AL258" s="32"/>
      <c r="AM258" s="32"/>
      <c r="AN258" s="32"/>
      <c r="AO258" s="32"/>
      <c r="AP258" s="32">
        <f>SUM(AP251:AP257)</f>
        <v>0</v>
      </c>
      <c r="AQ258" s="32" t="e">
        <f t="shared" si="904"/>
        <v>#DIV/0!</v>
      </c>
    </row>
    <row r="259" spans="1:43" s="6" customFormat="1" ht="25.5" customHeight="1" x14ac:dyDescent="0.35">
      <c r="A259" s="11"/>
      <c r="B259" s="29" t="s">
        <v>34</v>
      </c>
      <c r="C259" s="14">
        <f>C258</f>
        <v>2</v>
      </c>
      <c r="D259" s="14">
        <f t="shared" ref="D259:N259" si="928">D258</f>
        <v>1</v>
      </c>
      <c r="E259" s="14">
        <f t="shared" si="928"/>
        <v>3</v>
      </c>
      <c r="F259" s="14">
        <f t="shared" si="928"/>
        <v>103</v>
      </c>
      <c r="G259" s="61">
        <f t="shared" si="928"/>
        <v>147</v>
      </c>
      <c r="H259" s="14">
        <f t="shared" si="928"/>
        <v>250</v>
      </c>
      <c r="I259" s="14">
        <f t="shared" si="928"/>
        <v>21</v>
      </c>
      <c r="J259" s="14">
        <f t="shared" si="928"/>
        <v>15</v>
      </c>
      <c r="K259" s="14">
        <f t="shared" si="928"/>
        <v>36</v>
      </c>
      <c r="L259" s="14">
        <f t="shared" si="928"/>
        <v>126</v>
      </c>
      <c r="M259" s="14">
        <f t="shared" si="928"/>
        <v>163</v>
      </c>
      <c r="N259" s="14">
        <f t="shared" si="928"/>
        <v>289</v>
      </c>
      <c r="O259" s="49"/>
      <c r="P259" s="30">
        <f>P258</f>
        <v>0</v>
      </c>
      <c r="Q259" s="30">
        <f t="shared" ref="Q259:U259" si="929">Q258</f>
        <v>0</v>
      </c>
      <c r="R259" s="30">
        <f t="shared" si="929"/>
        <v>0</v>
      </c>
      <c r="S259" s="30">
        <f t="shared" si="929"/>
        <v>126</v>
      </c>
      <c r="T259" s="30">
        <f t="shared" si="929"/>
        <v>163</v>
      </c>
      <c r="U259" s="30">
        <f t="shared" si="929"/>
        <v>289</v>
      </c>
      <c r="V259" s="30">
        <f t="shared" ref="V259:X259" si="930">V258</f>
        <v>0</v>
      </c>
      <c r="W259" s="30">
        <f t="shared" si="930"/>
        <v>0</v>
      </c>
      <c r="X259" s="30">
        <f t="shared" si="930"/>
        <v>0</v>
      </c>
      <c r="Y259" s="30">
        <f>Y258</f>
        <v>0</v>
      </c>
      <c r="Z259" s="30">
        <f t="shared" ref="Z259:AA259" si="931">Z258</f>
        <v>0</v>
      </c>
      <c r="AA259" s="30">
        <f t="shared" si="931"/>
        <v>0</v>
      </c>
      <c r="AB259" s="32">
        <f>AB258</f>
        <v>14</v>
      </c>
      <c r="AC259" s="32">
        <f t="shared" ref="AC259:AD259" si="932">AC258</f>
        <v>17</v>
      </c>
      <c r="AD259" s="32">
        <f t="shared" si="932"/>
        <v>31</v>
      </c>
      <c r="AE259" s="32">
        <f>AE258</f>
        <v>2</v>
      </c>
      <c r="AF259" s="32">
        <f t="shared" ref="AF259:AG259" si="933">AF258</f>
        <v>0</v>
      </c>
      <c r="AG259" s="32">
        <f t="shared" si="933"/>
        <v>2</v>
      </c>
      <c r="AH259" s="33">
        <f>AH258</f>
        <v>16</v>
      </c>
      <c r="AI259" s="33">
        <f t="shared" ref="AI259:AJ259" si="934">AI258</f>
        <v>17</v>
      </c>
      <c r="AJ259" s="33">
        <f t="shared" si="934"/>
        <v>33</v>
      </c>
      <c r="AK259" s="32"/>
      <c r="AL259" s="32"/>
      <c r="AM259" s="32"/>
      <c r="AN259" s="32"/>
      <c r="AO259" s="32"/>
      <c r="AP259" s="32">
        <f>AP258</f>
        <v>0</v>
      </c>
      <c r="AQ259" s="32" t="e">
        <f t="shared" si="904"/>
        <v>#DIV/0!</v>
      </c>
    </row>
    <row r="260" spans="1:43" ht="25.5" customHeight="1" x14ac:dyDescent="0.35">
      <c r="A260" s="11"/>
      <c r="B260" s="67" t="s">
        <v>35</v>
      </c>
      <c r="C260" s="16"/>
      <c r="D260" s="16"/>
      <c r="E260" s="16"/>
      <c r="F260" s="20"/>
      <c r="G260" s="20"/>
      <c r="H260" s="16"/>
      <c r="I260" s="20"/>
      <c r="J260" s="20"/>
      <c r="K260" s="16"/>
      <c r="L260" s="16"/>
      <c r="M260" s="16"/>
      <c r="N260" s="16"/>
      <c r="O260" s="15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7"/>
      <c r="AC260" s="17"/>
      <c r="AD260" s="17"/>
      <c r="AE260" s="17"/>
      <c r="AF260" s="17"/>
      <c r="AG260" s="17"/>
      <c r="AH260" s="17"/>
      <c r="AI260" s="17"/>
      <c r="AJ260" s="17"/>
      <c r="AK260" s="17"/>
      <c r="AL260" s="17"/>
      <c r="AM260" s="17"/>
      <c r="AN260" s="17"/>
      <c r="AO260" s="17"/>
      <c r="AP260" s="17"/>
      <c r="AQ260" s="17"/>
    </row>
    <row r="261" spans="1:43" ht="25.5" customHeight="1" x14ac:dyDescent="0.35">
      <c r="A261" s="11"/>
      <c r="B261" s="12" t="s">
        <v>160</v>
      </c>
      <c r="C261" s="16"/>
      <c r="D261" s="16"/>
      <c r="E261" s="16"/>
      <c r="F261" s="14"/>
      <c r="G261" s="14"/>
      <c r="H261" s="16"/>
      <c r="I261" s="14"/>
      <c r="J261" s="14"/>
      <c r="K261" s="16"/>
      <c r="L261" s="16"/>
      <c r="M261" s="16"/>
      <c r="N261" s="16"/>
      <c r="O261" s="15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7"/>
      <c r="AC261" s="17"/>
      <c r="AD261" s="17"/>
      <c r="AE261" s="17"/>
      <c r="AF261" s="17"/>
      <c r="AG261" s="17"/>
      <c r="AH261" s="17"/>
      <c r="AI261" s="17"/>
      <c r="AJ261" s="17"/>
      <c r="AK261" s="17"/>
      <c r="AL261" s="17"/>
      <c r="AM261" s="17"/>
      <c r="AN261" s="17"/>
      <c r="AO261" s="17"/>
      <c r="AP261" s="17"/>
      <c r="AQ261" s="17"/>
    </row>
    <row r="262" spans="1:43" ht="25.5" customHeight="1" x14ac:dyDescent="0.35">
      <c r="A262" s="11"/>
      <c r="B262" s="53" t="s">
        <v>164</v>
      </c>
      <c r="C262" s="16">
        <v>2</v>
      </c>
      <c r="D262" s="16">
        <v>0</v>
      </c>
      <c r="E262" s="16">
        <f>C262+D262</f>
        <v>2</v>
      </c>
      <c r="F262" s="46">
        <v>7</v>
      </c>
      <c r="G262" s="47">
        <v>1</v>
      </c>
      <c r="H262" s="16">
        <f>F262+G262</f>
        <v>8</v>
      </c>
      <c r="I262" s="46">
        <v>1</v>
      </c>
      <c r="J262" s="46">
        <v>0</v>
      </c>
      <c r="K262" s="16">
        <f>I262+J262</f>
        <v>1</v>
      </c>
      <c r="L262" s="16">
        <f t="shared" ref="L262:M262" si="935">C262+F262+I262</f>
        <v>10</v>
      </c>
      <c r="M262" s="16">
        <f t="shared" si="935"/>
        <v>1</v>
      </c>
      <c r="N262" s="16">
        <f t="shared" ref="N262" si="936">L262+M262</f>
        <v>11</v>
      </c>
      <c r="O262" s="15">
        <v>2</v>
      </c>
      <c r="P262" s="16" t="str">
        <f>IF(O262=1,L262,"0")</f>
        <v>0</v>
      </c>
      <c r="Q262" s="16" t="str">
        <f>IF(O262=1,M262,"0")</f>
        <v>0</v>
      </c>
      <c r="R262" s="16" t="str">
        <f>IF(O262=1,N262,"0")</f>
        <v>0</v>
      </c>
      <c r="S262" s="16">
        <f>IF(O262=2,L262,"0")</f>
        <v>10</v>
      </c>
      <c r="T262" s="16">
        <f>IF(O262=2,M262,"0")</f>
        <v>1</v>
      </c>
      <c r="U262" s="16">
        <f>IF(O262=2,N262,"0")</f>
        <v>11</v>
      </c>
      <c r="V262" s="16" t="str">
        <f t="shared" ref="V262" si="937">IF(O262=3,L262,"0")</f>
        <v>0</v>
      </c>
      <c r="W262" s="16" t="str">
        <f t="shared" ref="W262" si="938">IF(O262=3,M262,"0")</f>
        <v>0</v>
      </c>
      <c r="X262" s="16" t="str">
        <f t="shared" ref="X262" si="939">IF(O262=3,N262,"0")</f>
        <v>0</v>
      </c>
      <c r="Y262" s="16">
        <v>0</v>
      </c>
      <c r="Z262" s="16">
        <v>0</v>
      </c>
      <c r="AA262" s="16">
        <f>SUM(Y262:Z262)</f>
        <v>0</v>
      </c>
      <c r="AB262" s="17">
        <v>0</v>
      </c>
      <c r="AC262" s="17">
        <v>0</v>
      </c>
      <c r="AD262" s="17">
        <f>SUM(AB262:AC262)</f>
        <v>0</v>
      </c>
      <c r="AE262" s="17">
        <v>0</v>
      </c>
      <c r="AF262" s="17">
        <v>0</v>
      </c>
      <c r="AG262" s="17">
        <f>SUM(AE262:AF262)</f>
        <v>0</v>
      </c>
      <c r="AH262" s="48">
        <f>Y262+AB262+AE262</f>
        <v>0</v>
      </c>
      <c r="AI262" s="48">
        <f>Z262+AC262+AF262</f>
        <v>0</v>
      </c>
      <c r="AJ262" s="48">
        <f>SUM(AH262:AI262)</f>
        <v>0</v>
      </c>
      <c r="AK262" s="17"/>
      <c r="AL262" s="17"/>
      <c r="AM262" s="17"/>
      <c r="AN262" s="17"/>
      <c r="AO262" s="17"/>
      <c r="AP262" s="17">
        <v>0</v>
      </c>
      <c r="AQ262" s="17" t="e">
        <f t="shared" ref="AQ262:AQ265" si="940">AP262/AO262</f>
        <v>#DIV/0!</v>
      </c>
    </row>
    <row r="263" spans="1:43" s="6" customFormat="1" ht="25.5" customHeight="1" x14ac:dyDescent="0.35">
      <c r="A263" s="68"/>
      <c r="B263" s="29" t="s">
        <v>32</v>
      </c>
      <c r="C263" s="30">
        <f>SUM(C262)</f>
        <v>2</v>
      </c>
      <c r="D263" s="30">
        <f t="shared" ref="D263:U263" si="941">SUM(D262)</f>
        <v>0</v>
      </c>
      <c r="E263" s="30">
        <f t="shared" si="941"/>
        <v>2</v>
      </c>
      <c r="F263" s="30">
        <f t="shared" si="941"/>
        <v>7</v>
      </c>
      <c r="G263" s="30">
        <f t="shared" si="941"/>
        <v>1</v>
      </c>
      <c r="H263" s="30">
        <f t="shared" si="941"/>
        <v>8</v>
      </c>
      <c r="I263" s="30">
        <f t="shared" si="941"/>
        <v>1</v>
      </c>
      <c r="J263" s="30">
        <f t="shared" si="941"/>
        <v>0</v>
      </c>
      <c r="K263" s="30">
        <f t="shared" si="941"/>
        <v>1</v>
      </c>
      <c r="L263" s="30">
        <f t="shared" si="941"/>
        <v>10</v>
      </c>
      <c r="M263" s="30">
        <f t="shared" si="941"/>
        <v>1</v>
      </c>
      <c r="N263" s="30">
        <f t="shared" si="941"/>
        <v>11</v>
      </c>
      <c r="O263" s="30">
        <f t="shared" si="941"/>
        <v>2</v>
      </c>
      <c r="P263" s="30">
        <f t="shared" si="941"/>
        <v>0</v>
      </c>
      <c r="Q263" s="30">
        <f t="shared" si="941"/>
        <v>0</v>
      </c>
      <c r="R263" s="30">
        <f t="shared" si="941"/>
        <v>0</v>
      </c>
      <c r="S263" s="30">
        <f t="shared" si="941"/>
        <v>10</v>
      </c>
      <c r="T263" s="30">
        <f t="shared" si="941"/>
        <v>1</v>
      </c>
      <c r="U263" s="30">
        <f t="shared" si="941"/>
        <v>11</v>
      </c>
      <c r="V263" s="30">
        <f t="shared" ref="V263:X263" si="942">SUM(V262)</f>
        <v>0</v>
      </c>
      <c r="W263" s="30">
        <f t="shared" si="942"/>
        <v>0</v>
      </c>
      <c r="X263" s="30">
        <f t="shared" si="942"/>
        <v>0</v>
      </c>
      <c r="Y263" s="30">
        <f t="shared" ref="Y263:AJ263" si="943">SUM(Y262:Y262)</f>
        <v>0</v>
      </c>
      <c r="Z263" s="30">
        <f t="shared" si="943"/>
        <v>0</v>
      </c>
      <c r="AA263" s="30">
        <f t="shared" si="943"/>
        <v>0</v>
      </c>
      <c r="AB263" s="32">
        <f t="shared" si="943"/>
        <v>0</v>
      </c>
      <c r="AC263" s="32">
        <f t="shared" si="943"/>
        <v>0</v>
      </c>
      <c r="AD263" s="32">
        <f t="shared" si="943"/>
        <v>0</v>
      </c>
      <c r="AE263" s="32">
        <f t="shared" si="943"/>
        <v>0</v>
      </c>
      <c r="AF263" s="32">
        <f t="shared" si="943"/>
        <v>0</v>
      </c>
      <c r="AG263" s="32">
        <f t="shared" si="943"/>
        <v>0</v>
      </c>
      <c r="AH263" s="33">
        <f t="shared" si="943"/>
        <v>0</v>
      </c>
      <c r="AI263" s="33">
        <f t="shared" si="943"/>
        <v>0</v>
      </c>
      <c r="AJ263" s="33">
        <f t="shared" si="943"/>
        <v>0</v>
      </c>
      <c r="AK263" s="32"/>
      <c r="AL263" s="32"/>
      <c r="AM263" s="32"/>
      <c r="AN263" s="32"/>
      <c r="AO263" s="32"/>
      <c r="AP263" s="32">
        <f>SUM(AP262:AP262)</f>
        <v>0</v>
      </c>
      <c r="AQ263" s="32" t="e">
        <f t="shared" si="940"/>
        <v>#DIV/0!</v>
      </c>
    </row>
    <row r="264" spans="1:43" s="6" customFormat="1" ht="25.5" customHeight="1" x14ac:dyDescent="0.35">
      <c r="A264" s="68"/>
      <c r="B264" s="29" t="s">
        <v>36</v>
      </c>
      <c r="C264" s="14">
        <f>C263</f>
        <v>2</v>
      </c>
      <c r="D264" s="14">
        <f t="shared" ref="D264:N264" si="944">D263</f>
        <v>0</v>
      </c>
      <c r="E264" s="14">
        <f t="shared" si="944"/>
        <v>2</v>
      </c>
      <c r="F264" s="14">
        <f t="shared" si="944"/>
        <v>7</v>
      </c>
      <c r="G264" s="61">
        <f t="shared" si="944"/>
        <v>1</v>
      </c>
      <c r="H264" s="14">
        <f t="shared" si="944"/>
        <v>8</v>
      </c>
      <c r="I264" s="14">
        <f t="shared" si="944"/>
        <v>1</v>
      </c>
      <c r="J264" s="14">
        <f t="shared" si="944"/>
        <v>0</v>
      </c>
      <c r="K264" s="14">
        <f t="shared" si="944"/>
        <v>1</v>
      </c>
      <c r="L264" s="14">
        <f t="shared" si="944"/>
        <v>10</v>
      </c>
      <c r="M264" s="14">
        <f t="shared" si="944"/>
        <v>1</v>
      </c>
      <c r="N264" s="14">
        <f t="shared" si="944"/>
        <v>11</v>
      </c>
      <c r="O264" s="49"/>
      <c r="P264" s="30">
        <f>P263</f>
        <v>0</v>
      </c>
      <c r="Q264" s="30">
        <f t="shared" ref="Q264:U264" si="945">Q263</f>
        <v>0</v>
      </c>
      <c r="R264" s="30">
        <f t="shared" si="945"/>
        <v>0</v>
      </c>
      <c r="S264" s="30">
        <f t="shared" si="945"/>
        <v>10</v>
      </c>
      <c r="T264" s="30">
        <f t="shared" si="945"/>
        <v>1</v>
      </c>
      <c r="U264" s="30">
        <f t="shared" si="945"/>
        <v>11</v>
      </c>
      <c r="V264" s="30">
        <f t="shared" ref="V264:X264" si="946">V263</f>
        <v>0</v>
      </c>
      <c r="W264" s="30">
        <f t="shared" si="946"/>
        <v>0</v>
      </c>
      <c r="X264" s="30">
        <f t="shared" si="946"/>
        <v>0</v>
      </c>
      <c r="Y264" s="30">
        <f>Y263</f>
        <v>0</v>
      </c>
      <c r="Z264" s="30">
        <f t="shared" ref="Z264:AA264" si="947">Z263</f>
        <v>0</v>
      </c>
      <c r="AA264" s="30">
        <f t="shared" si="947"/>
        <v>0</v>
      </c>
      <c r="AB264" s="32">
        <f>AB263</f>
        <v>0</v>
      </c>
      <c r="AC264" s="32">
        <f t="shared" ref="AC264:AD264" si="948">AC263</f>
        <v>0</v>
      </c>
      <c r="AD264" s="32">
        <f t="shared" si="948"/>
        <v>0</v>
      </c>
      <c r="AE264" s="32">
        <f>AE263</f>
        <v>0</v>
      </c>
      <c r="AF264" s="32">
        <f t="shared" ref="AF264:AG264" si="949">AF263</f>
        <v>0</v>
      </c>
      <c r="AG264" s="32">
        <f t="shared" si="949"/>
        <v>0</v>
      </c>
      <c r="AH264" s="33">
        <f>AH263</f>
        <v>0</v>
      </c>
      <c r="AI264" s="33">
        <f t="shared" ref="AI264:AJ264" si="950">AI263</f>
        <v>0</v>
      </c>
      <c r="AJ264" s="33">
        <f t="shared" si="950"/>
        <v>0</v>
      </c>
      <c r="AK264" s="32"/>
      <c r="AL264" s="32"/>
      <c r="AM264" s="32"/>
      <c r="AN264" s="32"/>
      <c r="AO264" s="32"/>
      <c r="AP264" s="32">
        <f>AP263</f>
        <v>0</v>
      </c>
      <c r="AQ264" s="32" t="e">
        <f t="shared" si="940"/>
        <v>#DIV/0!</v>
      </c>
    </row>
    <row r="265" spans="1:43" s="6" customFormat="1" ht="25.5" customHeight="1" x14ac:dyDescent="0.35">
      <c r="A265" s="78"/>
      <c r="B265" s="79" t="s">
        <v>37</v>
      </c>
      <c r="C265" s="80">
        <f t="shared" ref="C265:K265" si="951">C259+C264</f>
        <v>4</v>
      </c>
      <c r="D265" s="80">
        <f t="shared" si="951"/>
        <v>1</v>
      </c>
      <c r="E265" s="80">
        <f t="shared" si="951"/>
        <v>5</v>
      </c>
      <c r="F265" s="80">
        <f t="shared" si="951"/>
        <v>110</v>
      </c>
      <c r="G265" s="81">
        <f t="shared" si="951"/>
        <v>148</v>
      </c>
      <c r="H265" s="80">
        <f t="shared" si="951"/>
        <v>258</v>
      </c>
      <c r="I265" s="80">
        <f t="shared" si="951"/>
        <v>22</v>
      </c>
      <c r="J265" s="80">
        <f t="shared" si="951"/>
        <v>15</v>
      </c>
      <c r="K265" s="80">
        <f t="shared" si="951"/>
        <v>37</v>
      </c>
      <c r="L265" s="80">
        <f>C265+F265+I265</f>
        <v>136</v>
      </c>
      <c r="M265" s="80">
        <f>D265+G265+J265</f>
        <v>164</v>
      </c>
      <c r="N265" s="80">
        <f t="shared" ref="N265" si="952">L265+M265</f>
        <v>300</v>
      </c>
      <c r="O265" s="84"/>
      <c r="P265" s="80">
        <f t="shared" ref="P265:AJ265" si="953">P259+P264</f>
        <v>0</v>
      </c>
      <c r="Q265" s="80">
        <f t="shared" si="953"/>
        <v>0</v>
      </c>
      <c r="R265" s="80">
        <f t="shared" si="953"/>
        <v>0</v>
      </c>
      <c r="S265" s="80">
        <f t="shared" si="953"/>
        <v>136</v>
      </c>
      <c r="T265" s="80">
        <f t="shared" si="953"/>
        <v>164</v>
      </c>
      <c r="U265" s="80">
        <f t="shared" si="953"/>
        <v>300</v>
      </c>
      <c r="V265" s="80">
        <f t="shared" ref="V265:X265" si="954">V259+V264</f>
        <v>0</v>
      </c>
      <c r="W265" s="80">
        <f t="shared" si="954"/>
        <v>0</v>
      </c>
      <c r="X265" s="80">
        <f t="shared" si="954"/>
        <v>0</v>
      </c>
      <c r="Y265" s="58">
        <f t="shared" si="953"/>
        <v>0</v>
      </c>
      <c r="Z265" s="58">
        <f t="shared" si="953"/>
        <v>0</v>
      </c>
      <c r="AA265" s="58">
        <f t="shared" si="953"/>
        <v>0</v>
      </c>
      <c r="AB265" s="32">
        <f t="shared" si="953"/>
        <v>14</v>
      </c>
      <c r="AC265" s="32">
        <f t="shared" si="953"/>
        <v>17</v>
      </c>
      <c r="AD265" s="32">
        <f t="shared" si="953"/>
        <v>31</v>
      </c>
      <c r="AE265" s="32">
        <f t="shared" si="953"/>
        <v>2</v>
      </c>
      <c r="AF265" s="32">
        <f t="shared" si="953"/>
        <v>0</v>
      </c>
      <c r="AG265" s="32">
        <f t="shared" si="953"/>
        <v>2</v>
      </c>
      <c r="AH265" s="33">
        <f t="shared" si="953"/>
        <v>16</v>
      </c>
      <c r="AI265" s="33">
        <f t="shared" si="953"/>
        <v>17</v>
      </c>
      <c r="AJ265" s="33">
        <f t="shared" si="953"/>
        <v>33</v>
      </c>
      <c r="AK265" s="32"/>
      <c r="AL265" s="32"/>
      <c r="AM265" s="32"/>
      <c r="AN265" s="32"/>
      <c r="AO265" s="32"/>
      <c r="AP265" s="32">
        <f>AP259+AP264</f>
        <v>0</v>
      </c>
      <c r="AQ265" s="32" t="e">
        <f t="shared" si="940"/>
        <v>#DIV/0!</v>
      </c>
    </row>
    <row r="266" spans="1:43" ht="25.5" customHeight="1" x14ac:dyDescent="0.35">
      <c r="A266" s="38" t="s">
        <v>168</v>
      </c>
      <c r="B266" s="23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5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7"/>
      <c r="AC266" s="17"/>
      <c r="AD266" s="17"/>
      <c r="AE266" s="17"/>
      <c r="AF266" s="17"/>
      <c r="AG266" s="17"/>
      <c r="AH266" s="17"/>
      <c r="AI266" s="17"/>
      <c r="AJ266" s="17"/>
      <c r="AK266" s="17"/>
      <c r="AL266" s="17"/>
      <c r="AM266" s="17"/>
      <c r="AN266" s="17"/>
      <c r="AO266" s="17"/>
      <c r="AP266" s="17"/>
      <c r="AQ266" s="17"/>
    </row>
    <row r="267" spans="1:43" ht="25.5" customHeight="1" x14ac:dyDescent="0.35">
      <c r="A267" s="38"/>
      <c r="B267" s="59" t="s">
        <v>27</v>
      </c>
      <c r="C267" s="16"/>
      <c r="D267" s="16"/>
      <c r="E267" s="16"/>
      <c r="F267" s="60"/>
      <c r="G267" s="60"/>
      <c r="H267" s="16"/>
      <c r="I267" s="60"/>
      <c r="J267" s="60"/>
      <c r="K267" s="16"/>
      <c r="L267" s="16"/>
      <c r="M267" s="16"/>
      <c r="N267" s="16"/>
      <c r="O267" s="15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7"/>
      <c r="AC267" s="17"/>
      <c r="AD267" s="17"/>
      <c r="AE267" s="17"/>
      <c r="AF267" s="17"/>
      <c r="AG267" s="17"/>
      <c r="AH267" s="17"/>
      <c r="AI267" s="17"/>
      <c r="AJ267" s="17"/>
      <c r="AK267" s="17"/>
      <c r="AL267" s="17"/>
      <c r="AM267" s="17"/>
      <c r="AN267" s="17"/>
      <c r="AO267" s="17"/>
      <c r="AP267" s="17"/>
      <c r="AQ267" s="17"/>
    </row>
    <row r="268" spans="1:43" ht="25.5" customHeight="1" x14ac:dyDescent="0.35">
      <c r="A268" s="38"/>
      <c r="B268" s="43" t="s">
        <v>169</v>
      </c>
      <c r="C268" s="16"/>
      <c r="D268" s="16"/>
      <c r="E268" s="16"/>
      <c r="F268" s="30"/>
      <c r="G268" s="30"/>
      <c r="H268" s="16"/>
      <c r="I268" s="30"/>
      <c r="J268" s="30"/>
      <c r="K268" s="16"/>
      <c r="L268" s="16"/>
      <c r="M268" s="16"/>
      <c r="N268" s="16"/>
      <c r="O268" s="15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7"/>
      <c r="AC268" s="17"/>
      <c r="AD268" s="17"/>
      <c r="AE268" s="17"/>
      <c r="AF268" s="17"/>
      <c r="AG268" s="17"/>
      <c r="AH268" s="17"/>
      <c r="AI268" s="17"/>
      <c r="AJ268" s="17"/>
      <c r="AK268" s="17"/>
      <c r="AL268" s="17"/>
      <c r="AM268" s="17"/>
      <c r="AN268" s="17"/>
      <c r="AO268" s="17"/>
      <c r="AP268" s="17"/>
      <c r="AQ268" s="17"/>
    </row>
    <row r="269" spans="1:43" ht="25.5" customHeight="1" x14ac:dyDescent="0.35">
      <c r="A269" s="11"/>
      <c r="B269" s="53" t="s">
        <v>170</v>
      </c>
      <c r="C269" s="16">
        <v>0</v>
      </c>
      <c r="D269" s="16">
        <v>0</v>
      </c>
      <c r="E269" s="16">
        <f>C269+D269</f>
        <v>0</v>
      </c>
      <c r="F269" s="46">
        <v>11</v>
      </c>
      <c r="G269" s="47">
        <v>9</v>
      </c>
      <c r="H269" s="16">
        <f>F269+G269</f>
        <v>20</v>
      </c>
      <c r="I269" s="46">
        <v>26</v>
      </c>
      <c r="J269" s="46">
        <v>37</v>
      </c>
      <c r="K269" s="16">
        <f>I269+J269</f>
        <v>63</v>
      </c>
      <c r="L269" s="16">
        <f t="shared" ref="L269:M272" si="955">C269+F269+I269</f>
        <v>37</v>
      </c>
      <c r="M269" s="16">
        <f t="shared" si="955"/>
        <v>46</v>
      </c>
      <c r="N269" s="16">
        <f t="shared" ref="N269:N272" si="956">L269+M269</f>
        <v>83</v>
      </c>
      <c r="O269" s="15">
        <v>2</v>
      </c>
      <c r="P269" s="16" t="str">
        <f>IF(O269=1,L269,"0")</f>
        <v>0</v>
      </c>
      <c r="Q269" s="16" t="str">
        <f>IF(O269=1,M269,"0")</f>
        <v>0</v>
      </c>
      <c r="R269" s="16" t="str">
        <f>IF(O269=1,N269,"0")</f>
        <v>0</v>
      </c>
      <c r="S269" s="16">
        <f>IF(O269=2,L269,"0")</f>
        <v>37</v>
      </c>
      <c r="T269" s="16">
        <f>IF(O269=2,M269,"0")</f>
        <v>46</v>
      </c>
      <c r="U269" s="16">
        <f>IF(O269=2,N269,"0")</f>
        <v>83</v>
      </c>
      <c r="V269" s="16" t="str">
        <f t="shared" ref="V269:V270" si="957">IF(O269=3,L269,"0")</f>
        <v>0</v>
      </c>
      <c r="W269" s="16" t="str">
        <f t="shared" ref="W269:W270" si="958">IF(O269=3,M269,"0")</f>
        <v>0</v>
      </c>
      <c r="X269" s="16" t="str">
        <f t="shared" ref="X269:X270" si="959">IF(O269=3,N269,"0")</f>
        <v>0</v>
      </c>
      <c r="Y269" s="16">
        <v>0</v>
      </c>
      <c r="Z269" s="16">
        <v>0</v>
      </c>
      <c r="AA269" s="16">
        <f t="shared" ref="AA269:AA270" si="960">SUM(Y269:Z269)</f>
        <v>0</v>
      </c>
      <c r="AB269" s="17">
        <v>5</v>
      </c>
      <c r="AC269" s="17">
        <v>5</v>
      </c>
      <c r="AD269" s="17">
        <f t="shared" ref="AD269:AD270" si="961">SUM(AB269:AC269)</f>
        <v>10</v>
      </c>
      <c r="AE269" s="17">
        <v>0</v>
      </c>
      <c r="AF269" s="17">
        <v>0</v>
      </c>
      <c r="AG269" s="17">
        <f t="shared" ref="AG269:AG270" si="962">SUM(AE269:AF269)</f>
        <v>0</v>
      </c>
      <c r="AH269" s="48">
        <f t="shared" ref="AH269:AH270" si="963">Y269+AB269+AE269</f>
        <v>5</v>
      </c>
      <c r="AI269" s="48">
        <f t="shared" ref="AI269:AI270" si="964">Z269+AC269+AF269</f>
        <v>5</v>
      </c>
      <c r="AJ269" s="48">
        <f t="shared" ref="AJ269:AJ270" si="965">SUM(AH269:AI269)</f>
        <v>10</v>
      </c>
      <c r="AK269" s="17"/>
      <c r="AL269" s="17"/>
      <c r="AM269" s="17"/>
      <c r="AN269" s="17"/>
      <c r="AO269" s="17"/>
      <c r="AP269" s="17"/>
      <c r="AQ269" s="17" t="e">
        <f t="shared" ref="AQ269:AQ273" si="966">AP269/AO269</f>
        <v>#DIV/0!</v>
      </c>
    </row>
    <row r="270" spans="1:43" ht="25.5" customHeight="1" x14ac:dyDescent="0.35">
      <c r="A270" s="22"/>
      <c r="B270" s="53" t="s">
        <v>171</v>
      </c>
      <c r="C270" s="16">
        <v>0</v>
      </c>
      <c r="D270" s="16">
        <v>0</v>
      </c>
      <c r="E270" s="16">
        <f>C270+D270</f>
        <v>0</v>
      </c>
      <c r="F270" s="46">
        <v>14</v>
      </c>
      <c r="G270" s="47">
        <v>25</v>
      </c>
      <c r="H270" s="16">
        <f>SUM(F270:G270)</f>
        <v>39</v>
      </c>
      <c r="I270" s="46">
        <v>0</v>
      </c>
      <c r="J270" s="46">
        <v>0</v>
      </c>
      <c r="K270" s="16">
        <f>I270+J270</f>
        <v>0</v>
      </c>
      <c r="L270" s="16">
        <f t="shared" si="955"/>
        <v>14</v>
      </c>
      <c r="M270" s="16">
        <f t="shared" si="955"/>
        <v>25</v>
      </c>
      <c r="N270" s="16">
        <f t="shared" si="956"/>
        <v>39</v>
      </c>
      <c r="O270" s="15">
        <v>2</v>
      </c>
      <c r="P270" s="16" t="str">
        <f>IF(O270=1,L270,"0")</f>
        <v>0</v>
      </c>
      <c r="Q270" s="16" t="str">
        <f>IF(O270=1,M270,"0")</f>
        <v>0</v>
      </c>
      <c r="R270" s="16" t="str">
        <f>IF(O270=1,N270,"0")</f>
        <v>0</v>
      </c>
      <c r="S270" s="16">
        <f>IF(O270=2,L270,"0")</f>
        <v>14</v>
      </c>
      <c r="T270" s="16">
        <f>IF(O270=2,M270,"0")</f>
        <v>25</v>
      </c>
      <c r="U270" s="16">
        <f>IF(O270=2,N270,"0")</f>
        <v>39</v>
      </c>
      <c r="V270" s="16" t="str">
        <f t="shared" si="957"/>
        <v>0</v>
      </c>
      <c r="W270" s="16" t="str">
        <f t="shared" si="958"/>
        <v>0</v>
      </c>
      <c r="X270" s="16" t="str">
        <f t="shared" si="959"/>
        <v>0</v>
      </c>
      <c r="Y270" s="16">
        <v>0</v>
      </c>
      <c r="Z270" s="16">
        <v>0</v>
      </c>
      <c r="AA270" s="16">
        <f t="shared" si="960"/>
        <v>0</v>
      </c>
      <c r="AB270" s="17">
        <v>1</v>
      </c>
      <c r="AC270" s="17">
        <v>4</v>
      </c>
      <c r="AD270" s="17">
        <f t="shared" si="961"/>
        <v>5</v>
      </c>
      <c r="AE270" s="17">
        <v>0</v>
      </c>
      <c r="AF270" s="17">
        <v>0</v>
      </c>
      <c r="AG270" s="17">
        <f t="shared" si="962"/>
        <v>0</v>
      </c>
      <c r="AH270" s="48">
        <f t="shared" si="963"/>
        <v>1</v>
      </c>
      <c r="AI270" s="48">
        <f t="shared" si="964"/>
        <v>4</v>
      </c>
      <c r="AJ270" s="48">
        <f t="shared" si="965"/>
        <v>5</v>
      </c>
      <c r="AK270" s="17"/>
      <c r="AL270" s="17"/>
      <c r="AM270" s="17"/>
      <c r="AN270" s="17"/>
      <c r="AO270" s="17"/>
      <c r="AP270" s="17"/>
      <c r="AQ270" s="17" t="e">
        <f t="shared" si="966"/>
        <v>#DIV/0!</v>
      </c>
    </row>
    <row r="271" spans="1:43" s="6" customFormat="1" ht="25.5" customHeight="1" x14ac:dyDescent="0.35">
      <c r="A271" s="38"/>
      <c r="B271" s="39" t="s">
        <v>32</v>
      </c>
      <c r="C271" s="30">
        <f t="shared" ref="C271:K271" si="967">SUM(C269:C270)</f>
        <v>0</v>
      </c>
      <c r="D271" s="30">
        <f t="shared" si="967"/>
        <v>0</v>
      </c>
      <c r="E271" s="30">
        <f t="shared" si="967"/>
        <v>0</v>
      </c>
      <c r="F271" s="30">
        <f t="shared" si="967"/>
        <v>25</v>
      </c>
      <c r="G271" s="45">
        <f t="shared" si="967"/>
        <v>34</v>
      </c>
      <c r="H271" s="30">
        <f t="shared" si="967"/>
        <v>59</v>
      </c>
      <c r="I271" s="30">
        <f t="shared" si="967"/>
        <v>26</v>
      </c>
      <c r="J271" s="30">
        <f t="shared" si="967"/>
        <v>37</v>
      </c>
      <c r="K271" s="30">
        <f t="shared" si="967"/>
        <v>63</v>
      </c>
      <c r="L271" s="30">
        <f t="shared" si="955"/>
        <v>51</v>
      </c>
      <c r="M271" s="30">
        <f t="shared" si="955"/>
        <v>71</v>
      </c>
      <c r="N271" s="30">
        <f t="shared" si="956"/>
        <v>122</v>
      </c>
      <c r="O271" s="49">
        <f t="shared" ref="O271:AJ271" si="968">SUM(O269:O270)</f>
        <v>4</v>
      </c>
      <c r="P271" s="30">
        <f t="shared" si="968"/>
        <v>0</v>
      </c>
      <c r="Q271" s="30">
        <f t="shared" si="968"/>
        <v>0</v>
      </c>
      <c r="R271" s="30">
        <f t="shared" si="968"/>
        <v>0</v>
      </c>
      <c r="S271" s="30">
        <f t="shared" si="968"/>
        <v>51</v>
      </c>
      <c r="T271" s="30">
        <f t="shared" si="968"/>
        <v>71</v>
      </c>
      <c r="U271" s="30">
        <f t="shared" si="968"/>
        <v>122</v>
      </c>
      <c r="V271" s="30">
        <f t="shared" ref="V271:X271" si="969">SUM(V269:V270)</f>
        <v>0</v>
      </c>
      <c r="W271" s="30">
        <f t="shared" si="969"/>
        <v>0</v>
      </c>
      <c r="X271" s="30">
        <f t="shared" si="969"/>
        <v>0</v>
      </c>
      <c r="Y271" s="30">
        <f t="shared" si="968"/>
        <v>0</v>
      </c>
      <c r="Z271" s="30">
        <f t="shared" si="968"/>
        <v>0</v>
      </c>
      <c r="AA271" s="30">
        <f t="shared" si="968"/>
        <v>0</v>
      </c>
      <c r="AB271" s="32">
        <f t="shared" si="968"/>
        <v>6</v>
      </c>
      <c r="AC271" s="32">
        <f t="shared" si="968"/>
        <v>9</v>
      </c>
      <c r="AD271" s="32">
        <f t="shared" si="968"/>
        <v>15</v>
      </c>
      <c r="AE271" s="32">
        <f t="shared" si="968"/>
        <v>0</v>
      </c>
      <c r="AF271" s="32">
        <f t="shared" si="968"/>
        <v>0</v>
      </c>
      <c r="AG271" s="32">
        <f t="shared" si="968"/>
        <v>0</v>
      </c>
      <c r="AH271" s="33">
        <f t="shared" si="968"/>
        <v>6</v>
      </c>
      <c r="AI271" s="33">
        <f t="shared" si="968"/>
        <v>9</v>
      </c>
      <c r="AJ271" s="33">
        <f t="shared" si="968"/>
        <v>15</v>
      </c>
      <c r="AK271" s="32"/>
      <c r="AL271" s="32"/>
      <c r="AM271" s="32"/>
      <c r="AN271" s="32"/>
      <c r="AO271" s="32"/>
      <c r="AP271" s="32">
        <f>SUM(AP269:AP270)</f>
        <v>0</v>
      </c>
      <c r="AQ271" s="32" t="e">
        <f t="shared" si="966"/>
        <v>#DIV/0!</v>
      </c>
    </row>
    <row r="272" spans="1:43" s="6" customFormat="1" ht="25.5" customHeight="1" x14ac:dyDescent="0.35">
      <c r="A272" s="11"/>
      <c r="B272" s="29" t="s">
        <v>34</v>
      </c>
      <c r="C272" s="30">
        <f t="shared" ref="C272:E272" si="970">C271</f>
        <v>0</v>
      </c>
      <c r="D272" s="30">
        <f t="shared" si="970"/>
        <v>0</v>
      </c>
      <c r="E272" s="30">
        <f t="shared" si="970"/>
        <v>0</v>
      </c>
      <c r="F272" s="14">
        <f t="shared" ref="F272:H272" si="971">F271</f>
        <v>25</v>
      </c>
      <c r="G272" s="61">
        <f t="shared" si="971"/>
        <v>34</v>
      </c>
      <c r="H272" s="30">
        <f t="shared" si="971"/>
        <v>59</v>
      </c>
      <c r="I272" s="14">
        <f t="shared" ref="I272:K272" si="972">I271</f>
        <v>26</v>
      </c>
      <c r="J272" s="14">
        <f t="shared" si="972"/>
        <v>37</v>
      </c>
      <c r="K272" s="30">
        <f t="shared" si="972"/>
        <v>63</v>
      </c>
      <c r="L272" s="30">
        <f t="shared" si="955"/>
        <v>51</v>
      </c>
      <c r="M272" s="30">
        <f t="shared" si="955"/>
        <v>71</v>
      </c>
      <c r="N272" s="30">
        <f t="shared" si="956"/>
        <v>122</v>
      </c>
      <c r="O272" s="49">
        <f t="shared" ref="O272:U272" si="973">O271</f>
        <v>4</v>
      </c>
      <c r="P272" s="30">
        <f t="shared" si="973"/>
        <v>0</v>
      </c>
      <c r="Q272" s="30">
        <f t="shared" si="973"/>
        <v>0</v>
      </c>
      <c r="R272" s="30">
        <f t="shared" si="973"/>
        <v>0</v>
      </c>
      <c r="S272" s="30">
        <f t="shared" si="973"/>
        <v>51</v>
      </c>
      <c r="T272" s="30">
        <f t="shared" si="973"/>
        <v>71</v>
      </c>
      <c r="U272" s="30">
        <f t="shared" si="973"/>
        <v>122</v>
      </c>
      <c r="V272" s="30">
        <f t="shared" ref="V272:X272" si="974">V271</f>
        <v>0</v>
      </c>
      <c r="W272" s="30">
        <f t="shared" si="974"/>
        <v>0</v>
      </c>
      <c r="X272" s="30">
        <f t="shared" si="974"/>
        <v>0</v>
      </c>
      <c r="Y272" s="30">
        <f>Y271</f>
        <v>0</v>
      </c>
      <c r="Z272" s="30">
        <f t="shared" ref="Z272:AA273" si="975">Z271</f>
        <v>0</v>
      </c>
      <c r="AA272" s="30">
        <f t="shared" si="975"/>
        <v>0</v>
      </c>
      <c r="AB272" s="32">
        <f>AB271</f>
        <v>6</v>
      </c>
      <c r="AC272" s="32">
        <f t="shared" ref="AC272:AD273" si="976">AC271</f>
        <v>9</v>
      </c>
      <c r="AD272" s="32">
        <f t="shared" si="976"/>
        <v>15</v>
      </c>
      <c r="AE272" s="32">
        <f>AE271</f>
        <v>0</v>
      </c>
      <c r="AF272" s="32">
        <f t="shared" ref="AF272:AG273" si="977">AF271</f>
        <v>0</v>
      </c>
      <c r="AG272" s="32">
        <f t="shared" si="977"/>
        <v>0</v>
      </c>
      <c r="AH272" s="33">
        <f>AH271</f>
        <v>6</v>
      </c>
      <c r="AI272" s="33">
        <f t="shared" ref="AI272:AJ273" si="978">AI271</f>
        <v>9</v>
      </c>
      <c r="AJ272" s="33">
        <f t="shared" si="978"/>
        <v>15</v>
      </c>
      <c r="AK272" s="32"/>
      <c r="AL272" s="32"/>
      <c r="AM272" s="32"/>
      <c r="AN272" s="32"/>
      <c r="AO272" s="32"/>
      <c r="AP272" s="32">
        <f>AP271</f>
        <v>0</v>
      </c>
      <c r="AQ272" s="32" t="e">
        <f t="shared" si="966"/>
        <v>#DIV/0!</v>
      </c>
    </row>
    <row r="273" spans="1:43" s="6" customFormat="1" ht="25.5" customHeight="1" x14ac:dyDescent="0.35">
      <c r="A273" s="74"/>
      <c r="B273" s="75" t="s">
        <v>37</v>
      </c>
      <c r="C273" s="80">
        <f>C272</f>
        <v>0</v>
      </c>
      <c r="D273" s="80">
        <f t="shared" ref="D273:N273" si="979">D272</f>
        <v>0</v>
      </c>
      <c r="E273" s="80">
        <f t="shared" si="979"/>
        <v>0</v>
      </c>
      <c r="F273" s="80">
        <f t="shared" si="979"/>
        <v>25</v>
      </c>
      <c r="G273" s="81">
        <f t="shared" si="979"/>
        <v>34</v>
      </c>
      <c r="H273" s="80">
        <f t="shared" si="979"/>
        <v>59</v>
      </c>
      <c r="I273" s="80">
        <f t="shared" si="979"/>
        <v>26</v>
      </c>
      <c r="J273" s="80">
        <f t="shared" si="979"/>
        <v>37</v>
      </c>
      <c r="K273" s="80">
        <f t="shared" si="979"/>
        <v>63</v>
      </c>
      <c r="L273" s="80">
        <f t="shared" si="979"/>
        <v>51</v>
      </c>
      <c r="M273" s="80">
        <f t="shared" si="979"/>
        <v>71</v>
      </c>
      <c r="N273" s="80">
        <f t="shared" si="979"/>
        <v>122</v>
      </c>
      <c r="O273" s="84"/>
      <c r="P273" s="80">
        <f>P272</f>
        <v>0</v>
      </c>
      <c r="Q273" s="80">
        <f t="shared" ref="Q273:U273" si="980">Q272</f>
        <v>0</v>
      </c>
      <c r="R273" s="80">
        <f t="shared" si="980"/>
        <v>0</v>
      </c>
      <c r="S273" s="80">
        <f t="shared" si="980"/>
        <v>51</v>
      </c>
      <c r="T273" s="80">
        <f t="shared" si="980"/>
        <v>71</v>
      </c>
      <c r="U273" s="80">
        <f t="shared" si="980"/>
        <v>122</v>
      </c>
      <c r="V273" s="80">
        <f t="shared" ref="V273:X273" si="981">V272</f>
        <v>0</v>
      </c>
      <c r="W273" s="80">
        <f t="shared" si="981"/>
        <v>0</v>
      </c>
      <c r="X273" s="80">
        <f t="shared" si="981"/>
        <v>0</v>
      </c>
      <c r="Y273" s="58">
        <f>Y272</f>
        <v>0</v>
      </c>
      <c r="Z273" s="58">
        <f t="shared" si="975"/>
        <v>0</v>
      </c>
      <c r="AA273" s="58">
        <f t="shared" si="975"/>
        <v>0</v>
      </c>
      <c r="AB273" s="32">
        <f>AB272</f>
        <v>6</v>
      </c>
      <c r="AC273" s="32">
        <f t="shared" si="976"/>
        <v>9</v>
      </c>
      <c r="AD273" s="32">
        <f t="shared" si="976"/>
        <v>15</v>
      </c>
      <c r="AE273" s="32">
        <f>AE272</f>
        <v>0</v>
      </c>
      <c r="AF273" s="32">
        <f t="shared" si="977"/>
        <v>0</v>
      </c>
      <c r="AG273" s="32">
        <f t="shared" si="977"/>
        <v>0</v>
      </c>
      <c r="AH273" s="33">
        <f>AH272</f>
        <v>6</v>
      </c>
      <c r="AI273" s="33">
        <f t="shared" si="978"/>
        <v>9</v>
      </c>
      <c r="AJ273" s="33">
        <f t="shared" si="978"/>
        <v>15</v>
      </c>
      <c r="AK273" s="32"/>
      <c r="AL273" s="32"/>
      <c r="AM273" s="32"/>
      <c r="AN273" s="32"/>
      <c r="AO273" s="32"/>
      <c r="AP273" s="32">
        <f>AP272</f>
        <v>0</v>
      </c>
      <c r="AQ273" s="32" t="e">
        <f t="shared" si="966"/>
        <v>#DIV/0!</v>
      </c>
    </row>
    <row r="274" spans="1:43" ht="25.5" customHeight="1" x14ac:dyDescent="0.35">
      <c r="A274" s="11" t="s">
        <v>172</v>
      </c>
      <c r="B274" s="29"/>
      <c r="C274" s="16"/>
      <c r="D274" s="16"/>
      <c r="E274" s="16"/>
      <c r="F274" s="14"/>
      <c r="G274" s="14"/>
      <c r="H274" s="16"/>
      <c r="I274" s="14"/>
      <c r="J274" s="14"/>
      <c r="K274" s="16"/>
      <c r="L274" s="16"/>
      <c r="M274" s="16"/>
      <c r="N274" s="16"/>
      <c r="O274" s="15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7"/>
      <c r="AC274" s="17"/>
      <c r="AD274" s="17"/>
      <c r="AE274" s="17"/>
      <c r="AF274" s="17"/>
      <c r="AG274" s="17"/>
      <c r="AH274" s="17"/>
      <c r="AI274" s="17"/>
      <c r="AJ274" s="17"/>
      <c r="AK274" s="17"/>
      <c r="AL274" s="17"/>
      <c r="AM274" s="17"/>
      <c r="AN274" s="17"/>
      <c r="AO274" s="17"/>
      <c r="AP274" s="17"/>
      <c r="AQ274" s="17"/>
    </row>
    <row r="275" spans="1:43" ht="25.5" customHeight="1" x14ac:dyDescent="0.35">
      <c r="A275" s="11"/>
      <c r="B275" s="67" t="s">
        <v>27</v>
      </c>
      <c r="C275" s="16"/>
      <c r="D275" s="16"/>
      <c r="E275" s="16"/>
      <c r="F275" s="20"/>
      <c r="G275" s="20"/>
      <c r="H275" s="16"/>
      <c r="I275" s="20"/>
      <c r="J275" s="20"/>
      <c r="K275" s="16"/>
      <c r="L275" s="16"/>
      <c r="M275" s="16"/>
      <c r="N275" s="16"/>
      <c r="O275" s="15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7"/>
      <c r="AC275" s="17"/>
      <c r="AD275" s="17"/>
      <c r="AE275" s="17"/>
      <c r="AF275" s="17"/>
      <c r="AG275" s="17"/>
      <c r="AH275" s="17"/>
      <c r="AI275" s="17"/>
      <c r="AJ275" s="17"/>
      <c r="AK275" s="17"/>
      <c r="AL275" s="17"/>
      <c r="AM275" s="17"/>
      <c r="AN275" s="17"/>
      <c r="AO275" s="17"/>
      <c r="AP275" s="17"/>
      <c r="AQ275" s="17"/>
    </row>
    <row r="276" spans="1:43" ht="25.5" customHeight="1" x14ac:dyDescent="0.35">
      <c r="A276" s="11"/>
      <c r="B276" s="12" t="s">
        <v>173</v>
      </c>
      <c r="C276" s="16"/>
      <c r="D276" s="16"/>
      <c r="E276" s="16"/>
      <c r="F276" s="14"/>
      <c r="G276" s="14"/>
      <c r="H276" s="16"/>
      <c r="I276" s="14"/>
      <c r="J276" s="14"/>
      <c r="K276" s="16"/>
      <c r="L276" s="16"/>
      <c r="M276" s="16"/>
      <c r="N276" s="16"/>
      <c r="O276" s="15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7"/>
      <c r="AC276" s="17"/>
      <c r="AD276" s="17"/>
      <c r="AE276" s="17"/>
      <c r="AF276" s="17"/>
      <c r="AG276" s="17"/>
      <c r="AH276" s="17"/>
      <c r="AI276" s="17"/>
      <c r="AJ276" s="17"/>
      <c r="AK276" s="17"/>
      <c r="AL276" s="17"/>
      <c r="AM276" s="17"/>
      <c r="AN276" s="17"/>
      <c r="AO276" s="17"/>
      <c r="AP276" s="17"/>
      <c r="AQ276" s="17"/>
    </row>
    <row r="277" spans="1:43" ht="25.5" customHeight="1" x14ac:dyDescent="0.35">
      <c r="A277" s="21"/>
      <c r="B277" s="53" t="s">
        <v>174</v>
      </c>
      <c r="C277" s="16">
        <v>0</v>
      </c>
      <c r="D277" s="16">
        <v>0</v>
      </c>
      <c r="E277" s="16">
        <f>C277+D277</f>
        <v>0</v>
      </c>
      <c r="F277" s="46">
        <v>6</v>
      </c>
      <c r="G277" s="47">
        <v>40</v>
      </c>
      <c r="H277" s="16">
        <f>F277+G277</f>
        <v>46</v>
      </c>
      <c r="I277" s="46">
        <v>0</v>
      </c>
      <c r="J277" s="46">
        <v>0</v>
      </c>
      <c r="K277" s="16">
        <f>I277+J277</f>
        <v>0</v>
      </c>
      <c r="L277" s="16">
        <f t="shared" ref="L277:M278" si="982">C277+F277+I277</f>
        <v>6</v>
      </c>
      <c r="M277" s="16">
        <f t="shared" si="982"/>
        <v>40</v>
      </c>
      <c r="N277" s="16">
        <f t="shared" ref="N277" si="983">L277+M277</f>
        <v>46</v>
      </c>
      <c r="O277" s="15">
        <v>3</v>
      </c>
      <c r="P277" s="16" t="str">
        <f>IF(O277=1,L277,"0")</f>
        <v>0</v>
      </c>
      <c r="Q277" s="16" t="str">
        <f>IF(O277=1,M277,"0")</f>
        <v>0</v>
      </c>
      <c r="R277" s="16" t="str">
        <f>IF(O277=1,N277,"0")</f>
        <v>0</v>
      </c>
      <c r="S277" s="16" t="str">
        <f>IF(O277=2,L277,"0")</f>
        <v>0</v>
      </c>
      <c r="T277" s="16" t="str">
        <f>IF(O277=2,M277,"0")</f>
        <v>0</v>
      </c>
      <c r="U277" s="16" t="str">
        <f>IF(O277=2,N277,"0")</f>
        <v>0</v>
      </c>
      <c r="V277" s="16">
        <f t="shared" ref="V277" si="984">IF(O277=3,L277,"0")</f>
        <v>6</v>
      </c>
      <c r="W277" s="16">
        <f t="shared" ref="W277" si="985">IF(O277=3,M277,"0")</f>
        <v>40</v>
      </c>
      <c r="X277" s="16">
        <f t="shared" ref="X277" si="986">IF(O277=3,N277,"0")</f>
        <v>46</v>
      </c>
      <c r="Y277" s="16">
        <v>0</v>
      </c>
      <c r="Z277" s="16">
        <v>0</v>
      </c>
      <c r="AA277" s="16">
        <f>SUM(Y277:Z277)</f>
        <v>0</v>
      </c>
      <c r="AB277" s="17">
        <v>13</v>
      </c>
      <c r="AC277" s="17">
        <v>4</v>
      </c>
      <c r="AD277" s="17">
        <f>SUM(AB277:AC277)</f>
        <v>17</v>
      </c>
      <c r="AE277" s="17">
        <v>0</v>
      </c>
      <c r="AF277" s="17">
        <v>0</v>
      </c>
      <c r="AG277" s="17">
        <f>SUM(AE277:AF277)</f>
        <v>0</v>
      </c>
      <c r="AH277" s="48">
        <f>Y277+AB277+AE277</f>
        <v>13</v>
      </c>
      <c r="AI277" s="48">
        <f>Z277+AC277+AF277</f>
        <v>4</v>
      </c>
      <c r="AJ277" s="48">
        <f>SUM(AH277:AI277)</f>
        <v>17</v>
      </c>
      <c r="AK277" s="17"/>
      <c r="AL277" s="17"/>
      <c r="AM277" s="17"/>
      <c r="AN277" s="17"/>
      <c r="AO277" s="17"/>
      <c r="AP277" s="17">
        <v>0</v>
      </c>
      <c r="AQ277" s="17" t="e">
        <f t="shared" ref="AQ277:AQ278" si="987">AP277/AO277</f>
        <v>#DIV/0!</v>
      </c>
    </row>
    <row r="278" spans="1:43" s="6" customFormat="1" ht="25.5" customHeight="1" x14ac:dyDescent="0.35">
      <c r="A278" s="68"/>
      <c r="B278" s="29" t="s">
        <v>32</v>
      </c>
      <c r="C278" s="14">
        <f>C277</f>
        <v>0</v>
      </c>
      <c r="D278" s="14">
        <f t="shared" ref="D278:K278" si="988">D277</f>
        <v>0</v>
      </c>
      <c r="E278" s="14">
        <f t="shared" si="988"/>
        <v>0</v>
      </c>
      <c r="F278" s="14">
        <f t="shared" si="988"/>
        <v>6</v>
      </c>
      <c r="G278" s="14">
        <f t="shared" si="988"/>
        <v>40</v>
      </c>
      <c r="H278" s="14">
        <f t="shared" si="988"/>
        <v>46</v>
      </c>
      <c r="I278" s="14">
        <f t="shared" si="988"/>
        <v>0</v>
      </c>
      <c r="J278" s="14">
        <f t="shared" si="988"/>
        <v>0</v>
      </c>
      <c r="K278" s="14">
        <f t="shared" si="988"/>
        <v>0</v>
      </c>
      <c r="L278" s="30">
        <f>C278+F278+I278</f>
        <v>6</v>
      </c>
      <c r="M278" s="30">
        <f t="shared" si="982"/>
        <v>40</v>
      </c>
      <c r="N278" s="30">
        <f>L278+M278</f>
        <v>46</v>
      </c>
      <c r="O278" s="49">
        <f t="shared" ref="O278:R278" si="989">SUM(O277:O277)</f>
        <v>3</v>
      </c>
      <c r="P278" s="16" t="str">
        <f>IF(O278=1,L278,"0")</f>
        <v>0</v>
      </c>
      <c r="Q278" s="30">
        <f t="shared" si="989"/>
        <v>0</v>
      </c>
      <c r="R278" s="30">
        <f t="shared" si="989"/>
        <v>0</v>
      </c>
      <c r="S278" s="30">
        <f t="shared" ref="S278:AK278" si="990">SUM(S277:S277)</f>
        <v>0</v>
      </c>
      <c r="T278" s="30">
        <f t="shared" si="990"/>
        <v>0</v>
      </c>
      <c r="U278" s="30">
        <f t="shared" si="990"/>
        <v>0</v>
      </c>
      <c r="V278" s="30">
        <f t="shared" si="990"/>
        <v>6</v>
      </c>
      <c r="W278" s="30">
        <f t="shared" si="990"/>
        <v>40</v>
      </c>
      <c r="X278" s="30">
        <f t="shared" si="990"/>
        <v>46</v>
      </c>
      <c r="Y278" s="30">
        <f t="shared" si="990"/>
        <v>0</v>
      </c>
      <c r="Z278" s="30">
        <f t="shared" si="990"/>
        <v>0</v>
      </c>
      <c r="AA278" s="30">
        <f t="shared" si="990"/>
        <v>0</v>
      </c>
      <c r="AB278" s="30">
        <f t="shared" si="990"/>
        <v>13</v>
      </c>
      <c r="AC278" s="30">
        <f t="shared" si="990"/>
        <v>4</v>
      </c>
      <c r="AD278" s="30">
        <f t="shared" si="990"/>
        <v>17</v>
      </c>
      <c r="AE278" s="30">
        <f t="shared" si="990"/>
        <v>0</v>
      </c>
      <c r="AF278" s="30">
        <f t="shared" si="990"/>
        <v>0</v>
      </c>
      <c r="AG278" s="30">
        <f t="shared" si="990"/>
        <v>0</v>
      </c>
      <c r="AH278" s="30">
        <f t="shared" si="990"/>
        <v>13</v>
      </c>
      <c r="AI278" s="30">
        <f t="shared" si="990"/>
        <v>4</v>
      </c>
      <c r="AJ278" s="30">
        <f t="shared" si="990"/>
        <v>17</v>
      </c>
      <c r="AK278" s="30">
        <f t="shared" si="990"/>
        <v>0</v>
      </c>
      <c r="AL278" s="32"/>
      <c r="AM278" s="32"/>
      <c r="AN278" s="32"/>
      <c r="AO278" s="32"/>
      <c r="AP278" s="32">
        <f>SUM(AP277:AP277)</f>
        <v>0</v>
      </c>
      <c r="AQ278" s="32" t="e">
        <f t="shared" si="987"/>
        <v>#DIV/0!</v>
      </c>
    </row>
    <row r="279" spans="1:43" ht="25.5" customHeight="1" x14ac:dyDescent="0.35">
      <c r="A279" s="22"/>
      <c r="B279" s="43" t="s">
        <v>175</v>
      </c>
      <c r="C279" s="16"/>
      <c r="D279" s="16"/>
      <c r="E279" s="16"/>
      <c r="F279" s="30"/>
      <c r="G279" s="30"/>
      <c r="H279" s="16"/>
      <c r="I279" s="30"/>
      <c r="J279" s="30"/>
      <c r="K279" s="16"/>
      <c r="L279" s="16"/>
      <c r="M279" s="16"/>
      <c r="N279" s="16"/>
      <c r="O279" s="15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7"/>
      <c r="AC279" s="17"/>
      <c r="AD279" s="17"/>
      <c r="AE279" s="17"/>
      <c r="AF279" s="17"/>
      <c r="AG279" s="17"/>
      <c r="AH279" s="17"/>
      <c r="AI279" s="17"/>
      <c r="AJ279" s="17"/>
      <c r="AK279" s="17"/>
      <c r="AL279" s="17"/>
      <c r="AM279" s="17"/>
      <c r="AN279" s="17"/>
      <c r="AO279" s="17"/>
      <c r="AP279" s="17"/>
      <c r="AQ279" s="17"/>
    </row>
    <row r="280" spans="1:43" ht="25.5" customHeight="1" x14ac:dyDescent="0.35">
      <c r="A280" s="22"/>
      <c r="B280" s="23" t="s">
        <v>176</v>
      </c>
      <c r="C280" s="16">
        <v>0</v>
      </c>
      <c r="D280" s="16">
        <v>1</v>
      </c>
      <c r="E280" s="16">
        <f>C280+D280</f>
        <v>1</v>
      </c>
      <c r="F280" s="16">
        <v>1</v>
      </c>
      <c r="G280" s="52">
        <v>36</v>
      </c>
      <c r="H280" s="16">
        <f>F280+G280</f>
        <v>37</v>
      </c>
      <c r="I280" s="16">
        <v>0</v>
      </c>
      <c r="J280" s="16">
        <v>2</v>
      </c>
      <c r="K280" s="16">
        <f>I280+J280</f>
        <v>2</v>
      </c>
      <c r="L280" s="16">
        <f t="shared" ref="L280" si="991">C280+F280+I280</f>
        <v>1</v>
      </c>
      <c r="M280" s="16">
        <f t="shared" ref="M280" si="992">D280+G280+J280</f>
        <v>39</v>
      </c>
      <c r="N280" s="16">
        <f t="shared" ref="N280" si="993">L280+M280</f>
        <v>40</v>
      </c>
      <c r="O280" s="15">
        <v>2</v>
      </c>
      <c r="P280" s="16" t="str">
        <f>IF(O280=1,L280,"0")</f>
        <v>0</v>
      </c>
      <c r="Q280" s="16" t="str">
        <f>IF(O280=1,M280,"0")</f>
        <v>0</v>
      </c>
      <c r="R280" s="16" t="str">
        <f>IF(O280=1,N280,"0")</f>
        <v>0</v>
      </c>
      <c r="S280" s="16">
        <f>IF(O280=2,L280,"0")</f>
        <v>1</v>
      </c>
      <c r="T280" s="16">
        <f>IF(O280=2,M280,"0")</f>
        <v>39</v>
      </c>
      <c r="U280" s="16">
        <f>IF(O280=2,N280,"0")</f>
        <v>40</v>
      </c>
      <c r="V280" s="16" t="str">
        <f t="shared" ref="V280" si="994">IF(O280=3,L280,"0")</f>
        <v>0</v>
      </c>
      <c r="W280" s="16" t="str">
        <f t="shared" ref="W280" si="995">IF(O280=3,M280,"0")</f>
        <v>0</v>
      </c>
      <c r="X280" s="16" t="str">
        <f t="shared" ref="X280" si="996">IF(O280=3,N280,"0")</f>
        <v>0</v>
      </c>
      <c r="Y280" s="16">
        <v>0</v>
      </c>
      <c r="Z280" s="16">
        <v>0</v>
      </c>
      <c r="AA280" s="16">
        <f>SUM(Y280:Z280)</f>
        <v>0</v>
      </c>
      <c r="AB280" s="17">
        <v>3</v>
      </c>
      <c r="AC280" s="17">
        <v>2</v>
      </c>
      <c r="AD280" s="17">
        <f>SUM(AB280:AC280)</f>
        <v>5</v>
      </c>
      <c r="AE280" s="17">
        <v>0</v>
      </c>
      <c r="AF280" s="17">
        <v>0</v>
      </c>
      <c r="AG280" s="17">
        <f>SUM(AE280:AF280)</f>
        <v>0</v>
      </c>
      <c r="AH280" s="48">
        <f>Y280+AB280+AE280</f>
        <v>3</v>
      </c>
      <c r="AI280" s="48">
        <f>Z280+AC280+AF280</f>
        <v>2</v>
      </c>
      <c r="AJ280" s="48">
        <f>SUM(AH280:AI280)</f>
        <v>5</v>
      </c>
      <c r="AK280" s="17"/>
      <c r="AL280" s="17"/>
      <c r="AM280" s="17"/>
      <c r="AN280" s="17"/>
      <c r="AO280" s="17"/>
      <c r="AP280" s="17"/>
      <c r="AQ280" s="17"/>
    </row>
    <row r="281" spans="1:43" s="6" customFormat="1" ht="25.5" customHeight="1" x14ac:dyDescent="0.35">
      <c r="A281" s="38"/>
      <c r="B281" s="39" t="s">
        <v>32</v>
      </c>
      <c r="C281" s="30">
        <f t="shared" ref="C281:K281" si="997">SUM(C280:C280)</f>
        <v>0</v>
      </c>
      <c r="D281" s="30">
        <f t="shared" si="997"/>
        <v>1</v>
      </c>
      <c r="E281" s="30">
        <f t="shared" si="997"/>
        <v>1</v>
      </c>
      <c r="F281" s="30">
        <f t="shared" si="997"/>
        <v>1</v>
      </c>
      <c r="G281" s="30">
        <f t="shared" si="997"/>
        <v>36</v>
      </c>
      <c r="H281" s="30">
        <f t="shared" si="997"/>
        <v>37</v>
      </c>
      <c r="I281" s="30">
        <f t="shared" si="997"/>
        <v>0</v>
      </c>
      <c r="J281" s="30">
        <f t="shared" si="997"/>
        <v>2</v>
      </c>
      <c r="K281" s="30">
        <f t="shared" si="997"/>
        <v>2</v>
      </c>
      <c r="L281" s="30">
        <f t="shared" ref="L281:M284" si="998">C281+F281+I281</f>
        <v>1</v>
      </c>
      <c r="M281" s="30">
        <f t="shared" si="998"/>
        <v>39</v>
      </c>
      <c r="N281" s="30">
        <f t="shared" ref="N281:N284" si="999">L281+M281</f>
        <v>40</v>
      </c>
      <c r="O281" s="49">
        <v>2</v>
      </c>
      <c r="P281" s="16" t="str">
        <f>IF(O281=1,L281,"0")</f>
        <v>0</v>
      </c>
      <c r="Q281" s="30">
        <f t="shared" ref="Q281:R281" si="1000">SUM(Q280:Q280)</f>
        <v>0</v>
      </c>
      <c r="R281" s="30">
        <f t="shared" si="1000"/>
        <v>0</v>
      </c>
      <c r="S281" s="30">
        <f t="shared" ref="S281:AJ281" si="1001">SUM(S280:S280)</f>
        <v>1</v>
      </c>
      <c r="T281" s="30">
        <f t="shared" si="1001"/>
        <v>39</v>
      </c>
      <c r="U281" s="30">
        <f t="shared" si="1001"/>
        <v>40</v>
      </c>
      <c r="V281" s="30">
        <f t="shared" si="1001"/>
        <v>0</v>
      </c>
      <c r="W281" s="30">
        <f t="shared" si="1001"/>
        <v>0</v>
      </c>
      <c r="X281" s="30">
        <f t="shared" si="1001"/>
        <v>0</v>
      </c>
      <c r="Y281" s="30">
        <f t="shared" si="1001"/>
        <v>0</v>
      </c>
      <c r="Z281" s="30">
        <f t="shared" si="1001"/>
        <v>0</v>
      </c>
      <c r="AA281" s="30">
        <f t="shared" si="1001"/>
        <v>0</v>
      </c>
      <c r="AB281" s="30">
        <f t="shared" si="1001"/>
        <v>3</v>
      </c>
      <c r="AC281" s="30">
        <f t="shared" si="1001"/>
        <v>2</v>
      </c>
      <c r="AD281" s="30">
        <f t="shared" si="1001"/>
        <v>5</v>
      </c>
      <c r="AE281" s="30">
        <f t="shared" si="1001"/>
        <v>0</v>
      </c>
      <c r="AF281" s="30">
        <f t="shared" si="1001"/>
        <v>0</v>
      </c>
      <c r="AG281" s="30">
        <f t="shared" si="1001"/>
        <v>0</v>
      </c>
      <c r="AH281" s="30">
        <f t="shared" si="1001"/>
        <v>3</v>
      </c>
      <c r="AI281" s="30">
        <f t="shared" si="1001"/>
        <v>2</v>
      </c>
      <c r="AJ281" s="30">
        <f t="shared" si="1001"/>
        <v>5</v>
      </c>
      <c r="AK281" s="32"/>
      <c r="AL281" s="32"/>
      <c r="AM281" s="32"/>
      <c r="AN281" s="32"/>
      <c r="AO281" s="32"/>
      <c r="AP281" s="32" t="e">
        <f>SUM(#REF!)</f>
        <v>#REF!</v>
      </c>
      <c r="AQ281" s="32" t="e">
        <f t="shared" ref="AQ281:AQ284" si="1002">AP281/AO281</f>
        <v>#REF!</v>
      </c>
    </row>
    <row r="282" spans="1:43" s="6" customFormat="1" ht="25.5" customHeight="1" x14ac:dyDescent="0.35">
      <c r="A282" s="11"/>
      <c r="B282" s="29" t="s">
        <v>34</v>
      </c>
      <c r="C282" s="30">
        <f t="shared" ref="C282:K282" si="1003">C278+C281</f>
        <v>0</v>
      </c>
      <c r="D282" s="30">
        <f t="shared" si="1003"/>
        <v>1</v>
      </c>
      <c r="E282" s="30">
        <f t="shared" si="1003"/>
        <v>1</v>
      </c>
      <c r="F282" s="14">
        <f t="shared" si="1003"/>
        <v>7</v>
      </c>
      <c r="G282" s="61">
        <f t="shared" si="1003"/>
        <v>76</v>
      </c>
      <c r="H282" s="30">
        <f t="shared" si="1003"/>
        <v>83</v>
      </c>
      <c r="I282" s="14">
        <f t="shared" si="1003"/>
        <v>0</v>
      </c>
      <c r="J282" s="14">
        <f t="shared" si="1003"/>
        <v>2</v>
      </c>
      <c r="K282" s="30">
        <f t="shared" si="1003"/>
        <v>2</v>
      </c>
      <c r="L282" s="30">
        <f t="shared" si="998"/>
        <v>7</v>
      </c>
      <c r="M282" s="30">
        <f t="shared" si="998"/>
        <v>79</v>
      </c>
      <c r="N282" s="30">
        <f t="shared" si="999"/>
        <v>86</v>
      </c>
      <c r="O282" s="49">
        <v>2</v>
      </c>
      <c r="P282" s="30">
        <f>P281+P278</f>
        <v>0</v>
      </c>
      <c r="Q282" s="30">
        <f t="shared" ref="Q282:AJ282" si="1004">Q278+Q281</f>
        <v>0</v>
      </c>
      <c r="R282" s="30">
        <f t="shared" si="1004"/>
        <v>0</v>
      </c>
      <c r="S282" s="30">
        <f t="shared" si="1004"/>
        <v>1</v>
      </c>
      <c r="T282" s="30">
        <f t="shared" si="1004"/>
        <v>39</v>
      </c>
      <c r="U282" s="30">
        <f t="shared" si="1004"/>
        <v>40</v>
      </c>
      <c r="V282" s="30">
        <f t="shared" si="1004"/>
        <v>6</v>
      </c>
      <c r="W282" s="30">
        <f t="shared" si="1004"/>
        <v>40</v>
      </c>
      <c r="X282" s="30">
        <f t="shared" si="1004"/>
        <v>46</v>
      </c>
      <c r="Y282" s="30">
        <f t="shared" si="1004"/>
        <v>0</v>
      </c>
      <c r="Z282" s="30">
        <f t="shared" si="1004"/>
        <v>0</v>
      </c>
      <c r="AA282" s="30">
        <f t="shared" si="1004"/>
        <v>0</v>
      </c>
      <c r="AB282" s="32">
        <f t="shared" si="1004"/>
        <v>16</v>
      </c>
      <c r="AC282" s="32">
        <f t="shared" si="1004"/>
        <v>6</v>
      </c>
      <c r="AD282" s="32">
        <f t="shared" si="1004"/>
        <v>22</v>
      </c>
      <c r="AE282" s="32">
        <f t="shared" si="1004"/>
        <v>0</v>
      </c>
      <c r="AF282" s="32">
        <f t="shared" si="1004"/>
        <v>0</v>
      </c>
      <c r="AG282" s="32">
        <f t="shared" si="1004"/>
        <v>0</v>
      </c>
      <c r="AH282" s="33">
        <f t="shared" si="1004"/>
        <v>16</v>
      </c>
      <c r="AI282" s="33">
        <f t="shared" si="1004"/>
        <v>6</v>
      </c>
      <c r="AJ282" s="33">
        <f t="shared" si="1004"/>
        <v>22</v>
      </c>
      <c r="AK282" s="32"/>
      <c r="AL282" s="32"/>
      <c r="AM282" s="32"/>
      <c r="AN282" s="32"/>
      <c r="AO282" s="32"/>
      <c r="AP282" s="32" t="e">
        <f>AP278+AP281</f>
        <v>#REF!</v>
      </c>
      <c r="AQ282" s="32" t="e">
        <f t="shared" si="1002"/>
        <v>#REF!</v>
      </c>
    </row>
    <row r="283" spans="1:43" s="6" customFormat="1" ht="25.5" customHeight="1" x14ac:dyDescent="0.35">
      <c r="A283" s="74"/>
      <c r="B283" s="75" t="s">
        <v>37</v>
      </c>
      <c r="C283" s="80">
        <f>C282</f>
        <v>0</v>
      </c>
      <c r="D283" s="80">
        <f t="shared" ref="D283:E283" si="1005">D282</f>
        <v>1</v>
      </c>
      <c r="E283" s="80">
        <f t="shared" si="1005"/>
        <v>1</v>
      </c>
      <c r="F283" s="82">
        <f t="shared" ref="F283:H283" si="1006">F282</f>
        <v>7</v>
      </c>
      <c r="G283" s="83">
        <f t="shared" si="1006"/>
        <v>76</v>
      </c>
      <c r="H283" s="80">
        <f t="shared" si="1006"/>
        <v>83</v>
      </c>
      <c r="I283" s="82">
        <f t="shared" ref="I283:K283" si="1007">I282</f>
        <v>0</v>
      </c>
      <c r="J283" s="82">
        <f t="shared" si="1007"/>
        <v>2</v>
      </c>
      <c r="K283" s="80">
        <f t="shared" si="1007"/>
        <v>2</v>
      </c>
      <c r="L283" s="80">
        <f t="shared" si="998"/>
        <v>7</v>
      </c>
      <c r="M283" s="80">
        <f t="shared" si="998"/>
        <v>79</v>
      </c>
      <c r="N283" s="80">
        <f t="shared" si="999"/>
        <v>86</v>
      </c>
      <c r="O283" s="84">
        <f t="shared" ref="O283:U283" si="1008">O282</f>
        <v>2</v>
      </c>
      <c r="P283" s="80">
        <f>P282</f>
        <v>0</v>
      </c>
      <c r="Q283" s="80">
        <f t="shared" si="1008"/>
        <v>0</v>
      </c>
      <c r="R283" s="80">
        <f t="shared" si="1008"/>
        <v>0</v>
      </c>
      <c r="S283" s="80">
        <f t="shared" si="1008"/>
        <v>1</v>
      </c>
      <c r="T283" s="80">
        <f t="shared" si="1008"/>
        <v>39</v>
      </c>
      <c r="U283" s="80">
        <f t="shared" si="1008"/>
        <v>40</v>
      </c>
      <c r="V283" s="80">
        <f t="shared" ref="V283:X283" si="1009">V282</f>
        <v>6</v>
      </c>
      <c r="W283" s="80">
        <f t="shared" si="1009"/>
        <v>40</v>
      </c>
      <c r="X283" s="80">
        <f t="shared" si="1009"/>
        <v>46</v>
      </c>
      <c r="Y283" s="58">
        <f>Y282</f>
        <v>0</v>
      </c>
      <c r="Z283" s="58">
        <f t="shared" ref="Z283:AA283" si="1010">Z282</f>
        <v>0</v>
      </c>
      <c r="AA283" s="58">
        <f t="shared" si="1010"/>
        <v>0</v>
      </c>
      <c r="AB283" s="32">
        <f>AB282</f>
        <v>16</v>
      </c>
      <c r="AC283" s="32">
        <f t="shared" ref="AC283:AD283" si="1011">AC282</f>
        <v>6</v>
      </c>
      <c r="AD283" s="32">
        <f t="shared" si="1011"/>
        <v>22</v>
      </c>
      <c r="AE283" s="32">
        <f>AE282</f>
        <v>0</v>
      </c>
      <c r="AF283" s="32">
        <f t="shared" ref="AF283:AG283" si="1012">AF282</f>
        <v>0</v>
      </c>
      <c r="AG283" s="32">
        <f t="shared" si="1012"/>
        <v>0</v>
      </c>
      <c r="AH283" s="33">
        <f>AH282</f>
        <v>16</v>
      </c>
      <c r="AI283" s="33">
        <f t="shared" ref="AI283:AJ283" si="1013">AI282</f>
        <v>6</v>
      </c>
      <c r="AJ283" s="33">
        <f t="shared" si="1013"/>
        <v>22</v>
      </c>
      <c r="AK283" s="32"/>
      <c r="AL283" s="32"/>
      <c r="AM283" s="32"/>
      <c r="AN283" s="32"/>
      <c r="AO283" s="32"/>
      <c r="AP283" s="32" t="e">
        <f>AP282</f>
        <v>#REF!</v>
      </c>
      <c r="AQ283" s="32" t="e">
        <f t="shared" si="1002"/>
        <v>#REF!</v>
      </c>
    </row>
    <row r="284" spans="1:43" s="6" customFormat="1" ht="25.5" customHeight="1" x14ac:dyDescent="0.35">
      <c r="A284" s="85"/>
      <c r="B284" s="86" t="s">
        <v>14</v>
      </c>
      <c r="C284" s="87">
        <f t="shared" ref="C284:K284" si="1014">C23+C65+C78+C138+C184+C202+C222+C247+C265+C273+C283</f>
        <v>332</v>
      </c>
      <c r="D284" s="87">
        <f t="shared" si="1014"/>
        <v>148</v>
      </c>
      <c r="E284" s="87">
        <f t="shared" si="1014"/>
        <v>480</v>
      </c>
      <c r="F284" s="87">
        <f t="shared" si="1014"/>
        <v>1391</v>
      </c>
      <c r="G284" s="88">
        <f t="shared" si="1014"/>
        <v>2392</v>
      </c>
      <c r="H284" s="87">
        <f t="shared" si="1014"/>
        <v>3783</v>
      </c>
      <c r="I284" s="87">
        <f t="shared" si="1014"/>
        <v>716</v>
      </c>
      <c r="J284" s="87">
        <f t="shared" si="1014"/>
        <v>775</v>
      </c>
      <c r="K284" s="87">
        <f t="shared" si="1014"/>
        <v>1491</v>
      </c>
      <c r="L284" s="87">
        <f t="shared" si="998"/>
        <v>2439</v>
      </c>
      <c r="M284" s="87">
        <f t="shared" si="998"/>
        <v>3315</v>
      </c>
      <c r="N284" s="87">
        <f t="shared" si="999"/>
        <v>5754</v>
      </c>
      <c r="O284" s="89"/>
      <c r="P284" s="87">
        <f t="shared" ref="P284:AJ284" si="1015">P23+P65+P78+P138+P184+P202+P222+P247+P265+P273+P283</f>
        <v>331</v>
      </c>
      <c r="Q284" s="87">
        <f t="shared" si="1015"/>
        <v>1064</v>
      </c>
      <c r="R284" s="87">
        <f t="shared" si="1015"/>
        <v>1395</v>
      </c>
      <c r="S284" s="87">
        <f t="shared" si="1015"/>
        <v>2102</v>
      </c>
      <c r="T284" s="87">
        <f t="shared" si="1015"/>
        <v>2211</v>
      </c>
      <c r="U284" s="87">
        <f t="shared" si="1015"/>
        <v>4313</v>
      </c>
      <c r="V284" s="87">
        <f t="shared" si="1015"/>
        <v>6</v>
      </c>
      <c r="W284" s="87">
        <f t="shared" si="1015"/>
        <v>40</v>
      </c>
      <c r="X284" s="87">
        <f t="shared" si="1015"/>
        <v>46</v>
      </c>
      <c r="Y284" s="69" t="e">
        <f t="shared" si="1015"/>
        <v>#REF!</v>
      </c>
      <c r="Z284" s="69" t="e">
        <f t="shared" si="1015"/>
        <v>#REF!</v>
      </c>
      <c r="AA284" s="69" t="e">
        <f t="shared" si="1015"/>
        <v>#REF!</v>
      </c>
      <c r="AB284" s="32" t="e">
        <f t="shared" si="1015"/>
        <v>#REF!</v>
      </c>
      <c r="AC284" s="32" t="e">
        <f t="shared" si="1015"/>
        <v>#REF!</v>
      </c>
      <c r="AD284" s="32" t="e">
        <f t="shared" si="1015"/>
        <v>#REF!</v>
      </c>
      <c r="AE284" s="32" t="e">
        <f t="shared" si="1015"/>
        <v>#REF!</v>
      </c>
      <c r="AF284" s="32" t="e">
        <f t="shared" si="1015"/>
        <v>#REF!</v>
      </c>
      <c r="AG284" s="32" t="e">
        <f t="shared" si="1015"/>
        <v>#REF!</v>
      </c>
      <c r="AH284" s="33" t="e">
        <f t="shared" si="1015"/>
        <v>#REF!</v>
      </c>
      <c r="AI284" s="33" t="e">
        <f t="shared" si="1015"/>
        <v>#REF!</v>
      </c>
      <c r="AJ284" s="33" t="e">
        <f t="shared" si="1015"/>
        <v>#REF!</v>
      </c>
      <c r="AK284" s="32"/>
      <c r="AL284" s="32"/>
      <c r="AM284" s="32"/>
      <c r="AN284" s="32"/>
      <c r="AO284" s="32"/>
      <c r="AP284" s="32" t="e">
        <f>AP23+AP65+AP78+AP138+AP184+AP202+AP222+AP247+AP265+AP273+AP283</f>
        <v>#REF!</v>
      </c>
      <c r="AQ284" s="32" t="e">
        <f t="shared" si="1002"/>
        <v>#REF!</v>
      </c>
    </row>
    <row r="285" spans="1:43" ht="25.5" customHeight="1" x14ac:dyDescent="0.35">
      <c r="B285" s="70" t="s">
        <v>177</v>
      </c>
      <c r="R285" s="72"/>
    </row>
    <row r="286" spans="1:43" x14ac:dyDescent="0.35">
      <c r="R286" s="91"/>
    </row>
  </sheetData>
  <mergeCells count="23">
    <mergeCell ref="AB3:AD3"/>
    <mergeCell ref="AE3:AG3"/>
    <mergeCell ref="AH3:AJ3"/>
    <mergeCell ref="AK3:AQ4"/>
    <mergeCell ref="Y3:AA3"/>
    <mergeCell ref="Y4:AA4"/>
    <mergeCell ref="AB4:AD4"/>
    <mergeCell ref="AE4:AG4"/>
    <mergeCell ref="AH4:AJ4"/>
    <mergeCell ref="A1:X1"/>
    <mergeCell ref="V4:X4"/>
    <mergeCell ref="L3:X3"/>
    <mergeCell ref="A2:U2"/>
    <mergeCell ref="F3:H3"/>
    <mergeCell ref="I3:K3"/>
    <mergeCell ref="A3:B5"/>
    <mergeCell ref="L4:N4"/>
    <mergeCell ref="F4:H4"/>
    <mergeCell ref="P4:R4"/>
    <mergeCell ref="I4:K4"/>
    <mergeCell ref="C4:E4"/>
    <mergeCell ref="C3:E3"/>
    <mergeCell ref="S4:U4"/>
  </mergeCells>
  <pageMargins left="0.39370078740157483" right="0.39370078740157483" top="0.39370078740157483" bottom="0.39370078740157483" header="0.23622047244094491" footer="0.23622047244094491"/>
  <pageSetup paperSize="9" scale="80" orientation="portrait" r:id="rId1"/>
  <headerFooter>
    <oddFooter>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Q5" sqref="Q5"/>
    </sheetView>
  </sheetViews>
  <sheetFormatPr defaultColWidth="9" defaultRowHeight="23.25" x14ac:dyDescent="0.5"/>
  <cols>
    <col min="1" max="1" width="25.25" style="1" customWidth="1"/>
    <col min="2" max="16384" width="9" style="1"/>
  </cols>
  <sheetData>
    <row r="1" spans="1:2" x14ac:dyDescent="0.5">
      <c r="A1" s="1" t="s">
        <v>178</v>
      </c>
      <c r="B1" s="2">
        <f>'จำนวนผู้สำเร็จ 2563'!N23</f>
        <v>449</v>
      </c>
    </row>
    <row r="2" spans="1:2" x14ac:dyDescent="0.5">
      <c r="A2" s="1" t="s">
        <v>38</v>
      </c>
      <c r="B2" s="2">
        <f>'จำนวนผู้สำเร็จ 2563'!N65</f>
        <v>507</v>
      </c>
    </row>
    <row r="3" spans="1:2" x14ac:dyDescent="0.5">
      <c r="A3" s="1" t="s">
        <v>61</v>
      </c>
      <c r="B3" s="2">
        <f>'จำนวนผู้สำเร็จ 2563'!N78</f>
        <v>270</v>
      </c>
    </row>
    <row r="4" spans="1:2" x14ac:dyDescent="0.5">
      <c r="A4" s="1" t="s">
        <v>70</v>
      </c>
      <c r="B4" s="2">
        <f>'จำนวนผู้สำเร็จ 2563'!N138</f>
        <v>1129</v>
      </c>
    </row>
    <row r="5" spans="1:2" x14ac:dyDescent="0.5">
      <c r="A5" s="1" t="s">
        <v>100</v>
      </c>
      <c r="B5" s="2">
        <f>'จำนวนผู้สำเร็จ 2563'!N184</f>
        <v>1775</v>
      </c>
    </row>
    <row r="6" spans="1:2" x14ac:dyDescent="0.5">
      <c r="A6" s="1" t="s">
        <v>126</v>
      </c>
      <c r="B6" s="2">
        <f>'จำนวนผู้สำเร็จ 2563'!N202</f>
        <v>405</v>
      </c>
    </row>
    <row r="7" spans="1:2" x14ac:dyDescent="0.5">
      <c r="A7" s="1" t="s">
        <v>135</v>
      </c>
      <c r="B7" s="2">
        <f>'จำนวนผู้สำเร็จ 2563'!N222</f>
        <v>297</v>
      </c>
    </row>
    <row r="8" spans="1:2" x14ac:dyDescent="0.5">
      <c r="A8" s="1" t="s">
        <v>150</v>
      </c>
      <c r="B8" s="2">
        <f>'จำนวนผู้สำเร็จ 2563'!N247</f>
        <v>414</v>
      </c>
    </row>
    <row r="9" spans="1:2" x14ac:dyDescent="0.5">
      <c r="A9" s="1" t="s">
        <v>159</v>
      </c>
      <c r="B9" s="2">
        <f>'จำนวนผู้สำเร็จ 2563'!N265</f>
        <v>300</v>
      </c>
    </row>
    <row r="10" spans="1:2" x14ac:dyDescent="0.5">
      <c r="A10" s="1" t="s">
        <v>168</v>
      </c>
      <c r="B10" s="2">
        <f>'จำนวนผู้สำเร็จ 2563'!N273</f>
        <v>122</v>
      </c>
    </row>
    <row r="11" spans="1:2" x14ac:dyDescent="0.5">
      <c r="A11" s="1" t="s">
        <v>179</v>
      </c>
      <c r="B11" s="2">
        <f>'จำนวนผู้สำเร็จ 2563'!N283</f>
        <v>86</v>
      </c>
    </row>
    <row r="12" spans="1:2" x14ac:dyDescent="0.5">
      <c r="B12" s="2">
        <f>SUM(B1:B11)</f>
        <v>5754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จำนวนผู้สำเร็จ 2563</vt:lpstr>
      <vt:lpstr>กราฟ</vt:lpstr>
      <vt:lpstr>'จำนวนผู้สำเร็จ 2563'!Print_Titles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ew</dc:creator>
  <cp:keywords/>
  <dc:description/>
  <cp:lastModifiedBy>Warinrat_K</cp:lastModifiedBy>
  <cp:revision/>
  <dcterms:created xsi:type="dcterms:W3CDTF">2013-06-26T10:38:37Z</dcterms:created>
  <dcterms:modified xsi:type="dcterms:W3CDTF">2022-05-11T04:47:21Z</dcterms:modified>
  <cp:category/>
  <cp:contentStatus/>
</cp:coreProperties>
</file>