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GoogleDrive\งานประกันคุณภาพ\งานประกัน\ประกันหลักสูตร\2564\ฐานข้อมูล 2564\"/>
    </mc:Choice>
  </mc:AlternateContent>
  <bookViews>
    <workbookView xWindow="0" yWindow="0" windowWidth="28800" windowHeight="12300"/>
  </bookViews>
  <sheets>
    <sheet name="นศ.ทั้งหมดแยกชั้นปี " sheetId="6" r:id="rId1"/>
    <sheet name="กราฟ" sheetId="7" state="hidden" r:id="rId2"/>
  </sheets>
  <externalReferences>
    <externalReference r:id="rId3"/>
  </externalReferences>
  <definedNames>
    <definedName name="_xlnm.Print_Titles" localSheetId="0">'นศ.ทั้งหมดแยกชั้นปี '!$3:$6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128" i="6" l="1"/>
  <c r="AA128" i="6"/>
  <c r="AB65" i="6"/>
  <c r="AB64" i="6"/>
  <c r="AA65" i="6"/>
  <c r="AA64" i="6"/>
  <c r="AB24" i="6"/>
  <c r="AA24" i="6"/>
  <c r="AB23" i="6"/>
  <c r="AA23" i="6"/>
  <c r="AB18" i="6"/>
  <c r="AA18" i="6"/>
  <c r="AB11" i="6"/>
  <c r="AB12" i="6"/>
  <c r="AB13" i="6"/>
  <c r="AB14" i="6"/>
  <c r="AB15" i="6"/>
  <c r="AB10" i="6"/>
  <c r="AA11" i="6"/>
  <c r="AA12" i="6"/>
  <c r="AA13" i="6"/>
  <c r="AA14" i="6"/>
  <c r="AA15" i="6"/>
  <c r="AA10" i="6"/>
  <c r="M340" i="6"/>
  <c r="M341" i="6"/>
  <c r="M342" i="6"/>
  <c r="L340" i="6"/>
  <c r="L341" i="6"/>
  <c r="L342" i="6"/>
  <c r="N339" i="6"/>
  <c r="N340" i="6"/>
  <c r="N341" i="6"/>
  <c r="N342" i="6"/>
  <c r="E14" i="7"/>
  <c r="M333" i="6"/>
  <c r="L333" i="6"/>
  <c r="N332" i="6"/>
  <c r="N331" i="6"/>
  <c r="M329" i="6"/>
  <c r="M334" i="6"/>
  <c r="M335" i="6"/>
  <c r="L329" i="6"/>
  <c r="N328" i="6"/>
  <c r="N329" i="6"/>
  <c r="M322" i="6"/>
  <c r="M323" i="6"/>
  <c r="M324" i="6"/>
  <c r="L322" i="6"/>
  <c r="L323" i="6"/>
  <c r="L324" i="6"/>
  <c r="N321" i="6"/>
  <c r="N320" i="6"/>
  <c r="M314" i="6"/>
  <c r="M315" i="6"/>
  <c r="L314" i="6"/>
  <c r="L315" i="6"/>
  <c r="N313" i="6"/>
  <c r="N314" i="6"/>
  <c r="N315" i="6"/>
  <c r="M309" i="6"/>
  <c r="L309" i="6"/>
  <c r="L310" i="6"/>
  <c r="N308" i="6"/>
  <c r="N307" i="6"/>
  <c r="N306" i="6"/>
  <c r="N305" i="6"/>
  <c r="N304" i="6"/>
  <c r="N303" i="6"/>
  <c r="N302" i="6"/>
  <c r="N301" i="6"/>
  <c r="N300" i="6"/>
  <c r="N299" i="6"/>
  <c r="N298" i="6"/>
  <c r="N297" i="6"/>
  <c r="N296" i="6"/>
  <c r="N295" i="6"/>
  <c r="N294" i="6"/>
  <c r="M288" i="6"/>
  <c r="M289" i="6"/>
  <c r="L288" i="6"/>
  <c r="L289" i="6"/>
  <c r="N287" i="6"/>
  <c r="N286" i="6"/>
  <c r="N285" i="6"/>
  <c r="N284" i="6"/>
  <c r="M280" i="6"/>
  <c r="L280" i="6"/>
  <c r="N279" i="6"/>
  <c r="N278" i="6"/>
  <c r="N277" i="6"/>
  <c r="N276" i="6"/>
  <c r="M274" i="6"/>
  <c r="L274" i="6"/>
  <c r="N273" i="6"/>
  <c r="N272" i="6"/>
  <c r="N271" i="6"/>
  <c r="N270" i="6"/>
  <c r="N269" i="6"/>
  <c r="N268" i="6"/>
  <c r="M262" i="6"/>
  <c r="L262" i="6"/>
  <c r="N261" i="6"/>
  <c r="N260" i="6"/>
  <c r="N259" i="6"/>
  <c r="M257" i="6"/>
  <c r="L257" i="6"/>
  <c r="N256" i="6"/>
  <c r="N255" i="6"/>
  <c r="N254" i="6"/>
  <c r="N253" i="6"/>
  <c r="M251" i="6"/>
  <c r="L251" i="6"/>
  <c r="N250" i="6"/>
  <c r="N249" i="6"/>
  <c r="N248" i="6"/>
  <c r="N247" i="6"/>
  <c r="N246" i="6"/>
  <c r="N245" i="6"/>
  <c r="N244" i="6"/>
  <c r="N243" i="6"/>
  <c r="N242" i="6"/>
  <c r="N241" i="6"/>
  <c r="N240" i="6"/>
  <c r="M234" i="6"/>
  <c r="L234" i="6"/>
  <c r="N233" i="6"/>
  <c r="N234" i="6"/>
  <c r="M231" i="6"/>
  <c r="L231" i="6"/>
  <c r="N230" i="6"/>
  <c r="N231" i="6"/>
  <c r="M228" i="6"/>
  <c r="L228" i="6"/>
  <c r="N227" i="6"/>
  <c r="N226" i="6"/>
  <c r="N225" i="6"/>
  <c r="M223" i="6"/>
  <c r="L223" i="6"/>
  <c r="N222" i="6"/>
  <c r="N221" i="6"/>
  <c r="N220" i="6"/>
  <c r="N219" i="6"/>
  <c r="N218" i="6"/>
  <c r="N217" i="6"/>
  <c r="M211" i="6"/>
  <c r="L211" i="6"/>
  <c r="N210" i="6"/>
  <c r="N211" i="6"/>
  <c r="M208" i="6"/>
  <c r="L208" i="6"/>
  <c r="N207" i="6"/>
  <c r="N206" i="6"/>
  <c r="N205" i="6"/>
  <c r="N204" i="6"/>
  <c r="M200" i="6"/>
  <c r="L200" i="6"/>
  <c r="N199" i="6"/>
  <c r="N200" i="6"/>
  <c r="M197" i="6"/>
  <c r="L197" i="6"/>
  <c r="N196" i="6"/>
  <c r="N195" i="6"/>
  <c r="N194" i="6"/>
  <c r="N193" i="6"/>
  <c r="M191" i="6"/>
  <c r="L191" i="6"/>
  <c r="N190" i="6"/>
  <c r="N189" i="6"/>
  <c r="N188" i="6"/>
  <c r="N187" i="6"/>
  <c r="N186" i="6"/>
  <c r="N185" i="6"/>
  <c r="M183" i="6"/>
  <c r="L183" i="6"/>
  <c r="N182" i="6"/>
  <c r="N181" i="6"/>
  <c r="M179" i="6"/>
  <c r="L179" i="6"/>
  <c r="N178" i="6"/>
  <c r="N179" i="6"/>
  <c r="M176" i="6"/>
  <c r="L176" i="6"/>
  <c r="N175" i="6"/>
  <c r="N174" i="6"/>
  <c r="N173" i="6"/>
  <c r="N172" i="6"/>
  <c r="N171" i="6"/>
  <c r="N170" i="6"/>
  <c r="N169" i="6"/>
  <c r="N168" i="6"/>
  <c r="N167" i="6"/>
  <c r="N166" i="6"/>
  <c r="M160" i="6"/>
  <c r="M161" i="6"/>
  <c r="L160" i="6"/>
  <c r="L161" i="6"/>
  <c r="N159" i="6"/>
  <c r="N158" i="6"/>
  <c r="N157" i="6"/>
  <c r="N156" i="6"/>
  <c r="N155" i="6"/>
  <c r="N154" i="6"/>
  <c r="N153" i="6"/>
  <c r="N152" i="6"/>
  <c r="N151" i="6"/>
  <c r="M147" i="6"/>
  <c r="L147" i="6"/>
  <c r="N146" i="6"/>
  <c r="N145" i="6"/>
  <c r="N144" i="6"/>
  <c r="N143" i="6"/>
  <c r="N142" i="6"/>
  <c r="N141" i="6"/>
  <c r="N140" i="6"/>
  <c r="N139" i="6"/>
  <c r="N138" i="6"/>
  <c r="N137" i="6"/>
  <c r="N136" i="6"/>
  <c r="N135" i="6"/>
  <c r="N134" i="6"/>
  <c r="N133" i="6"/>
  <c r="N132" i="6"/>
  <c r="N131" i="6"/>
  <c r="M126" i="6"/>
  <c r="L126" i="6"/>
  <c r="N125" i="6"/>
  <c r="N124" i="6"/>
  <c r="N123" i="6"/>
  <c r="N122" i="6"/>
  <c r="N121" i="6"/>
  <c r="N120" i="6"/>
  <c r="N119" i="6"/>
  <c r="N118" i="6"/>
  <c r="N117" i="6"/>
  <c r="N116" i="6"/>
  <c r="N115" i="6"/>
  <c r="N114" i="6"/>
  <c r="N113" i="6"/>
  <c r="N112" i="6"/>
  <c r="N111" i="6"/>
  <c r="N110" i="6"/>
  <c r="N109" i="6"/>
  <c r="N108" i="6"/>
  <c r="N107" i="6"/>
  <c r="N106" i="6"/>
  <c r="N105" i="6"/>
  <c r="N104" i="6"/>
  <c r="N103" i="6"/>
  <c r="N102" i="6"/>
  <c r="N101" i="6"/>
  <c r="N100" i="6"/>
  <c r="N99" i="6"/>
  <c r="N98" i="6"/>
  <c r="N97" i="6"/>
  <c r="N96" i="6"/>
  <c r="M91" i="6"/>
  <c r="M92" i="6"/>
  <c r="L91" i="6"/>
  <c r="L92" i="6"/>
  <c r="M90" i="6"/>
  <c r="L90" i="6"/>
  <c r="N89" i="6"/>
  <c r="N88" i="6"/>
  <c r="N87" i="6"/>
  <c r="N86" i="6"/>
  <c r="N85" i="6"/>
  <c r="N84" i="6"/>
  <c r="M78" i="6"/>
  <c r="L78" i="6"/>
  <c r="N77" i="6"/>
  <c r="N78" i="6"/>
  <c r="M75" i="6"/>
  <c r="L75" i="6"/>
  <c r="N74" i="6"/>
  <c r="N73" i="6"/>
  <c r="M129" i="6"/>
  <c r="L129" i="6"/>
  <c r="N128" i="6"/>
  <c r="N129" i="6"/>
  <c r="M69" i="6"/>
  <c r="L69" i="6"/>
  <c r="N68" i="6"/>
  <c r="N69" i="6"/>
  <c r="M66" i="6"/>
  <c r="L66" i="6"/>
  <c r="N65" i="6"/>
  <c r="N64" i="6"/>
  <c r="M62" i="6"/>
  <c r="L62" i="6"/>
  <c r="N61" i="6"/>
  <c r="N62" i="6"/>
  <c r="M59" i="6"/>
  <c r="L59" i="6"/>
  <c r="N58" i="6"/>
  <c r="N59" i="6"/>
  <c r="M56" i="6"/>
  <c r="L56" i="6"/>
  <c r="N55" i="6"/>
  <c r="N54" i="6"/>
  <c r="N53" i="6"/>
  <c r="M51" i="6"/>
  <c r="L51" i="6"/>
  <c r="N50" i="6"/>
  <c r="N49" i="6"/>
  <c r="M47" i="6"/>
  <c r="L47" i="6"/>
  <c r="N46" i="6"/>
  <c r="N47" i="6"/>
  <c r="M44" i="6"/>
  <c r="L44" i="6"/>
  <c r="N43" i="6"/>
  <c r="N42" i="6"/>
  <c r="N41" i="6"/>
  <c r="N40" i="6"/>
  <c r="N39" i="6"/>
  <c r="N38" i="6"/>
  <c r="M36" i="6"/>
  <c r="L36" i="6"/>
  <c r="N35" i="6"/>
  <c r="N34" i="6"/>
  <c r="N33" i="6"/>
  <c r="N32" i="6"/>
  <c r="N31" i="6"/>
  <c r="M25" i="6"/>
  <c r="M26" i="6"/>
  <c r="L25" i="6"/>
  <c r="L26" i="6"/>
  <c r="N24" i="6"/>
  <c r="N23" i="6"/>
  <c r="M19" i="6"/>
  <c r="L19" i="6"/>
  <c r="N18" i="6"/>
  <c r="N19" i="6"/>
  <c r="M16" i="6"/>
  <c r="L16" i="6"/>
  <c r="N15" i="6"/>
  <c r="N14" i="6"/>
  <c r="N13" i="6"/>
  <c r="N12" i="6"/>
  <c r="N11" i="6"/>
  <c r="N10" i="6"/>
  <c r="Z11" i="6"/>
  <c r="W11" i="6"/>
  <c r="T11" i="6"/>
  <c r="Q11" i="6"/>
  <c r="K11" i="6"/>
  <c r="H11" i="6"/>
  <c r="E11" i="6"/>
  <c r="L20" i="6"/>
  <c r="M20" i="6"/>
  <c r="M27" i="6"/>
  <c r="M148" i="6"/>
  <c r="M162" i="6"/>
  <c r="N208" i="6"/>
  <c r="N212" i="6"/>
  <c r="L212" i="6"/>
  <c r="M235" i="6"/>
  <c r="M236" i="6"/>
  <c r="M316" i="6"/>
  <c r="N66" i="6"/>
  <c r="N16" i="6"/>
  <c r="N20" i="6"/>
  <c r="L316" i="6"/>
  <c r="L235" i="6"/>
  <c r="L236" i="6"/>
  <c r="L263" i="6"/>
  <c r="L264" i="6"/>
  <c r="L27" i="6"/>
  <c r="L148" i="6"/>
  <c r="L162" i="6"/>
  <c r="AC11" i="6"/>
  <c r="M79" i="6"/>
  <c r="L201" i="6"/>
  <c r="L213" i="6"/>
  <c r="N288" i="6"/>
  <c r="N289" i="6"/>
  <c r="L334" i="6"/>
  <c r="L335" i="6"/>
  <c r="M201" i="6"/>
  <c r="M263" i="6"/>
  <c r="M264" i="6"/>
  <c r="M310" i="6"/>
  <c r="M212" i="6"/>
  <c r="N223" i="6"/>
  <c r="N228" i="6"/>
  <c r="N251" i="6"/>
  <c r="N262" i="6"/>
  <c r="M281" i="6"/>
  <c r="M290" i="6"/>
  <c r="L79" i="6"/>
  <c r="N25" i="6"/>
  <c r="N26" i="6"/>
  <c r="N36" i="6"/>
  <c r="L70" i="6"/>
  <c r="N126" i="6"/>
  <c r="N160" i="6"/>
  <c r="N161" i="6"/>
  <c r="N333" i="6"/>
  <c r="N334" i="6"/>
  <c r="N335" i="6"/>
  <c r="E13" i="7"/>
  <c r="N44" i="6"/>
  <c r="N51" i="6"/>
  <c r="N56" i="6"/>
  <c r="M70" i="6"/>
  <c r="N75" i="6"/>
  <c r="N79" i="6"/>
  <c r="N90" i="6"/>
  <c r="N176" i="6"/>
  <c r="N183" i="6"/>
  <c r="N191" i="6"/>
  <c r="N197" i="6"/>
  <c r="N274" i="6"/>
  <c r="N280" i="6"/>
  <c r="L281" i="6"/>
  <c r="L290" i="6"/>
  <c r="N309" i="6"/>
  <c r="N310" i="6"/>
  <c r="N322" i="6"/>
  <c r="N323" i="6"/>
  <c r="N324" i="6"/>
  <c r="E12" i="7"/>
  <c r="N147" i="6"/>
  <c r="N257" i="6"/>
  <c r="N91" i="6"/>
  <c r="N92" i="6"/>
  <c r="E5" i="7"/>
  <c r="M80" i="6"/>
  <c r="N148" i="6"/>
  <c r="N162" i="6"/>
  <c r="E6" i="7"/>
  <c r="N281" i="6"/>
  <c r="N290" i="6"/>
  <c r="E10" i="7"/>
  <c r="L80" i="6"/>
  <c r="L343" i="6"/>
  <c r="N235" i="6"/>
  <c r="N236" i="6"/>
  <c r="E8" i="7"/>
  <c r="N263" i="6"/>
  <c r="N264" i="6"/>
  <c r="E9" i="7"/>
  <c r="N201" i="6"/>
  <c r="N213" i="6"/>
  <c r="E7" i="7"/>
  <c r="N70" i="6"/>
  <c r="N80" i="6"/>
  <c r="E4" i="7"/>
  <c r="M213" i="6"/>
  <c r="N27" i="6"/>
  <c r="E3" i="7"/>
  <c r="N316" i="6"/>
  <c r="E11" i="7"/>
  <c r="AB304" i="6"/>
  <c r="AA304" i="6"/>
  <c r="Z304" i="6"/>
  <c r="W304" i="6"/>
  <c r="T304" i="6"/>
  <c r="Q304" i="6"/>
  <c r="K304" i="6"/>
  <c r="H304" i="6"/>
  <c r="E304" i="6"/>
  <c r="AB303" i="6"/>
  <c r="AA303" i="6"/>
  <c r="Z303" i="6"/>
  <c r="W303" i="6"/>
  <c r="T303" i="6"/>
  <c r="Q303" i="6"/>
  <c r="K303" i="6"/>
  <c r="H303" i="6"/>
  <c r="E303" i="6"/>
  <c r="AB301" i="6"/>
  <c r="AA301" i="6"/>
  <c r="Z301" i="6"/>
  <c r="W301" i="6"/>
  <c r="T301" i="6"/>
  <c r="Q301" i="6"/>
  <c r="K301" i="6"/>
  <c r="H301" i="6"/>
  <c r="E301" i="6"/>
  <c r="AB298" i="6"/>
  <c r="AA298" i="6"/>
  <c r="Z298" i="6"/>
  <c r="W298" i="6"/>
  <c r="T298" i="6"/>
  <c r="Q298" i="6"/>
  <c r="K298" i="6"/>
  <c r="H298" i="6"/>
  <c r="E298" i="6"/>
  <c r="AB296" i="6"/>
  <c r="AA296" i="6"/>
  <c r="Z296" i="6"/>
  <c r="W296" i="6"/>
  <c r="T296" i="6"/>
  <c r="Q296" i="6"/>
  <c r="K296" i="6"/>
  <c r="H296" i="6"/>
  <c r="E296" i="6"/>
  <c r="E15" i="7"/>
  <c r="M343" i="6"/>
  <c r="N343" i="6"/>
  <c r="AC304" i="6"/>
  <c r="AC303" i="6"/>
  <c r="AC301" i="6"/>
  <c r="AC298" i="6"/>
  <c r="AC296" i="6"/>
  <c r="AB158" i="6"/>
  <c r="AA158" i="6"/>
  <c r="Z158" i="6"/>
  <c r="W158" i="6"/>
  <c r="T158" i="6"/>
  <c r="Q158" i="6"/>
  <c r="K158" i="6"/>
  <c r="H158" i="6"/>
  <c r="E158" i="6"/>
  <c r="AB142" i="6"/>
  <c r="AA142" i="6"/>
  <c r="Z142" i="6"/>
  <c r="W142" i="6"/>
  <c r="T142" i="6"/>
  <c r="Q142" i="6"/>
  <c r="K142" i="6"/>
  <c r="H142" i="6"/>
  <c r="E142" i="6"/>
  <c r="H107" i="6"/>
  <c r="E99" i="6"/>
  <c r="E100" i="6"/>
  <c r="E101" i="6"/>
  <c r="AB50" i="6"/>
  <c r="AA50" i="6"/>
  <c r="Z50" i="6"/>
  <c r="W50" i="6"/>
  <c r="T50" i="6"/>
  <c r="Q50" i="6"/>
  <c r="K50" i="6"/>
  <c r="H50" i="6"/>
  <c r="E50" i="6"/>
  <c r="AC50" i="6"/>
  <c r="AC142" i="6"/>
  <c r="AC158" i="6"/>
  <c r="E10" i="6"/>
  <c r="E12" i="6"/>
  <c r="D90" i="6"/>
  <c r="F90" i="6"/>
  <c r="G90" i="6"/>
  <c r="I90" i="6"/>
  <c r="J90" i="6"/>
  <c r="O90" i="6"/>
  <c r="P90" i="6"/>
  <c r="R90" i="6"/>
  <c r="S90" i="6"/>
  <c r="U90" i="6"/>
  <c r="V90" i="6"/>
  <c r="X90" i="6"/>
  <c r="Y90" i="6"/>
  <c r="C90" i="6"/>
  <c r="C288" i="6"/>
  <c r="C289" i="6"/>
  <c r="AA187" i="6"/>
  <c r="AB187" i="6"/>
  <c r="Z187" i="6"/>
  <c r="W187" i="6"/>
  <c r="T187" i="6"/>
  <c r="Q187" i="6"/>
  <c r="K187" i="6"/>
  <c r="H187" i="6"/>
  <c r="E187" i="6"/>
  <c r="AC187" i="6"/>
  <c r="AA320" i="6"/>
  <c r="C69" i="6"/>
  <c r="D75" i="6"/>
  <c r="F75" i="6"/>
  <c r="G75" i="6"/>
  <c r="I75" i="6"/>
  <c r="J75" i="6"/>
  <c r="O75" i="6"/>
  <c r="P75" i="6"/>
  <c r="R75" i="6"/>
  <c r="S75" i="6"/>
  <c r="U75" i="6"/>
  <c r="V75" i="6"/>
  <c r="X75" i="6"/>
  <c r="Y75" i="6"/>
  <c r="C75" i="6"/>
  <c r="D314" i="6"/>
  <c r="F314" i="6"/>
  <c r="G314" i="6"/>
  <c r="I314" i="6"/>
  <c r="J314" i="6"/>
  <c r="O314" i="6"/>
  <c r="P314" i="6"/>
  <c r="R314" i="6"/>
  <c r="S314" i="6"/>
  <c r="U314" i="6"/>
  <c r="V314" i="6"/>
  <c r="X314" i="6"/>
  <c r="Y314" i="6"/>
  <c r="C314" i="6"/>
  <c r="C197" i="6"/>
  <c r="C191" i="6"/>
  <c r="C183" i="6"/>
  <c r="C91" i="6"/>
  <c r="C59" i="6"/>
  <c r="Y333" i="6"/>
  <c r="X333" i="6"/>
  <c r="V333" i="6"/>
  <c r="U333" i="6"/>
  <c r="S333" i="6"/>
  <c r="R333" i="6"/>
  <c r="P333" i="6"/>
  <c r="O333" i="6"/>
  <c r="J333" i="6"/>
  <c r="I333" i="6"/>
  <c r="G333" i="6"/>
  <c r="F333" i="6"/>
  <c r="D333" i="6"/>
  <c r="C333" i="6"/>
  <c r="AB332" i="6"/>
  <c r="AA332" i="6"/>
  <c r="Z332" i="6"/>
  <c r="W332" i="6"/>
  <c r="T332" i="6"/>
  <c r="Q332" i="6"/>
  <c r="K332" i="6"/>
  <c r="H332" i="6"/>
  <c r="E332" i="6"/>
  <c r="AB331" i="6"/>
  <c r="AA331" i="6"/>
  <c r="Z331" i="6"/>
  <c r="W331" i="6"/>
  <c r="T331" i="6"/>
  <c r="Q331" i="6"/>
  <c r="K331" i="6"/>
  <c r="H331" i="6"/>
  <c r="E331" i="6"/>
  <c r="Y329" i="6"/>
  <c r="X329" i="6"/>
  <c r="V329" i="6"/>
  <c r="U329" i="6"/>
  <c r="S329" i="6"/>
  <c r="R329" i="6"/>
  <c r="P329" i="6"/>
  <c r="O329" i="6"/>
  <c r="J329" i="6"/>
  <c r="I329" i="6"/>
  <c r="G329" i="6"/>
  <c r="F329" i="6"/>
  <c r="D329" i="6"/>
  <c r="C329" i="6"/>
  <c r="AB328" i="6"/>
  <c r="AB329" i="6"/>
  <c r="AA328" i="6"/>
  <c r="AA329" i="6"/>
  <c r="Z328" i="6"/>
  <c r="Z329" i="6"/>
  <c r="W328" i="6"/>
  <c r="W329" i="6"/>
  <c r="T328" i="6"/>
  <c r="T329" i="6"/>
  <c r="Q328" i="6"/>
  <c r="Q329" i="6"/>
  <c r="K328" i="6"/>
  <c r="K329" i="6"/>
  <c r="H328" i="6"/>
  <c r="E328" i="6"/>
  <c r="E329" i="6"/>
  <c r="AB306" i="6"/>
  <c r="AA306" i="6"/>
  <c r="Z306" i="6"/>
  <c r="W306" i="6"/>
  <c r="T306" i="6"/>
  <c r="Q306" i="6"/>
  <c r="K306" i="6"/>
  <c r="H306" i="6"/>
  <c r="E306" i="6"/>
  <c r="AB295" i="6"/>
  <c r="AA295" i="6"/>
  <c r="Z295" i="6"/>
  <c r="W295" i="6"/>
  <c r="T295" i="6"/>
  <c r="Q295" i="6"/>
  <c r="K295" i="6"/>
  <c r="H295" i="6"/>
  <c r="E295" i="6"/>
  <c r="R334" i="6"/>
  <c r="R335" i="6"/>
  <c r="G334" i="6"/>
  <c r="G335" i="6"/>
  <c r="Z333" i="6"/>
  <c r="Z334" i="6"/>
  <c r="Z335" i="6"/>
  <c r="J334" i="6"/>
  <c r="J335" i="6"/>
  <c r="Y334" i="6"/>
  <c r="Y335" i="6"/>
  <c r="K333" i="6"/>
  <c r="K334" i="6"/>
  <c r="K335" i="6"/>
  <c r="D13" i="7"/>
  <c r="W333" i="6"/>
  <c r="W334" i="6"/>
  <c r="W335" i="6"/>
  <c r="AC332" i="6"/>
  <c r="Q333" i="6"/>
  <c r="Q334" i="6"/>
  <c r="Q335" i="6"/>
  <c r="F13" i="7"/>
  <c r="AA333" i="6"/>
  <c r="AA334" i="6"/>
  <c r="AA335" i="6"/>
  <c r="I334" i="6"/>
  <c r="I335" i="6"/>
  <c r="F334" i="6"/>
  <c r="F335" i="6"/>
  <c r="U334" i="6"/>
  <c r="U335" i="6"/>
  <c r="T333" i="6"/>
  <c r="T334" i="6"/>
  <c r="T335" i="6"/>
  <c r="G13" i="7"/>
  <c r="AB333" i="6"/>
  <c r="AB334" i="6"/>
  <c r="AB335" i="6"/>
  <c r="AC328" i="6"/>
  <c r="AC329" i="6"/>
  <c r="C334" i="6"/>
  <c r="C335" i="6"/>
  <c r="V334" i="6"/>
  <c r="V335" i="6"/>
  <c r="O334" i="6"/>
  <c r="O335" i="6"/>
  <c r="P334" i="6"/>
  <c r="P335" i="6"/>
  <c r="X334" i="6"/>
  <c r="X335" i="6"/>
  <c r="AC331" i="6"/>
  <c r="D334" i="6"/>
  <c r="D335" i="6"/>
  <c r="S334" i="6"/>
  <c r="S335" i="6"/>
  <c r="E333" i="6"/>
  <c r="E334" i="6"/>
  <c r="E335" i="6"/>
  <c r="B13" i="7"/>
  <c r="H329" i="6"/>
  <c r="H333" i="6"/>
  <c r="AC306" i="6"/>
  <c r="AC295" i="6"/>
  <c r="AC333" i="6"/>
  <c r="AC334" i="6"/>
  <c r="AC335" i="6"/>
  <c r="H334" i="6"/>
  <c r="H335" i="6"/>
  <c r="C13" i="7"/>
  <c r="J13" i="7"/>
  <c r="AB255" i="6"/>
  <c r="AA255" i="6"/>
  <c r="Z255" i="6"/>
  <c r="W255" i="6"/>
  <c r="T255" i="6"/>
  <c r="Q255" i="6"/>
  <c r="K255" i="6"/>
  <c r="H255" i="6"/>
  <c r="E255" i="6"/>
  <c r="AB243" i="6"/>
  <c r="AA243" i="6"/>
  <c r="Z243" i="6"/>
  <c r="W243" i="6"/>
  <c r="T243" i="6"/>
  <c r="Q243" i="6"/>
  <c r="K243" i="6"/>
  <c r="H243" i="6"/>
  <c r="E243" i="6"/>
  <c r="AB225" i="6"/>
  <c r="AA225" i="6"/>
  <c r="Z225" i="6"/>
  <c r="W225" i="6"/>
  <c r="T225" i="6"/>
  <c r="Q225" i="6"/>
  <c r="K225" i="6"/>
  <c r="H225" i="6"/>
  <c r="E225" i="6"/>
  <c r="AB218" i="6"/>
  <c r="AA218" i="6"/>
  <c r="Z218" i="6"/>
  <c r="W218" i="6"/>
  <c r="T218" i="6"/>
  <c r="Q218" i="6"/>
  <c r="K218" i="6"/>
  <c r="H218" i="6"/>
  <c r="E218" i="6"/>
  <c r="AC225" i="6"/>
  <c r="AC255" i="6"/>
  <c r="AC243" i="6"/>
  <c r="AC218" i="6"/>
  <c r="Y231" i="6"/>
  <c r="X231" i="6"/>
  <c r="V231" i="6"/>
  <c r="U231" i="6"/>
  <c r="S231" i="6"/>
  <c r="R231" i="6"/>
  <c r="P231" i="6"/>
  <c r="O231" i="6"/>
  <c r="J231" i="6"/>
  <c r="I231" i="6"/>
  <c r="G231" i="6"/>
  <c r="F231" i="6"/>
  <c r="D231" i="6"/>
  <c r="C231" i="6"/>
  <c r="AB230" i="6"/>
  <c r="AB231" i="6"/>
  <c r="AA230" i="6"/>
  <c r="AA231" i="6"/>
  <c r="Z230" i="6"/>
  <c r="Z231" i="6"/>
  <c r="W230" i="6"/>
  <c r="W231" i="6"/>
  <c r="T230" i="6"/>
  <c r="T231" i="6"/>
  <c r="Q230" i="6"/>
  <c r="Q231" i="6"/>
  <c r="K230" i="6"/>
  <c r="K231" i="6"/>
  <c r="H230" i="6"/>
  <c r="H231" i="6"/>
  <c r="E230" i="6"/>
  <c r="AB172" i="6"/>
  <c r="AA172" i="6"/>
  <c r="Z172" i="6"/>
  <c r="W172" i="6"/>
  <c r="T172" i="6"/>
  <c r="Q172" i="6"/>
  <c r="K172" i="6"/>
  <c r="H172" i="6"/>
  <c r="E172" i="6"/>
  <c r="AB157" i="6"/>
  <c r="AA157" i="6"/>
  <c r="Z157" i="6"/>
  <c r="W157" i="6"/>
  <c r="T157" i="6"/>
  <c r="Q157" i="6"/>
  <c r="K157" i="6"/>
  <c r="H157" i="6"/>
  <c r="E157" i="6"/>
  <c r="AC230" i="6"/>
  <c r="AC231" i="6"/>
  <c r="E231" i="6"/>
  <c r="AC172" i="6"/>
  <c r="AC157" i="6"/>
  <c r="AB139" i="6"/>
  <c r="AA139" i="6"/>
  <c r="Z139" i="6"/>
  <c r="W139" i="6"/>
  <c r="T139" i="6"/>
  <c r="Q139" i="6"/>
  <c r="K139" i="6"/>
  <c r="H139" i="6"/>
  <c r="E139" i="6"/>
  <c r="AB138" i="6"/>
  <c r="AA138" i="6"/>
  <c r="Z138" i="6"/>
  <c r="W138" i="6"/>
  <c r="T138" i="6"/>
  <c r="Q138" i="6"/>
  <c r="K138" i="6"/>
  <c r="H138" i="6"/>
  <c r="E138" i="6"/>
  <c r="AB144" i="6"/>
  <c r="AA144" i="6"/>
  <c r="Z144" i="6"/>
  <c r="W144" i="6"/>
  <c r="T144" i="6"/>
  <c r="Q144" i="6"/>
  <c r="K144" i="6"/>
  <c r="H144" i="6"/>
  <c r="E144" i="6"/>
  <c r="AB143" i="6"/>
  <c r="AA143" i="6"/>
  <c r="Z143" i="6"/>
  <c r="W143" i="6"/>
  <c r="T143" i="6"/>
  <c r="Q143" i="6"/>
  <c r="K143" i="6"/>
  <c r="H143" i="6"/>
  <c r="E143" i="6"/>
  <c r="AB117" i="6"/>
  <c r="AA117" i="6"/>
  <c r="Z117" i="6"/>
  <c r="W117" i="6"/>
  <c r="T117" i="6"/>
  <c r="Q117" i="6"/>
  <c r="K117" i="6"/>
  <c r="H117" i="6"/>
  <c r="E117" i="6"/>
  <c r="K113" i="6"/>
  <c r="AB107" i="6"/>
  <c r="AA107" i="6"/>
  <c r="Z107" i="6"/>
  <c r="W107" i="6"/>
  <c r="T107" i="6"/>
  <c r="Q107" i="6"/>
  <c r="K107" i="6"/>
  <c r="E107" i="6"/>
  <c r="AB99" i="6"/>
  <c r="AA99" i="6"/>
  <c r="Z99" i="6"/>
  <c r="W99" i="6"/>
  <c r="T99" i="6"/>
  <c r="Q99" i="6"/>
  <c r="K99" i="6"/>
  <c r="H99" i="6"/>
  <c r="AC144" i="6"/>
  <c r="AC143" i="6"/>
  <c r="AC139" i="6"/>
  <c r="AC138" i="6"/>
  <c r="AC117" i="6"/>
  <c r="AC107" i="6"/>
  <c r="AC99" i="6"/>
  <c r="AB123" i="6"/>
  <c r="AA123" i="6"/>
  <c r="Z123" i="6"/>
  <c r="W123" i="6"/>
  <c r="T123" i="6"/>
  <c r="Q123" i="6"/>
  <c r="K123" i="6"/>
  <c r="H123" i="6"/>
  <c r="E123" i="6"/>
  <c r="AB122" i="6"/>
  <c r="AA122" i="6"/>
  <c r="Z122" i="6"/>
  <c r="W122" i="6"/>
  <c r="T122" i="6"/>
  <c r="Q122" i="6"/>
  <c r="K122" i="6"/>
  <c r="H122" i="6"/>
  <c r="E122" i="6"/>
  <c r="Y59" i="6"/>
  <c r="X59" i="6"/>
  <c r="V59" i="6"/>
  <c r="U59" i="6"/>
  <c r="S59" i="6"/>
  <c r="R59" i="6"/>
  <c r="P59" i="6"/>
  <c r="O59" i="6"/>
  <c r="J59" i="6"/>
  <c r="I59" i="6"/>
  <c r="G59" i="6"/>
  <c r="F59" i="6"/>
  <c r="D59" i="6"/>
  <c r="AB58" i="6"/>
  <c r="AB59" i="6"/>
  <c r="AA58" i="6"/>
  <c r="AA59" i="6"/>
  <c r="Z58" i="6"/>
  <c r="Z59" i="6"/>
  <c r="W58" i="6"/>
  <c r="W59" i="6"/>
  <c r="T58" i="6"/>
  <c r="T59" i="6"/>
  <c r="Q58" i="6"/>
  <c r="Q59" i="6"/>
  <c r="K58" i="6"/>
  <c r="K59" i="6"/>
  <c r="H58" i="6"/>
  <c r="H59" i="6"/>
  <c r="E58" i="6"/>
  <c r="Y36" i="6"/>
  <c r="X36" i="6"/>
  <c r="V36" i="6"/>
  <c r="U36" i="6"/>
  <c r="S36" i="6"/>
  <c r="R36" i="6"/>
  <c r="P36" i="6"/>
  <c r="O36" i="6"/>
  <c r="J36" i="6"/>
  <c r="I36" i="6"/>
  <c r="G36" i="6"/>
  <c r="F36" i="6"/>
  <c r="D36" i="6"/>
  <c r="C36" i="6"/>
  <c r="AB35" i="6"/>
  <c r="AA35" i="6"/>
  <c r="Z35" i="6"/>
  <c r="W35" i="6"/>
  <c r="T35" i="6"/>
  <c r="Q35" i="6"/>
  <c r="K35" i="6"/>
  <c r="H35" i="6"/>
  <c r="E35" i="6"/>
  <c r="AB34" i="6"/>
  <c r="AA34" i="6"/>
  <c r="Z34" i="6"/>
  <c r="W34" i="6"/>
  <c r="T34" i="6"/>
  <c r="Q34" i="6"/>
  <c r="K34" i="6"/>
  <c r="H34" i="6"/>
  <c r="E34" i="6"/>
  <c r="AB33" i="6"/>
  <c r="AA33" i="6"/>
  <c r="Z33" i="6"/>
  <c r="W33" i="6"/>
  <c r="T33" i="6"/>
  <c r="Q33" i="6"/>
  <c r="K33" i="6"/>
  <c r="H33" i="6"/>
  <c r="E33" i="6"/>
  <c r="AB32" i="6"/>
  <c r="AA32" i="6"/>
  <c r="Z32" i="6"/>
  <c r="W32" i="6"/>
  <c r="T32" i="6"/>
  <c r="Q32" i="6"/>
  <c r="K32" i="6"/>
  <c r="H32" i="6"/>
  <c r="E32" i="6"/>
  <c r="AB31" i="6"/>
  <c r="AA31" i="6"/>
  <c r="Z31" i="6"/>
  <c r="W31" i="6"/>
  <c r="T31" i="6"/>
  <c r="Q31" i="6"/>
  <c r="K31" i="6"/>
  <c r="H31" i="6"/>
  <c r="E31" i="6"/>
  <c r="AC123" i="6"/>
  <c r="AC122" i="6"/>
  <c r="AC58" i="6"/>
  <c r="AC59" i="6"/>
  <c r="E59" i="6"/>
  <c r="Q36" i="6"/>
  <c r="AC34" i="6"/>
  <c r="AB36" i="6"/>
  <c r="AC35" i="6"/>
  <c r="AA36" i="6"/>
  <c r="AC33" i="6"/>
  <c r="AC32" i="6"/>
  <c r="H36" i="6"/>
  <c r="W36" i="6"/>
  <c r="T36" i="6"/>
  <c r="K36" i="6"/>
  <c r="Z36" i="6"/>
  <c r="AC31" i="6"/>
  <c r="E36" i="6"/>
  <c r="AC36" i="6"/>
  <c r="E193" i="6"/>
  <c r="D322" i="6"/>
  <c r="D323" i="6"/>
  <c r="F322" i="6"/>
  <c r="F323" i="6"/>
  <c r="G322" i="6"/>
  <c r="G323" i="6"/>
  <c r="I322" i="6"/>
  <c r="I323" i="6"/>
  <c r="J322" i="6"/>
  <c r="J323" i="6"/>
  <c r="O322" i="6"/>
  <c r="O323" i="6"/>
  <c r="P322" i="6"/>
  <c r="P323" i="6"/>
  <c r="R322" i="6"/>
  <c r="R323" i="6"/>
  <c r="S322" i="6"/>
  <c r="S323" i="6"/>
  <c r="U322" i="6"/>
  <c r="U323" i="6"/>
  <c r="V322" i="6"/>
  <c r="V323" i="6"/>
  <c r="X322" i="6"/>
  <c r="X323" i="6"/>
  <c r="Y322" i="6"/>
  <c r="Y323" i="6"/>
  <c r="C322" i="6"/>
  <c r="C323" i="6"/>
  <c r="Q307" i="6"/>
  <c r="T114" i="6"/>
  <c r="R78" i="6"/>
  <c r="Z13" i="6"/>
  <c r="W13" i="6"/>
  <c r="T13" i="6"/>
  <c r="Q13" i="6"/>
  <c r="K13" i="6"/>
  <c r="H13" i="6"/>
  <c r="E13" i="6"/>
  <c r="AC13" i="6"/>
  <c r="D257" i="6"/>
  <c r="F257" i="6"/>
  <c r="G257" i="6"/>
  <c r="I257" i="6"/>
  <c r="J257" i="6"/>
  <c r="O257" i="6"/>
  <c r="P257" i="6"/>
  <c r="R257" i="6"/>
  <c r="S257" i="6"/>
  <c r="U257" i="6"/>
  <c r="V257" i="6"/>
  <c r="X257" i="6"/>
  <c r="Y257" i="6"/>
  <c r="C257" i="6"/>
  <c r="AB256" i="6"/>
  <c r="AA256" i="6"/>
  <c r="Z256" i="6"/>
  <c r="W256" i="6"/>
  <c r="T256" i="6"/>
  <c r="Q256" i="6"/>
  <c r="K256" i="6"/>
  <c r="H256" i="6"/>
  <c r="E256" i="6"/>
  <c r="AB254" i="6"/>
  <c r="AA254" i="6"/>
  <c r="Z254" i="6"/>
  <c r="W254" i="6"/>
  <c r="T254" i="6"/>
  <c r="Q254" i="6"/>
  <c r="K254" i="6"/>
  <c r="H254" i="6"/>
  <c r="E254" i="6"/>
  <c r="AB253" i="6"/>
  <c r="AA253" i="6"/>
  <c r="Z253" i="6"/>
  <c r="W253" i="6"/>
  <c r="T253" i="6"/>
  <c r="Q253" i="6"/>
  <c r="K253" i="6"/>
  <c r="H253" i="6"/>
  <c r="E253" i="6"/>
  <c r="AB206" i="6"/>
  <c r="AA206" i="6"/>
  <c r="Z206" i="6"/>
  <c r="W206" i="6"/>
  <c r="T206" i="6"/>
  <c r="Q206" i="6"/>
  <c r="K206" i="6"/>
  <c r="H206" i="6"/>
  <c r="E206" i="6"/>
  <c r="AB205" i="6"/>
  <c r="AA205" i="6"/>
  <c r="Z205" i="6"/>
  <c r="W205" i="6"/>
  <c r="T205" i="6"/>
  <c r="Q205" i="6"/>
  <c r="K205" i="6"/>
  <c r="H205" i="6"/>
  <c r="E205" i="6"/>
  <c r="AB195" i="6"/>
  <c r="AA195" i="6"/>
  <c r="Z195" i="6"/>
  <c r="W195" i="6"/>
  <c r="T195" i="6"/>
  <c r="Q195" i="6"/>
  <c r="K195" i="6"/>
  <c r="H195" i="6"/>
  <c r="E195" i="6"/>
  <c r="AB194" i="6"/>
  <c r="AA194" i="6"/>
  <c r="Z194" i="6"/>
  <c r="W194" i="6"/>
  <c r="T194" i="6"/>
  <c r="Q194" i="6"/>
  <c r="K194" i="6"/>
  <c r="H194" i="6"/>
  <c r="E194" i="6"/>
  <c r="AB173" i="6"/>
  <c r="AA173" i="6"/>
  <c r="Z173" i="6"/>
  <c r="W173" i="6"/>
  <c r="T173" i="6"/>
  <c r="Q173" i="6"/>
  <c r="K173" i="6"/>
  <c r="H173" i="6"/>
  <c r="E173" i="6"/>
  <c r="AB169" i="6"/>
  <c r="AA169" i="6"/>
  <c r="Z169" i="6"/>
  <c r="W169" i="6"/>
  <c r="T169" i="6"/>
  <c r="Q169" i="6"/>
  <c r="K169" i="6"/>
  <c r="H169" i="6"/>
  <c r="E169" i="6"/>
  <c r="AB186" i="6"/>
  <c r="AA186" i="6"/>
  <c r="Z186" i="6"/>
  <c r="W186" i="6"/>
  <c r="T186" i="6"/>
  <c r="Q186" i="6"/>
  <c r="K186" i="6"/>
  <c r="H186" i="6"/>
  <c r="E186" i="6"/>
  <c r="T257" i="6"/>
  <c r="AC169" i="6"/>
  <c r="Q257" i="6"/>
  <c r="K257" i="6"/>
  <c r="Z257" i="6"/>
  <c r="H257" i="6"/>
  <c r="W257" i="6"/>
  <c r="AC254" i="6"/>
  <c r="AC256" i="6"/>
  <c r="AC253" i="6"/>
  <c r="AB257" i="6"/>
  <c r="AA257" i="6"/>
  <c r="E257" i="6"/>
  <c r="AC206" i="6"/>
  <c r="AC205" i="6"/>
  <c r="AC195" i="6"/>
  <c r="AC194" i="6"/>
  <c r="AC173" i="6"/>
  <c r="AC186" i="6"/>
  <c r="AC257" i="6"/>
  <c r="C56" i="6"/>
  <c r="AB54" i="6"/>
  <c r="AA54" i="6"/>
  <c r="Z54" i="6"/>
  <c r="W54" i="6"/>
  <c r="T54" i="6"/>
  <c r="Q54" i="6"/>
  <c r="K54" i="6"/>
  <c r="H54" i="6"/>
  <c r="E54" i="6"/>
  <c r="AC54" i="6"/>
  <c r="T104" i="6"/>
  <c r="A12" i="7"/>
  <c r="A11" i="7"/>
  <c r="A10" i="7"/>
  <c r="A9" i="7"/>
  <c r="A8" i="7"/>
  <c r="A7" i="7"/>
  <c r="A6" i="7"/>
  <c r="A5" i="7"/>
  <c r="A4" i="7"/>
  <c r="A3" i="7"/>
  <c r="AB108" i="6"/>
  <c r="AA108" i="6"/>
  <c r="Z108" i="6"/>
  <c r="W108" i="6"/>
  <c r="T108" i="6"/>
  <c r="Q108" i="6"/>
  <c r="K108" i="6"/>
  <c r="H108" i="6"/>
  <c r="E108" i="6"/>
  <c r="D78" i="6"/>
  <c r="G78" i="6"/>
  <c r="I78" i="6"/>
  <c r="J78" i="6"/>
  <c r="O78" i="6"/>
  <c r="P78" i="6"/>
  <c r="S78" i="6"/>
  <c r="U78" i="6"/>
  <c r="V78" i="6"/>
  <c r="X78" i="6"/>
  <c r="Y78" i="6"/>
  <c r="C78" i="6"/>
  <c r="C79" i="6"/>
  <c r="Y340" i="6"/>
  <c r="Y341" i="6"/>
  <c r="Y342" i="6"/>
  <c r="X340" i="6"/>
  <c r="X341" i="6"/>
  <c r="X342" i="6"/>
  <c r="V340" i="6"/>
  <c r="V341" i="6"/>
  <c r="V342" i="6"/>
  <c r="U340" i="6"/>
  <c r="U341" i="6"/>
  <c r="U342" i="6"/>
  <c r="S340" i="6"/>
  <c r="S341" i="6"/>
  <c r="S342" i="6"/>
  <c r="R340" i="6"/>
  <c r="R341" i="6"/>
  <c r="R342" i="6"/>
  <c r="P340" i="6"/>
  <c r="P341" i="6"/>
  <c r="P342" i="6"/>
  <c r="O340" i="6"/>
  <c r="O341" i="6"/>
  <c r="O342" i="6"/>
  <c r="J340" i="6"/>
  <c r="J341" i="6"/>
  <c r="J342" i="6"/>
  <c r="I340" i="6"/>
  <c r="I341" i="6"/>
  <c r="I342" i="6"/>
  <c r="G340" i="6"/>
  <c r="G341" i="6"/>
  <c r="G342" i="6"/>
  <c r="F340" i="6"/>
  <c r="F341" i="6"/>
  <c r="F342" i="6"/>
  <c r="D340" i="6"/>
  <c r="D341" i="6"/>
  <c r="D342" i="6"/>
  <c r="C340" i="6"/>
  <c r="C341" i="6"/>
  <c r="C342" i="6"/>
  <c r="AB339" i="6"/>
  <c r="AB340" i="6"/>
  <c r="AB341" i="6"/>
  <c r="AB342" i="6"/>
  <c r="AA339" i="6"/>
  <c r="AA340" i="6"/>
  <c r="AA341" i="6"/>
  <c r="AA342" i="6"/>
  <c r="Z339" i="6"/>
  <c r="Z340" i="6"/>
  <c r="Z341" i="6"/>
  <c r="Z342" i="6"/>
  <c r="W339" i="6"/>
  <c r="W340" i="6"/>
  <c r="W341" i="6"/>
  <c r="W342" i="6"/>
  <c r="T339" i="6"/>
  <c r="T340" i="6"/>
  <c r="T341" i="6"/>
  <c r="T342" i="6"/>
  <c r="Q339" i="6"/>
  <c r="Q340" i="6"/>
  <c r="Q341" i="6"/>
  <c r="Q342" i="6"/>
  <c r="F14" i="7"/>
  <c r="K339" i="6"/>
  <c r="K340" i="6"/>
  <c r="K341" i="6"/>
  <c r="K342" i="6"/>
  <c r="D14" i="7"/>
  <c r="H339" i="6"/>
  <c r="H340" i="6"/>
  <c r="H341" i="6"/>
  <c r="H342" i="6"/>
  <c r="C14" i="7"/>
  <c r="E339" i="6"/>
  <c r="E226" i="6"/>
  <c r="H226" i="6"/>
  <c r="K226" i="6"/>
  <c r="Q226" i="6"/>
  <c r="T226" i="6"/>
  <c r="W226" i="6"/>
  <c r="Z226" i="6"/>
  <c r="AA226" i="6"/>
  <c r="AB226" i="6"/>
  <c r="E220" i="6"/>
  <c r="H220" i="6"/>
  <c r="K220" i="6"/>
  <c r="Q220" i="6"/>
  <c r="T220" i="6"/>
  <c r="W220" i="6"/>
  <c r="Z220" i="6"/>
  <c r="AA220" i="6"/>
  <c r="AB220" i="6"/>
  <c r="D129" i="6"/>
  <c r="F129" i="6"/>
  <c r="G129" i="6"/>
  <c r="I129" i="6"/>
  <c r="J129" i="6"/>
  <c r="O129" i="6"/>
  <c r="P129" i="6"/>
  <c r="R129" i="6"/>
  <c r="S129" i="6"/>
  <c r="U129" i="6"/>
  <c r="V129" i="6"/>
  <c r="X129" i="6"/>
  <c r="Y129" i="6"/>
  <c r="C129" i="6"/>
  <c r="AB129" i="6"/>
  <c r="AA129" i="6"/>
  <c r="Z128" i="6"/>
  <c r="Z129" i="6"/>
  <c r="W128" i="6"/>
  <c r="W129" i="6"/>
  <c r="T128" i="6"/>
  <c r="T129" i="6"/>
  <c r="Q128" i="6"/>
  <c r="Q129" i="6"/>
  <c r="K128" i="6"/>
  <c r="K129" i="6"/>
  <c r="H128" i="6"/>
  <c r="H129" i="6"/>
  <c r="E128" i="6"/>
  <c r="E121" i="6"/>
  <c r="H121" i="6"/>
  <c r="K121" i="6"/>
  <c r="Q121" i="6"/>
  <c r="T121" i="6"/>
  <c r="W121" i="6"/>
  <c r="Z121" i="6"/>
  <c r="AA121" i="6"/>
  <c r="AB121" i="6"/>
  <c r="K109" i="6"/>
  <c r="D66" i="6"/>
  <c r="F66" i="6"/>
  <c r="G66" i="6"/>
  <c r="I66" i="6"/>
  <c r="J66" i="6"/>
  <c r="O66" i="6"/>
  <c r="P66" i="6"/>
  <c r="R66" i="6"/>
  <c r="S66" i="6"/>
  <c r="U66" i="6"/>
  <c r="V66" i="6"/>
  <c r="X66" i="6"/>
  <c r="Y66" i="6"/>
  <c r="C66" i="6"/>
  <c r="Z65" i="6"/>
  <c r="W65" i="6"/>
  <c r="T65" i="6"/>
  <c r="Q65" i="6"/>
  <c r="K65" i="6"/>
  <c r="H65" i="6"/>
  <c r="E65" i="6"/>
  <c r="K18" i="6"/>
  <c r="AA66" i="6"/>
  <c r="AC128" i="6"/>
  <c r="AC65" i="6"/>
  <c r="AB66" i="6"/>
  <c r="AC108" i="6"/>
  <c r="AC339" i="6"/>
  <c r="AC340" i="6"/>
  <c r="AC341" i="6"/>
  <c r="AC342" i="6"/>
  <c r="E340" i="6"/>
  <c r="E341" i="6"/>
  <c r="E342" i="6"/>
  <c r="B14" i="7"/>
  <c r="J14" i="7"/>
  <c r="AC226" i="6"/>
  <c r="AC220" i="6"/>
  <c r="AC129" i="6"/>
  <c r="E129" i="6"/>
  <c r="AC121" i="6"/>
  <c r="D288" i="6"/>
  <c r="D289" i="6"/>
  <c r="F288" i="6"/>
  <c r="F289" i="6"/>
  <c r="G288" i="6"/>
  <c r="G289" i="6"/>
  <c r="I288" i="6"/>
  <c r="I289" i="6"/>
  <c r="J288" i="6"/>
  <c r="J289" i="6"/>
  <c r="O288" i="6"/>
  <c r="O289" i="6"/>
  <c r="P288" i="6"/>
  <c r="P289" i="6"/>
  <c r="R288" i="6"/>
  <c r="R289" i="6"/>
  <c r="S288" i="6"/>
  <c r="S289" i="6"/>
  <c r="U288" i="6"/>
  <c r="U289" i="6"/>
  <c r="V288" i="6"/>
  <c r="V289" i="6"/>
  <c r="X288" i="6"/>
  <c r="X289" i="6"/>
  <c r="Y288" i="6"/>
  <c r="Y289" i="6"/>
  <c r="D262" i="6"/>
  <c r="F262" i="6"/>
  <c r="G262" i="6"/>
  <c r="I262" i="6"/>
  <c r="J262" i="6"/>
  <c r="O262" i="6"/>
  <c r="P262" i="6"/>
  <c r="R262" i="6"/>
  <c r="S262" i="6"/>
  <c r="U262" i="6"/>
  <c r="V262" i="6"/>
  <c r="X262" i="6"/>
  <c r="Y262" i="6"/>
  <c r="C262" i="6"/>
  <c r="Y44" i="6"/>
  <c r="X44" i="6"/>
  <c r="R197" i="6"/>
  <c r="AB156" i="6"/>
  <c r="AA156" i="6"/>
  <c r="Z156" i="6"/>
  <c r="W156" i="6"/>
  <c r="T156" i="6"/>
  <c r="Q156" i="6"/>
  <c r="K156" i="6"/>
  <c r="H156" i="6"/>
  <c r="E156" i="6"/>
  <c r="AC156" i="6"/>
  <c r="AB145" i="6"/>
  <c r="AA145" i="6"/>
  <c r="Z145" i="6"/>
  <c r="W145" i="6"/>
  <c r="T145" i="6"/>
  <c r="Q145" i="6"/>
  <c r="K145" i="6"/>
  <c r="H145" i="6"/>
  <c r="E145" i="6"/>
  <c r="AB140" i="6"/>
  <c r="AA140" i="6"/>
  <c r="Z140" i="6"/>
  <c r="W140" i="6"/>
  <c r="T140" i="6"/>
  <c r="Q140" i="6"/>
  <c r="K140" i="6"/>
  <c r="H140" i="6"/>
  <c r="E140" i="6"/>
  <c r="AB120" i="6"/>
  <c r="AA120" i="6"/>
  <c r="Z120" i="6"/>
  <c r="W120" i="6"/>
  <c r="T120" i="6"/>
  <c r="Q120" i="6"/>
  <c r="K120" i="6"/>
  <c r="H120" i="6"/>
  <c r="E120" i="6"/>
  <c r="AB118" i="6"/>
  <c r="AA118" i="6"/>
  <c r="Z118" i="6"/>
  <c r="W118" i="6"/>
  <c r="T118" i="6"/>
  <c r="Q118" i="6"/>
  <c r="K118" i="6"/>
  <c r="H118" i="6"/>
  <c r="E118" i="6"/>
  <c r="D309" i="6"/>
  <c r="D310" i="6"/>
  <c r="C309" i="6"/>
  <c r="C310" i="6"/>
  <c r="AB294" i="6"/>
  <c r="AA294" i="6"/>
  <c r="AC145" i="6"/>
  <c r="AC140" i="6"/>
  <c r="AC120" i="6"/>
  <c r="AC118" i="6"/>
  <c r="AB170" i="6"/>
  <c r="AA170" i="6"/>
  <c r="Z170" i="6"/>
  <c r="W170" i="6"/>
  <c r="T170" i="6"/>
  <c r="Q170" i="6"/>
  <c r="K170" i="6"/>
  <c r="H170" i="6"/>
  <c r="E170" i="6"/>
  <c r="AC170" i="6"/>
  <c r="Y69" i="6"/>
  <c r="X69" i="6"/>
  <c r="V69" i="6"/>
  <c r="U69" i="6"/>
  <c r="S69" i="6"/>
  <c r="R69" i="6"/>
  <c r="P69" i="6"/>
  <c r="O69" i="6"/>
  <c r="J69" i="6"/>
  <c r="I69" i="6"/>
  <c r="G69" i="6"/>
  <c r="F69" i="6"/>
  <c r="D69" i="6"/>
  <c r="AB68" i="6"/>
  <c r="AB69" i="6"/>
  <c r="AA68" i="6"/>
  <c r="AA69" i="6"/>
  <c r="Z68" i="6"/>
  <c r="Z69" i="6"/>
  <c r="W68" i="6"/>
  <c r="W69" i="6"/>
  <c r="T68" i="6"/>
  <c r="T69" i="6"/>
  <c r="Q68" i="6"/>
  <c r="Q69" i="6"/>
  <c r="K68" i="6"/>
  <c r="K69" i="6"/>
  <c r="H68" i="6"/>
  <c r="H69" i="6"/>
  <c r="E68" i="6"/>
  <c r="E69" i="6"/>
  <c r="Z64" i="6"/>
  <c r="Z66" i="6"/>
  <c r="W64" i="6"/>
  <c r="W66" i="6"/>
  <c r="T64" i="6"/>
  <c r="T66" i="6"/>
  <c r="Q64" i="6"/>
  <c r="Q66" i="6"/>
  <c r="K64" i="6"/>
  <c r="K66" i="6"/>
  <c r="H64" i="6"/>
  <c r="H66" i="6"/>
  <c r="E64" i="6"/>
  <c r="E66" i="6"/>
  <c r="AC66" i="6"/>
  <c r="AC64" i="6"/>
  <c r="AC68" i="6"/>
  <c r="AC69" i="6"/>
  <c r="E23" i="6"/>
  <c r="D25" i="6"/>
  <c r="F25" i="6"/>
  <c r="G25" i="6"/>
  <c r="I25" i="6"/>
  <c r="J25" i="6"/>
  <c r="O25" i="6"/>
  <c r="P25" i="6"/>
  <c r="R25" i="6"/>
  <c r="S25" i="6"/>
  <c r="U25" i="6"/>
  <c r="V25" i="6"/>
  <c r="X25" i="6"/>
  <c r="Y25" i="6"/>
  <c r="C25" i="6"/>
  <c r="H23" i="6"/>
  <c r="K23" i="6"/>
  <c r="Q23" i="6"/>
  <c r="T23" i="6"/>
  <c r="W23" i="6"/>
  <c r="Z23" i="6"/>
  <c r="AC23" i="6"/>
  <c r="E152" i="6"/>
  <c r="F309" i="6"/>
  <c r="F310" i="6"/>
  <c r="D315" i="6"/>
  <c r="F315" i="6"/>
  <c r="G315" i="6"/>
  <c r="I315" i="6"/>
  <c r="J315" i="6"/>
  <c r="O315" i="6"/>
  <c r="P315" i="6"/>
  <c r="C315" i="6"/>
  <c r="C316" i="6"/>
  <c r="S315" i="6"/>
  <c r="U315" i="6"/>
  <c r="V315" i="6"/>
  <c r="X315" i="6"/>
  <c r="Y315" i="6"/>
  <c r="R315" i="6"/>
  <c r="F316" i="6"/>
  <c r="D234" i="6"/>
  <c r="F234" i="6"/>
  <c r="G234" i="6"/>
  <c r="I234" i="6"/>
  <c r="J234" i="6"/>
  <c r="O234" i="6"/>
  <c r="P234" i="6"/>
  <c r="R234" i="6"/>
  <c r="S234" i="6"/>
  <c r="U234" i="6"/>
  <c r="V234" i="6"/>
  <c r="X234" i="6"/>
  <c r="Y234" i="6"/>
  <c r="C234" i="6"/>
  <c r="H299" i="6"/>
  <c r="K299" i="6"/>
  <c r="Q299" i="6"/>
  <c r="T299" i="6"/>
  <c r="W299" i="6"/>
  <c r="Z299" i="6"/>
  <c r="AA299" i="6"/>
  <c r="AB299" i="6"/>
  <c r="E299" i="6"/>
  <c r="E308" i="6"/>
  <c r="H308" i="6"/>
  <c r="K308" i="6"/>
  <c r="Q308" i="6"/>
  <c r="T308" i="6"/>
  <c r="W308" i="6"/>
  <c r="Z308" i="6"/>
  <c r="AA308" i="6"/>
  <c r="AB308" i="6"/>
  <c r="Y309" i="6"/>
  <c r="Y310" i="6"/>
  <c r="X309" i="6"/>
  <c r="X310" i="6"/>
  <c r="V309" i="6"/>
  <c r="V310" i="6"/>
  <c r="U309" i="6"/>
  <c r="U310" i="6"/>
  <c r="S309" i="6"/>
  <c r="S310" i="6"/>
  <c r="R309" i="6"/>
  <c r="R310" i="6"/>
  <c r="P309" i="6"/>
  <c r="P310" i="6"/>
  <c r="O309" i="6"/>
  <c r="O310" i="6"/>
  <c r="J309" i="6"/>
  <c r="J310" i="6"/>
  <c r="I309" i="6"/>
  <c r="I310" i="6"/>
  <c r="G309" i="6"/>
  <c r="E259" i="6"/>
  <c r="H259" i="6"/>
  <c r="K259" i="6"/>
  <c r="Q259" i="6"/>
  <c r="T259" i="6"/>
  <c r="W259" i="6"/>
  <c r="Z259" i="6"/>
  <c r="AA259" i="6"/>
  <c r="AB259" i="6"/>
  <c r="E260" i="6"/>
  <c r="H260" i="6"/>
  <c r="K260" i="6"/>
  <c r="Q260" i="6"/>
  <c r="T260" i="6"/>
  <c r="W260" i="6"/>
  <c r="Z260" i="6"/>
  <c r="AA260" i="6"/>
  <c r="AB260" i="6"/>
  <c r="D160" i="6"/>
  <c r="D161" i="6"/>
  <c r="F160" i="6"/>
  <c r="F161" i="6"/>
  <c r="G160" i="6"/>
  <c r="G161" i="6"/>
  <c r="I160" i="6"/>
  <c r="I161" i="6"/>
  <c r="J160" i="6"/>
  <c r="J161" i="6"/>
  <c r="O160" i="6"/>
  <c r="O161" i="6"/>
  <c r="P160" i="6"/>
  <c r="P161" i="6"/>
  <c r="R160" i="6"/>
  <c r="R161" i="6"/>
  <c r="S160" i="6"/>
  <c r="S161" i="6"/>
  <c r="U160" i="6"/>
  <c r="U161" i="6"/>
  <c r="V160" i="6"/>
  <c r="V161" i="6"/>
  <c r="X160" i="6"/>
  <c r="X161" i="6"/>
  <c r="Y160" i="6"/>
  <c r="Y161" i="6"/>
  <c r="C160" i="6"/>
  <c r="C161" i="6"/>
  <c r="E133" i="6"/>
  <c r="H133" i="6"/>
  <c r="K133" i="6"/>
  <c r="Q133" i="6"/>
  <c r="T133" i="6"/>
  <c r="W133" i="6"/>
  <c r="Z133" i="6"/>
  <c r="AA133" i="6"/>
  <c r="AB133" i="6"/>
  <c r="E124" i="6"/>
  <c r="H124" i="6"/>
  <c r="K124" i="6"/>
  <c r="Q124" i="6"/>
  <c r="T124" i="6"/>
  <c r="W124" i="6"/>
  <c r="Z124" i="6"/>
  <c r="AA124" i="6"/>
  <c r="AB124" i="6"/>
  <c r="E111" i="6"/>
  <c r="H111" i="6"/>
  <c r="K111" i="6"/>
  <c r="Q111" i="6"/>
  <c r="T111" i="6"/>
  <c r="W111" i="6"/>
  <c r="Z111" i="6"/>
  <c r="AA111" i="6"/>
  <c r="AB111" i="6"/>
  <c r="E112" i="6"/>
  <c r="H112" i="6"/>
  <c r="K112" i="6"/>
  <c r="Q112" i="6"/>
  <c r="T112" i="6"/>
  <c r="W112" i="6"/>
  <c r="Z112" i="6"/>
  <c r="AA112" i="6"/>
  <c r="AB112" i="6"/>
  <c r="Y51" i="6"/>
  <c r="X51" i="6"/>
  <c r="V51" i="6"/>
  <c r="U51" i="6"/>
  <c r="S51" i="6"/>
  <c r="R51" i="6"/>
  <c r="P51" i="6"/>
  <c r="O51" i="6"/>
  <c r="J51" i="6"/>
  <c r="I51" i="6"/>
  <c r="G51" i="6"/>
  <c r="F51" i="6"/>
  <c r="D51" i="6"/>
  <c r="C51" i="6"/>
  <c r="C19" i="6"/>
  <c r="D26" i="6"/>
  <c r="F26" i="6"/>
  <c r="G26" i="6"/>
  <c r="I26" i="6"/>
  <c r="J26" i="6"/>
  <c r="O26" i="6"/>
  <c r="P26" i="6"/>
  <c r="R26" i="6"/>
  <c r="S26" i="6"/>
  <c r="U26" i="6"/>
  <c r="V26" i="6"/>
  <c r="X26" i="6"/>
  <c r="Y26" i="6"/>
  <c r="C26" i="6"/>
  <c r="D19" i="6"/>
  <c r="F19" i="6"/>
  <c r="G19" i="6"/>
  <c r="I19" i="6"/>
  <c r="J19" i="6"/>
  <c r="O19" i="6"/>
  <c r="P19" i="6"/>
  <c r="R19" i="6"/>
  <c r="S19" i="6"/>
  <c r="U19" i="6"/>
  <c r="V19" i="6"/>
  <c r="X19" i="6"/>
  <c r="Y19" i="6"/>
  <c r="Z24" i="6"/>
  <c r="W24" i="6"/>
  <c r="T24" i="6"/>
  <c r="Q24" i="6"/>
  <c r="K24" i="6"/>
  <c r="H24" i="6"/>
  <c r="E24" i="6"/>
  <c r="AB19" i="6"/>
  <c r="AA19" i="6"/>
  <c r="Z18" i="6"/>
  <c r="Z19" i="6"/>
  <c r="W18" i="6"/>
  <c r="W19" i="6"/>
  <c r="T18" i="6"/>
  <c r="T19" i="6"/>
  <c r="Q18" i="6"/>
  <c r="Q19" i="6"/>
  <c r="K19" i="6"/>
  <c r="H18" i="6"/>
  <c r="H19" i="6"/>
  <c r="E18" i="6"/>
  <c r="AC18" i="6"/>
  <c r="AC24" i="6"/>
  <c r="G316" i="6"/>
  <c r="G310" i="6"/>
  <c r="Z25" i="6"/>
  <c r="Z26" i="6"/>
  <c r="W25" i="6"/>
  <c r="W26" i="6"/>
  <c r="T25" i="6"/>
  <c r="T26" i="6"/>
  <c r="Q25" i="6"/>
  <c r="Q26" i="6"/>
  <c r="K25" i="6"/>
  <c r="K26" i="6"/>
  <c r="H25" i="6"/>
  <c r="H26" i="6"/>
  <c r="AB25" i="6"/>
  <c r="AB26" i="6"/>
  <c r="E25" i="6"/>
  <c r="E26" i="6"/>
  <c r="AA25" i="6"/>
  <c r="AA26" i="6"/>
  <c r="AC299" i="6"/>
  <c r="AC308" i="6"/>
  <c r="AC260" i="6"/>
  <c r="AC259" i="6"/>
  <c r="AC133" i="6"/>
  <c r="AC124" i="6"/>
  <c r="AC111" i="6"/>
  <c r="AC112" i="6"/>
  <c r="AC19" i="6"/>
  <c r="E19" i="6"/>
  <c r="AC25" i="6"/>
  <c r="AC26" i="6"/>
  <c r="AB279" i="6"/>
  <c r="AA279" i="6"/>
  <c r="AB278" i="6"/>
  <c r="AA278" i="6"/>
  <c r="AB277" i="6"/>
  <c r="AA277" i="6"/>
  <c r="AB276" i="6"/>
  <c r="AA276" i="6"/>
  <c r="Y280" i="6"/>
  <c r="X280" i="6"/>
  <c r="V280" i="6"/>
  <c r="U280" i="6"/>
  <c r="S280" i="6"/>
  <c r="R280" i="6"/>
  <c r="P280" i="6"/>
  <c r="O280" i="6"/>
  <c r="J280" i="6"/>
  <c r="I280" i="6"/>
  <c r="G280" i="6"/>
  <c r="F280" i="6"/>
  <c r="Z279" i="6"/>
  <c r="W279" i="6"/>
  <c r="T279" i="6"/>
  <c r="Q279" i="6"/>
  <c r="K279" i="6"/>
  <c r="H279" i="6"/>
  <c r="Z278" i="6"/>
  <c r="W278" i="6"/>
  <c r="T278" i="6"/>
  <c r="Q278" i="6"/>
  <c r="K278" i="6"/>
  <c r="H278" i="6"/>
  <c r="Z277" i="6"/>
  <c r="W277" i="6"/>
  <c r="T277" i="6"/>
  <c r="Q277" i="6"/>
  <c r="K277" i="6"/>
  <c r="H277" i="6"/>
  <c r="Z276" i="6"/>
  <c r="W276" i="6"/>
  <c r="T276" i="6"/>
  <c r="Q276" i="6"/>
  <c r="K276" i="6"/>
  <c r="H276" i="6"/>
  <c r="D280" i="6"/>
  <c r="E276" i="6"/>
  <c r="E277" i="6"/>
  <c r="E278" i="6"/>
  <c r="E279" i="6"/>
  <c r="C280" i="6"/>
  <c r="AA271" i="6"/>
  <c r="AB271" i="6"/>
  <c r="AA272" i="6"/>
  <c r="AB272" i="6"/>
  <c r="Z271" i="6"/>
  <c r="Z272" i="6"/>
  <c r="W271" i="6"/>
  <c r="W272" i="6"/>
  <c r="T271" i="6"/>
  <c r="T272" i="6"/>
  <c r="Q271" i="6"/>
  <c r="Q272" i="6"/>
  <c r="K271" i="6"/>
  <c r="K272" i="6"/>
  <c r="H271" i="6"/>
  <c r="H272" i="6"/>
  <c r="E271" i="6"/>
  <c r="E272" i="6"/>
  <c r="Y251" i="6"/>
  <c r="X251" i="6"/>
  <c r="V251" i="6"/>
  <c r="U251" i="6"/>
  <c r="U263" i="6"/>
  <c r="S251" i="6"/>
  <c r="R251" i="6"/>
  <c r="P251" i="6"/>
  <c r="O251" i="6"/>
  <c r="J251" i="6"/>
  <c r="I251" i="6"/>
  <c r="G251" i="6"/>
  <c r="F251" i="6"/>
  <c r="D251" i="6"/>
  <c r="C251" i="6"/>
  <c r="C263" i="6"/>
  <c r="Z250" i="6"/>
  <c r="AA250" i="6"/>
  <c r="AB250" i="6"/>
  <c r="W250" i="6"/>
  <c r="T250" i="6"/>
  <c r="Q250" i="6"/>
  <c r="K250" i="6"/>
  <c r="H250" i="6"/>
  <c r="E250" i="6"/>
  <c r="Y228" i="6"/>
  <c r="X228" i="6"/>
  <c r="V228" i="6"/>
  <c r="U228" i="6"/>
  <c r="S228" i="6"/>
  <c r="R228" i="6"/>
  <c r="P228" i="6"/>
  <c r="O228" i="6"/>
  <c r="J228" i="6"/>
  <c r="I228" i="6"/>
  <c r="G228" i="6"/>
  <c r="F228" i="6"/>
  <c r="D228" i="6"/>
  <c r="C228" i="6"/>
  <c r="AB227" i="6"/>
  <c r="AA227" i="6"/>
  <c r="Z227" i="6"/>
  <c r="W227" i="6"/>
  <c r="T227" i="6"/>
  <c r="Q227" i="6"/>
  <c r="K227" i="6"/>
  <c r="H227" i="6"/>
  <c r="E227" i="6"/>
  <c r="Y223" i="6"/>
  <c r="Y235" i="6"/>
  <c r="X223" i="6"/>
  <c r="X235" i="6"/>
  <c r="V223" i="6"/>
  <c r="U223" i="6"/>
  <c r="S223" i="6"/>
  <c r="S235" i="6"/>
  <c r="R223" i="6"/>
  <c r="R235" i="6"/>
  <c r="P223" i="6"/>
  <c r="O223" i="6"/>
  <c r="J223" i="6"/>
  <c r="J235" i="6"/>
  <c r="I223" i="6"/>
  <c r="G223" i="6"/>
  <c r="F223" i="6"/>
  <c r="D223" i="6"/>
  <c r="C223" i="6"/>
  <c r="AB178" i="6"/>
  <c r="AA178" i="6"/>
  <c r="Y191" i="6"/>
  <c r="X191" i="6"/>
  <c r="V191" i="6"/>
  <c r="U191" i="6"/>
  <c r="S191" i="6"/>
  <c r="R191" i="6"/>
  <c r="P191" i="6"/>
  <c r="O191" i="6"/>
  <c r="J191" i="6"/>
  <c r="I191" i="6"/>
  <c r="G191" i="6"/>
  <c r="F191" i="6"/>
  <c r="D191" i="6"/>
  <c r="Q185" i="6"/>
  <c r="E185" i="6"/>
  <c r="Y211" i="6"/>
  <c r="X211" i="6"/>
  <c r="V211" i="6"/>
  <c r="U211" i="6"/>
  <c r="S211" i="6"/>
  <c r="R211" i="6"/>
  <c r="P211" i="6"/>
  <c r="O211" i="6"/>
  <c r="J211" i="6"/>
  <c r="I211" i="6"/>
  <c r="G211" i="6"/>
  <c r="F211" i="6"/>
  <c r="D211" i="6"/>
  <c r="C211" i="6"/>
  <c r="Y208" i="6"/>
  <c r="X208" i="6"/>
  <c r="V208" i="6"/>
  <c r="U208" i="6"/>
  <c r="S208" i="6"/>
  <c r="R208" i="6"/>
  <c r="P208" i="6"/>
  <c r="O208" i="6"/>
  <c r="J208" i="6"/>
  <c r="I208" i="6"/>
  <c r="G208" i="6"/>
  <c r="F208" i="6"/>
  <c r="D208" i="6"/>
  <c r="C208" i="6"/>
  <c r="Y183" i="6"/>
  <c r="X183" i="6"/>
  <c r="V183" i="6"/>
  <c r="U183" i="6"/>
  <c r="S183" i="6"/>
  <c r="R183" i="6"/>
  <c r="P183" i="6"/>
  <c r="O183" i="6"/>
  <c r="J183" i="6"/>
  <c r="I183" i="6"/>
  <c r="G183" i="6"/>
  <c r="F183" i="6"/>
  <c r="D183" i="6"/>
  <c r="AB182" i="6"/>
  <c r="AA182" i="6"/>
  <c r="Z182" i="6"/>
  <c r="W182" i="6"/>
  <c r="T182" i="6"/>
  <c r="Q182" i="6"/>
  <c r="K182" i="6"/>
  <c r="H182" i="6"/>
  <c r="E182" i="6"/>
  <c r="AB181" i="6"/>
  <c r="AA181" i="6"/>
  <c r="Z181" i="6"/>
  <c r="W181" i="6"/>
  <c r="T181" i="6"/>
  <c r="Q181" i="6"/>
  <c r="K181" i="6"/>
  <c r="H181" i="6"/>
  <c r="E181" i="6"/>
  <c r="Y200" i="6"/>
  <c r="X200" i="6"/>
  <c r="V200" i="6"/>
  <c r="U200" i="6"/>
  <c r="S200" i="6"/>
  <c r="R200" i="6"/>
  <c r="P200" i="6"/>
  <c r="O200" i="6"/>
  <c r="J200" i="6"/>
  <c r="I200" i="6"/>
  <c r="G200" i="6"/>
  <c r="F200" i="6"/>
  <c r="D200" i="6"/>
  <c r="C200" i="6"/>
  <c r="AB199" i="6"/>
  <c r="AA199" i="6"/>
  <c r="Z199" i="6"/>
  <c r="Z200" i="6"/>
  <c r="W199" i="6"/>
  <c r="W200" i="6"/>
  <c r="T199" i="6"/>
  <c r="T200" i="6"/>
  <c r="Q199" i="6"/>
  <c r="Q200" i="6"/>
  <c r="K199" i="6"/>
  <c r="K200" i="6"/>
  <c r="H199" i="6"/>
  <c r="H200" i="6"/>
  <c r="E199" i="6"/>
  <c r="E200" i="6"/>
  <c r="Y179" i="6"/>
  <c r="X179" i="6"/>
  <c r="V179" i="6"/>
  <c r="U179" i="6"/>
  <c r="S179" i="6"/>
  <c r="R179" i="6"/>
  <c r="P179" i="6"/>
  <c r="O179" i="6"/>
  <c r="J179" i="6"/>
  <c r="I179" i="6"/>
  <c r="G179" i="6"/>
  <c r="F179" i="6"/>
  <c r="D179" i="6"/>
  <c r="C179" i="6"/>
  <c r="W196" i="6"/>
  <c r="W193" i="6"/>
  <c r="T196" i="6"/>
  <c r="T193" i="6"/>
  <c r="Q196" i="6"/>
  <c r="Q193" i="6"/>
  <c r="K196" i="6"/>
  <c r="K193" i="6"/>
  <c r="H196" i="6"/>
  <c r="H193" i="6"/>
  <c r="E196" i="6"/>
  <c r="Z196" i="6"/>
  <c r="Z193" i="6"/>
  <c r="AB196" i="6"/>
  <c r="AA196" i="6"/>
  <c r="AB193" i="6"/>
  <c r="AA193" i="6"/>
  <c r="Y197" i="6"/>
  <c r="X197" i="6"/>
  <c r="V197" i="6"/>
  <c r="U197" i="6"/>
  <c r="S197" i="6"/>
  <c r="P197" i="6"/>
  <c r="O197" i="6"/>
  <c r="J197" i="6"/>
  <c r="I197" i="6"/>
  <c r="G197" i="6"/>
  <c r="F197" i="6"/>
  <c r="D197" i="6"/>
  <c r="Y176" i="6"/>
  <c r="X176" i="6"/>
  <c r="V176" i="6"/>
  <c r="U176" i="6"/>
  <c r="S176" i="6"/>
  <c r="R176" i="6"/>
  <c r="P176" i="6"/>
  <c r="O176" i="6"/>
  <c r="J176" i="6"/>
  <c r="I176" i="6"/>
  <c r="G176" i="6"/>
  <c r="F176" i="6"/>
  <c r="D176" i="6"/>
  <c r="C176" i="6"/>
  <c r="P235" i="6"/>
  <c r="V235" i="6"/>
  <c r="U235" i="6"/>
  <c r="U236" i="6"/>
  <c r="G212" i="6"/>
  <c r="C212" i="6"/>
  <c r="I212" i="6"/>
  <c r="F212" i="6"/>
  <c r="U212" i="6"/>
  <c r="V212" i="6"/>
  <c r="O212" i="6"/>
  <c r="O235" i="6"/>
  <c r="O236" i="6"/>
  <c r="G235" i="6"/>
  <c r="G236" i="6"/>
  <c r="C235" i="6"/>
  <c r="C236" i="6"/>
  <c r="I235" i="6"/>
  <c r="I236" i="6"/>
  <c r="F235" i="6"/>
  <c r="F236" i="6"/>
  <c r="D235" i="6"/>
  <c r="D236" i="6"/>
  <c r="P212" i="6"/>
  <c r="R212" i="6"/>
  <c r="X212" i="6"/>
  <c r="D212" i="6"/>
  <c r="J212" i="6"/>
  <c r="S212" i="6"/>
  <c r="Y212" i="6"/>
  <c r="C201" i="6"/>
  <c r="X263" i="6"/>
  <c r="X264" i="6"/>
  <c r="Y263" i="6"/>
  <c r="Y264" i="6"/>
  <c r="R263" i="6"/>
  <c r="R264" i="6"/>
  <c r="S263" i="6"/>
  <c r="S264" i="6"/>
  <c r="V263" i="6"/>
  <c r="V264" i="6"/>
  <c r="P263" i="6"/>
  <c r="P264" i="6"/>
  <c r="O263" i="6"/>
  <c r="O264" i="6"/>
  <c r="J263" i="6"/>
  <c r="J264" i="6"/>
  <c r="I263" i="6"/>
  <c r="I264" i="6"/>
  <c r="G263" i="6"/>
  <c r="G264" i="6"/>
  <c r="F263" i="6"/>
  <c r="F264" i="6"/>
  <c r="D263" i="6"/>
  <c r="D264" i="6"/>
  <c r="I201" i="6"/>
  <c r="R201" i="6"/>
  <c r="X201" i="6"/>
  <c r="D201" i="6"/>
  <c r="J201" i="6"/>
  <c r="S201" i="6"/>
  <c r="Y201" i="6"/>
  <c r="O201" i="6"/>
  <c r="F201" i="6"/>
  <c r="U201" i="6"/>
  <c r="G201" i="6"/>
  <c r="P201" i="6"/>
  <c r="V201" i="6"/>
  <c r="J236" i="6"/>
  <c r="S236" i="6"/>
  <c r="Y236" i="6"/>
  <c r="R236" i="6"/>
  <c r="X236" i="6"/>
  <c r="P236" i="6"/>
  <c r="V236" i="6"/>
  <c r="U264" i="6"/>
  <c r="C264" i="6"/>
  <c r="Z280" i="6"/>
  <c r="W280" i="6"/>
  <c r="T280" i="6"/>
  <c r="AC279" i="6"/>
  <c r="AC278" i="6"/>
  <c r="K280" i="6"/>
  <c r="AA280" i="6"/>
  <c r="H280" i="6"/>
  <c r="AC277" i="6"/>
  <c r="AC276" i="6"/>
  <c r="Q280" i="6"/>
  <c r="AB280" i="6"/>
  <c r="E280" i="6"/>
  <c r="AC272" i="6"/>
  <c r="AC271" i="6"/>
  <c r="K228" i="6"/>
  <c r="Z228" i="6"/>
  <c r="AC250" i="6"/>
  <c r="AA251" i="6"/>
  <c r="AB251" i="6"/>
  <c r="H228" i="6"/>
  <c r="W228" i="6"/>
  <c r="Q228" i="6"/>
  <c r="E228" i="6"/>
  <c r="T228" i="6"/>
  <c r="AC227" i="6"/>
  <c r="W197" i="6"/>
  <c r="AA179" i="6"/>
  <c r="K197" i="6"/>
  <c r="W183" i="6"/>
  <c r="Z183" i="6"/>
  <c r="E183" i="6"/>
  <c r="T183" i="6"/>
  <c r="AA211" i="6"/>
  <c r="AB211" i="6"/>
  <c r="Q197" i="6"/>
  <c r="AA197" i="6"/>
  <c r="AB200" i="6"/>
  <c r="K183" i="6"/>
  <c r="AC181" i="6"/>
  <c r="Q183" i="6"/>
  <c r="AB176" i="6"/>
  <c r="Z197" i="6"/>
  <c r="AA200" i="6"/>
  <c r="AC182" i="6"/>
  <c r="AA183" i="6"/>
  <c r="AB179" i="6"/>
  <c r="AC200" i="6"/>
  <c r="H183" i="6"/>
  <c r="T197" i="6"/>
  <c r="AA176" i="6"/>
  <c r="AB197" i="6"/>
  <c r="AC199" i="6"/>
  <c r="AB183" i="6"/>
  <c r="H197" i="6"/>
  <c r="AC196" i="6"/>
  <c r="AC193" i="6"/>
  <c r="E197" i="6"/>
  <c r="C213" i="6"/>
  <c r="U213" i="6"/>
  <c r="AC280" i="6"/>
  <c r="X213" i="6"/>
  <c r="AC251" i="6"/>
  <c r="V213" i="6"/>
  <c r="R213" i="6"/>
  <c r="S213" i="6"/>
  <c r="Y213" i="6"/>
  <c r="AA228" i="6"/>
  <c r="AB228" i="6"/>
  <c r="I213" i="6"/>
  <c r="O213" i="6"/>
  <c r="P213" i="6"/>
  <c r="J213" i="6"/>
  <c r="G213" i="6"/>
  <c r="AC183" i="6"/>
  <c r="AC197" i="6"/>
  <c r="D213" i="6"/>
  <c r="F213" i="6"/>
  <c r="AC228" i="6"/>
  <c r="F147" i="6"/>
  <c r="Y147" i="6"/>
  <c r="X147" i="6"/>
  <c r="V147" i="6"/>
  <c r="U147" i="6"/>
  <c r="S147" i="6"/>
  <c r="R147" i="6"/>
  <c r="P147" i="6"/>
  <c r="O147" i="6"/>
  <c r="J147" i="6"/>
  <c r="I147" i="6"/>
  <c r="G147" i="6"/>
  <c r="D147" i="6"/>
  <c r="C147" i="6"/>
  <c r="AB146" i="6"/>
  <c r="AA146" i="6"/>
  <c r="Z146" i="6"/>
  <c r="W146" i="6"/>
  <c r="T146" i="6"/>
  <c r="Q146" i="6"/>
  <c r="K146" i="6"/>
  <c r="H146" i="6"/>
  <c r="E146" i="6"/>
  <c r="AB141" i="6"/>
  <c r="AA141" i="6"/>
  <c r="Z141" i="6"/>
  <c r="W141" i="6"/>
  <c r="T141" i="6"/>
  <c r="Q141" i="6"/>
  <c r="K141" i="6"/>
  <c r="H141" i="6"/>
  <c r="E141" i="6"/>
  <c r="AB137" i="6"/>
  <c r="AA137" i="6"/>
  <c r="Z137" i="6"/>
  <c r="W137" i="6"/>
  <c r="T137" i="6"/>
  <c r="Q137" i="6"/>
  <c r="K137" i="6"/>
  <c r="H137" i="6"/>
  <c r="E137" i="6"/>
  <c r="AB136" i="6"/>
  <c r="AA136" i="6"/>
  <c r="Z136" i="6"/>
  <c r="W136" i="6"/>
  <c r="T136" i="6"/>
  <c r="Q136" i="6"/>
  <c r="K136" i="6"/>
  <c r="H136" i="6"/>
  <c r="E136" i="6"/>
  <c r="AB135" i="6"/>
  <c r="AA135" i="6"/>
  <c r="Z135" i="6"/>
  <c r="W135" i="6"/>
  <c r="T135" i="6"/>
  <c r="Q135" i="6"/>
  <c r="K135" i="6"/>
  <c r="H135" i="6"/>
  <c r="E135" i="6"/>
  <c r="AB134" i="6"/>
  <c r="AA134" i="6"/>
  <c r="Z134" i="6"/>
  <c r="W134" i="6"/>
  <c r="T134" i="6"/>
  <c r="Q134" i="6"/>
  <c r="K134" i="6"/>
  <c r="H134" i="6"/>
  <c r="E134" i="6"/>
  <c r="AB132" i="6"/>
  <c r="AA132" i="6"/>
  <c r="Z132" i="6"/>
  <c r="W132" i="6"/>
  <c r="T132" i="6"/>
  <c r="Q132" i="6"/>
  <c r="K132" i="6"/>
  <c r="H132" i="6"/>
  <c r="E132" i="6"/>
  <c r="AB131" i="6"/>
  <c r="AA131" i="6"/>
  <c r="Z131" i="6"/>
  <c r="W131" i="6"/>
  <c r="T131" i="6"/>
  <c r="Q131" i="6"/>
  <c r="K131" i="6"/>
  <c r="H131" i="6"/>
  <c r="E131" i="6"/>
  <c r="C126" i="6"/>
  <c r="E115" i="6"/>
  <c r="AB114" i="6"/>
  <c r="AA114" i="6"/>
  <c r="Z114" i="6"/>
  <c r="W114" i="6"/>
  <c r="Q114" i="6"/>
  <c r="K114" i="6"/>
  <c r="H114" i="6"/>
  <c r="E114" i="6"/>
  <c r="AB106" i="6"/>
  <c r="AA106" i="6"/>
  <c r="Z106" i="6"/>
  <c r="W106" i="6"/>
  <c r="T106" i="6"/>
  <c r="Q106" i="6"/>
  <c r="K106" i="6"/>
  <c r="H106" i="6"/>
  <c r="E106" i="6"/>
  <c r="AB103" i="6"/>
  <c r="AA103" i="6"/>
  <c r="Z103" i="6"/>
  <c r="W103" i="6"/>
  <c r="T103" i="6"/>
  <c r="Q103" i="6"/>
  <c r="K103" i="6"/>
  <c r="H103" i="6"/>
  <c r="E103" i="6"/>
  <c r="AB102" i="6"/>
  <c r="AA102" i="6"/>
  <c r="Z102" i="6"/>
  <c r="W102" i="6"/>
  <c r="T102" i="6"/>
  <c r="Q102" i="6"/>
  <c r="K102" i="6"/>
  <c r="H102" i="6"/>
  <c r="E102" i="6"/>
  <c r="AB74" i="6"/>
  <c r="AA74" i="6"/>
  <c r="Z74" i="6"/>
  <c r="W74" i="6"/>
  <c r="T74" i="6"/>
  <c r="Q74" i="6"/>
  <c r="K74" i="6"/>
  <c r="H74" i="6"/>
  <c r="E74" i="6"/>
  <c r="AB77" i="6"/>
  <c r="AB78" i="6"/>
  <c r="AA77" i="6"/>
  <c r="AA78" i="6"/>
  <c r="Z77" i="6"/>
  <c r="Z78" i="6"/>
  <c r="W77" i="6"/>
  <c r="W78" i="6"/>
  <c r="T77" i="6"/>
  <c r="T78" i="6"/>
  <c r="Q77" i="6"/>
  <c r="Q78" i="6"/>
  <c r="K77" i="6"/>
  <c r="K78" i="6"/>
  <c r="H77" i="6"/>
  <c r="H78" i="6"/>
  <c r="E77" i="6"/>
  <c r="E78" i="6"/>
  <c r="K38" i="6"/>
  <c r="C47" i="6"/>
  <c r="C148" i="6"/>
  <c r="C162" i="6"/>
  <c r="W147" i="6"/>
  <c r="Z147" i="6"/>
  <c r="T147" i="6"/>
  <c r="E147" i="6"/>
  <c r="Q147" i="6"/>
  <c r="AC137" i="6"/>
  <c r="K147" i="6"/>
  <c r="AC132" i="6"/>
  <c r="AC136" i="6"/>
  <c r="AC135" i="6"/>
  <c r="AB147" i="6"/>
  <c r="AC146" i="6"/>
  <c r="AC141" i="6"/>
  <c r="AC134" i="6"/>
  <c r="AA147" i="6"/>
  <c r="H147" i="6"/>
  <c r="AC131" i="6"/>
  <c r="AC103" i="6"/>
  <c r="AC114" i="6"/>
  <c r="AC106" i="6"/>
  <c r="AC102" i="6"/>
  <c r="AC74" i="6"/>
  <c r="AC77" i="6"/>
  <c r="AC78" i="6"/>
  <c r="AC147" i="6"/>
  <c r="Y79" i="6"/>
  <c r="X79" i="6"/>
  <c r="V79" i="6"/>
  <c r="U79" i="6"/>
  <c r="S79" i="6"/>
  <c r="R79" i="6"/>
  <c r="P79" i="6"/>
  <c r="O79" i="6"/>
  <c r="J79" i="6"/>
  <c r="I79" i="6"/>
  <c r="G79" i="6"/>
  <c r="F79" i="6"/>
  <c r="D79" i="6"/>
  <c r="Y62" i="6"/>
  <c r="X62" i="6"/>
  <c r="V62" i="6"/>
  <c r="U62" i="6"/>
  <c r="S62" i="6"/>
  <c r="R62" i="6"/>
  <c r="P62" i="6"/>
  <c r="O62" i="6"/>
  <c r="J62" i="6"/>
  <c r="I62" i="6"/>
  <c r="G62" i="6"/>
  <c r="F62" i="6"/>
  <c r="D62" i="6"/>
  <c r="C62" i="6"/>
  <c r="AB61" i="6"/>
  <c r="AB62" i="6"/>
  <c r="Z61" i="6"/>
  <c r="Z62" i="6"/>
  <c r="W61" i="6"/>
  <c r="W62" i="6"/>
  <c r="T61" i="6"/>
  <c r="T62" i="6"/>
  <c r="Q61" i="6"/>
  <c r="Q62" i="6"/>
  <c r="K61" i="6"/>
  <c r="K62" i="6"/>
  <c r="H61" i="6"/>
  <c r="H62" i="6"/>
  <c r="Y56" i="6"/>
  <c r="X56" i="6"/>
  <c r="V56" i="6"/>
  <c r="U56" i="6"/>
  <c r="S56" i="6"/>
  <c r="R56" i="6"/>
  <c r="P56" i="6"/>
  <c r="O56" i="6"/>
  <c r="J56" i="6"/>
  <c r="I56" i="6"/>
  <c r="G56" i="6"/>
  <c r="F56" i="6"/>
  <c r="D56" i="6"/>
  <c r="E55" i="6"/>
  <c r="AB55" i="6"/>
  <c r="Z55" i="6"/>
  <c r="W55" i="6"/>
  <c r="T55" i="6"/>
  <c r="Q55" i="6"/>
  <c r="K55" i="6"/>
  <c r="H55" i="6"/>
  <c r="Y47" i="6"/>
  <c r="X47" i="6"/>
  <c r="V47" i="6"/>
  <c r="U47" i="6"/>
  <c r="S47" i="6"/>
  <c r="R47" i="6"/>
  <c r="P47" i="6"/>
  <c r="O47" i="6"/>
  <c r="J47" i="6"/>
  <c r="I47" i="6"/>
  <c r="G47" i="6"/>
  <c r="F47" i="6"/>
  <c r="D47" i="6"/>
  <c r="AB46" i="6"/>
  <c r="AB47" i="6"/>
  <c r="Z46" i="6"/>
  <c r="Z47" i="6"/>
  <c r="W46" i="6"/>
  <c r="W47" i="6"/>
  <c r="T46" i="6"/>
  <c r="T47" i="6"/>
  <c r="Q46" i="6"/>
  <c r="Q47" i="6"/>
  <c r="K46" i="6"/>
  <c r="K47" i="6"/>
  <c r="H46" i="6"/>
  <c r="H47" i="6"/>
  <c r="E49" i="6"/>
  <c r="E51" i="6"/>
  <c r="AB49" i="6"/>
  <c r="AB51" i="6"/>
  <c r="Z49" i="6"/>
  <c r="Z51" i="6"/>
  <c r="W49" i="6"/>
  <c r="W51" i="6"/>
  <c r="T49" i="6"/>
  <c r="T51" i="6"/>
  <c r="Q49" i="6"/>
  <c r="Q51" i="6"/>
  <c r="K49" i="6"/>
  <c r="K51" i="6"/>
  <c r="H49" i="6"/>
  <c r="H51" i="6"/>
  <c r="V44" i="6"/>
  <c r="U44" i="6"/>
  <c r="S44" i="6"/>
  <c r="R44" i="6"/>
  <c r="P44" i="6"/>
  <c r="O44" i="6"/>
  <c r="J44" i="6"/>
  <c r="I44" i="6"/>
  <c r="G44" i="6"/>
  <c r="F44" i="6"/>
  <c r="D44" i="6"/>
  <c r="C44" i="6"/>
  <c r="AB43" i="6"/>
  <c r="Z43" i="6"/>
  <c r="W43" i="6"/>
  <c r="T43" i="6"/>
  <c r="Q43" i="6"/>
  <c r="K43" i="6"/>
  <c r="H43" i="6"/>
  <c r="Z12" i="6"/>
  <c r="W12" i="6"/>
  <c r="T12" i="6"/>
  <c r="Q12" i="6"/>
  <c r="K12" i="6"/>
  <c r="H12" i="6"/>
  <c r="AC12" i="6"/>
  <c r="P70" i="6"/>
  <c r="V70" i="6"/>
  <c r="V80" i="6"/>
  <c r="S70" i="6"/>
  <c r="C70" i="6"/>
  <c r="I70" i="6"/>
  <c r="X70" i="6"/>
  <c r="D70" i="6"/>
  <c r="J70" i="6"/>
  <c r="Y70" i="6"/>
  <c r="G70" i="6"/>
  <c r="G80" i="6"/>
  <c r="F70" i="6"/>
  <c r="O70" i="6"/>
  <c r="U70" i="6"/>
  <c r="R70" i="6"/>
  <c r="AC49" i="6"/>
  <c r="AC51" i="6"/>
  <c r="AC55" i="6"/>
  <c r="AA55" i="6"/>
  <c r="AA49" i="6"/>
  <c r="AA51" i="6"/>
  <c r="D324" i="6"/>
  <c r="F324" i="6"/>
  <c r="G324" i="6"/>
  <c r="I324" i="6"/>
  <c r="J324" i="6"/>
  <c r="O324" i="6"/>
  <c r="P324" i="6"/>
  <c r="R324" i="6"/>
  <c r="S324" i="6"/>
  <c r="U324" i="6"/>
  <c r="V324" i="6"/>
  <c r="X324" i="6"/>
  <c r="Y324" i="6"/>
  <c r="C324" i="6"/>
  <c r="D274" i="6"/>
  <c r="D281" i="6"/>
  <c r="F274" i="6"/>
  <c r="F281" i="6"/>
  <c r="G274" i="6"/>
  <c r="G281" i="6"/>
  <c r="I274" i="6"/>
  <c r="I281" i="6"/>
  <c r="J274" i="6"/>
  <c r="J281" i="6"/>
  <c r="O274" i="6"/>
  <c r="O281" i="6"/>
  <c r="P274" i="6"/>
  <c r="P281" i="6"/>
  <c r="R274" i="6"/>
  <c r="R281" i="6"/>
  <c r="S274" i="6"/>
  <c r="S281" i="6"/>
  <c r="U274" i="6"/>
  <c r="U281" i="6"/>
  <c r="V274" i="6"/>
  <c r="V281" i="6"/>
  <c r="X274" i="6"/>
  <c r="X281" i="6"/>
  <c r="Y274" i="6"/>
  <c r="Y281" i="6"/>
  <c r="C274" i="6"/>
  <c r="D126" i="6"/>
  <c r="D148" i="6"/>
  <c r="F126" i="6"/>
  <c r="F148" i="6"/>
  <c r="G126" i="6"/>
  <c r="G148" i="6"/>
  <c r="I126" i="6"/>
  <c r="I148" i="6"/>
  <c r="J126" i="6"/>
  <c r="J148" i="6"/>
  <c r="O126" i="6"/>
  <c r="O148" i="6"/>
  <c r="P126" i="6"/>
  <c r="P148" i="6"/>
  <c r="R126" i="6"/>
  <c r="R148" i="6"/>
  <c r="S126" i="6"/>
  <c r="S148" i="6"/>
  <c r="U126" i="6"/>
  <c r="U148" i="6"/>
  <c r="V126" i="6"/>
  <c r="V148" i="6"/>
  <c r="X126" i="6"/>
  <c r="X148" i="6"/>
  <c r="Y126" i="6"/>
  <c r="Y148" i="6"/>
  <c r="D91" i="6"/>
  <c r="D92" i="6"/>
  <c r="F91" i="6"/>
  <c r="F92" i="6"/>
  <c r="G91" i="6"/>
  <c r="G92" i="6"/>
  <c r="I91" i="6"/>
  <c r="I92" i="6"/>
  <c r="J91" i="6"/>
  <c r="J92" i="6"/>
  <c r="O91" i="6"/>
  <c r="O92" i="6"/>
  <c r="P91" i="6"/>
  <c r="P92" i="6"/>
  <c r="R91" i="6"/>
  <c r="R92" i="6"/>
  <c r="S91" i="6"/>
  <c r="S92" i="6"/>
  <c r="U91" i="6"/>
  <c r="U92" i="6"/>
  <c r="V91" i="6"/>
  <c r="V92" i="6"/>
  <c r="X91" i="6"/>
  <c r="X92" i="6"/>
  <c r="Y91" i="6"/>
  <c r="Y92" i="6"/>
  <c r="C92" i="6"/>
  <c r="D16" i="6"/>
  <c r="F16" i="6"/>
  <c r="F20" i="6"/>
  <c r="F27" i="6"/>
  <c r="G16" i="6"/>
  <c r="G20" i="6"/>
  <c r="G27" i="6"/>
  <c r="I16" i="6"/>
  <c r="I20" i="6"/>
  <c r="I27" i="6"/>
  <c r="J16" i="6"/>
  <c r="J20" i="6"/>
  <c r="J27" i="6"/>
  <c r="O16" i="6"/>
  <c r="O20" i="6"/>
  <c r="O27" i="6"/>
  <c r="P16" i="6"/>
  <c r="P20" i="6"/>
  <c r="P27" i="6"/>
  <c r="R16" i="6"/>
  <c r="R20" i="6"/>
  <c r="R27" i="6"/>
  <c r="S16" i="6"/>
  <c r="S20" i="6"/>
  <c r="S27" i="6"/>
  <c r="U16" i="6"/>
  <c r="U20" i="6"/>
  <c r="U27" i="6"/>
  <c r="V16" i="6"/>
  <c r="V20" i="6"/>
  <c r="V27" i="6"/>
  <c r="X16" i="6"/>
  <c r="X20" i="6"/>
  <c r="X27" i="6"/>
  <c r="Y16" i="6"/>
  <c r="Y20" i="6"/>
  <c r="Y27" i="6"/>
  <c r="C16" i="6"/>
  <c r="C20" i="6"/>
  <c r="K15" i="6"/>
  <c r="Q15" i="6"/>
  <c r="T15" i="6"/>
  <c r="W15" i="6"/>
  <c r="Z15" i="6"/>
  <c r="Q38" i="6"/>
  <c r="T38" i="6"/>
  <c r="W38" i="6"/>
  <c r="Z38" i="6"/>
  <c r="AA38" i="6"/>
  <c r="AB38" i="6"/>
  <c r="K39" i="6"/>
  <c r="Q39" i="6"/>
  <c r="T39" i="6"/>
  <c r="W39" i="6"/>
  <c r="Z39" i="6"/>
  <c r="AA39" i="6"/>
  <c r="AB39" i="6"/>
  <c r="K40" i="6"/>
  <c r="Q40" i="6"/>
  <c r="T40" i="6"/>
  <c r="W40" i="6"/>
  <c r="Z40" i="6"/>
  <c r="AA40" i="6"/>
  <c r="AB40" i="6"/>
  <c r="K41" i="6"/>
  <c r="Q41" i="6"/>
  <c r="T41" i="6"/>
  <c r="W41" i="6"/>
  <c r="Z41" i="6"/>
  <c r="AA41" i="6"/>
  <c r="AB41" i="6"/>
  <c r="K42" i="6"/>
  <c r="Q42" i="6"/>
  <c r="T42" i="6"/>
  <c r="W42" i="6"/>
  <c r="Z42" i="6"/>
  <c r="AA42" i="6"/>
  <c r="AB42" i="6"/>
  <c r="K53" i="6"/>
  <c r="K56" i="6"/>
  <c r="Q53" i="6"/>
  <c r="Q56" i="6"/>
  <c r="T53" i="6"/>
  <c r="T56" i="6"/>
  <c r="W53" i="6"/>
  <c r="W56" i="6"/>
  <c r="Z53" i="6"/>
  <c r="Z56" i="6"/>
  <c r="AB53" i="6"/>
  <c r="AB56" i="6"/>
  <c r="K73" i="6"/>
  <c r="Q73" i="6"/>
  <c r="T73" i="6"/>
  <c r="W73" i="6"/>
  <c r="Z73" i="6"/>
  <c r="AB73" i="6"/>
  <c r="K84" i="6"/>
  <c r="Q84" i="6"/>
  <c r="T84" i="6"/>
  <c r="W84" i="6"/>
  <c r="Z84" i="6"/>
  <c r="AA84" i="6"/>
  <c r="AB84" i="6"/>
  <c r="K85" i="6"/>
  <c r="Q85" i="6"/>
  <c r="T85" i="6"/>
  <c r="W85" i="6"/>
  <c r="Z85" i="6"/>
  <c r="AA85" i="6"/>
  <c r="AB85" i="6"/>
  <c r="K86" i="6"/>
  <c r="Q86" i="6"/>
  <c r="T86" i="6"/>
  <c r="W86" i="6"/>
  <c r="Z86" i="6"/>
  <c r="AA86" i="6"/>
  <c r="AB86" i="6"/>
  <c r="K87" i="6"/>
  <c r="Q87" i="6"/>
  <c r="T87" i="6"/>
  <c r="W87" i="6"/>
  <c r="Z87" i="6"/>
  <c r="AA87" i="6"/>
  <c r="AB87" i="6"/>
  <c r="K88" i="6"/>
  <c r="Q88" i="6"/>
  <c r="T88" i="6"/>
  <c r="W88" i="6"/>
  <c r="Z88" i="6"/>
  <c r="AA88" i="6"/>
  <c r="AB88" i="6"/>
  <c r="K89" i="6"/>
  <c r="Q89" i="6"/>
  <c r="T89" i="6"/>
  <c r="W89" i="6"/>
  <c r="Z89" i="6"/>
  <c r="AA89" i="6"/>
  <c r="AB89" i="6"/>
  <c r="K96" i="6"/>
  <c r="Q96" i="6"/>
  <c r="T96" i="6"/>
  <c r="W96" i="6"/>
  <c r="Z96" i="6"/>
  <c r="AA96" i="6"/>
  <c r="AB96" i="6"/>
  <c r="K97" i="6"/>
  <c r="Q97" i="6"/>
  <c r="T97" i="6"/>
  <c r="W97" i="6"/>
  <c r="Z97" i="6"/>
  <c r="AA97" i="6"/>
  <c r="AB97" i="6"/>
  <c r="K98" i="6"/>
  <c r="Q98" i="6"/>
  <c r="T98" i="6"/>
  <c r="W98" i="6"/>
  <c r="Z98" i="6"/>
  <c r="AA98" i="6"/>
  <c r="AB98" i="6"/>
  <c r="K100" i="6"/>
  <c r="Q100" i="6"/>
  <c r="T100" i="6"/>
  <c r="W100" i="6"/>
  <c r="Z100" i="6"/>
  <c r="AA100" i="6"/>
  <c r="AB100" i="6"/>
  <c r="K101" i="6"/>
  <c r="Q101" i="6"/>
  <c r="T101" i="6"/>
  <c r="W101" i="6"/>
  <c r="Z101" i="6"/>
  <c r="AA101" i="6"/>
  <c r="AB101" i="6"/>
  <c r="K104" i="6"/>
  <c r="Q104" i="6"/>
  <c r="W104" i="6"/>
  <c r="Z104" i="6"/>
  <c r="AA104" i="6"/>
  <c r="AB104" i="6"/>
  <c r="K105" i="6"/>
  <c r="Q105" i="6"/>
  <c r="T105" i="6"/>
  <c r="W105" i="6"/>
  <c r="Z105" i="6"/>
  <c r="AA105" i="6"/>
  <c r="AB105" i="6"/>
  <c r="Q109" i="6"/>
  <c r="T109" i="6"/>
  <c r="W109" i="6"/>
  <c r="Z109" i="6"/>
  <c r="AA109" i="6"/>
  <c r="AB109" i="6"/>
  <c r="K110" i="6"/>
  <c r="Q110" i="6"/>
  <c r="T110" i="6"/>
  <c r="W110" i="6"/>
  <c r="Z110" i="6"/>
  <c r="AA110" i="6"/>
  <c r="AB110" i="6"/>
  <c r="Q113" i="6"/>
  <c r="T113" i="6"/>
  <c r="W113" i="6"/>
  <c r="Z113" i="6"/>
  <c r="AA113" i="6"/>
  <c r="AB113" i="6"/>
  <c r="K115" i="6"/>
  <c r="Q115" i="6"/>
  <c r="T115" i="6"/>
  <c r="W115" i="6"/>
  <c r="Z115" i="6"/>
  <c r="AA115" i="6"/>
  <c r="AB115" i="6"/>
  <c r="K116" i="6"/>
  <c r="Q116" i="6"/>
  <c r="T116" i="6"/>
  <c r="W116" i="6"/>
  <c r="Z116" i="6"/>
  <c r="AA116" i="6"/>
  <c r="AB116" i="6"/>
  <c r="K119" i="6"/>
  <c r="Q119" i="6"/>
  <c r="T119" i="6"/>
  <c r="W119" i="6"/>
  <c r="Z119" i="6"/>
  <c r="AA119" i="6"/>
  <c r="AB119" i="6"/>
  <c r="K125" i="6"/>
  <c r="Q125" i="6"/>
  <c r="T125" i="6"/>
  <c r="W125" i="6"/>
  <c r="Z125" i="6"/>
  <c r="AA125" i="6"/>
  <c r="AB125" i="6"/>
  <c r="K151" i="6"/>
  <c r="Q151" i="6"/>
  <c r="T151" i="6"/>
  <c r="W151" i="6"/>
  <c r="Z151" i="6"/>
  <c r="AA151" i="6"/>
  <c r="AB151" i="6"/>
  <c r="K152" i="6"/>
  <c r="Q152" i="6"/>
  <c r="T152" i="6"/>
  <c r="W152" i="6"/>
  <c r="Z152" i="6"/>
  <c r="AA152" i="6"/>
  <c r="AB152" i="6"/>
  <c r="K153" i="6"/>
  <c r="Q153" i="6"/>
  <c r="T153" i="6"/>
  <c r="W153" i="6"/>
  <c r="Z153" i="6"/>
  <c r="AA153" i="6"/>
  <c r="AB153" i="6"/>
  <c r="K154" i="6"/>
  <c r="Q154" i="6"/>
  <c r="T154" i="6"/>
  <c r="W154" i="6"/>
  <c r="Z154" i="6"/>
  <c r="AA154" i="6"/>
  <c r="AB154" i="6"/>
  <c r="K155" i="6"/>
  <c r="Q155" i="6"/>
  <c r="T155" i="6"/>
  <c r="W155" i="6"/>
  <c r="Z155" i="6"/>
  <c r="AA155" i="6"/>
  <c r="AB155" i="6"/>
  <c r="K159" i="6"/>
  <c r="Q159" i="6"/>
  <c r="T159" i="6"/>
  <c r="W159" i="6"/>
  <c r="Z159" i="6"/>
  <c r="AA159" i="6"/>
  <c r="AB159" i="6"/>
  <c r="K166" i="6"/>
  <c r="Q166" i="6"/>
  <c r="T166" i="6"/>
  <c r="W166" i="6"/>
  <c r="Z166" i="6"/>
  <c r="AA166" i="6"/>
  <c r="AB166" i="6"/>
  <c r="K167" i="6"/>
  <c r="Q167" i="6"/>
  <c r="T167" i="6"/>
  <c r="W167" i="6"/>
  <c r="Z167" i="6"/>
  <c r="AA167" i="6"/>
  <c r="AB167" i="6"/>
  <c r="K168" i="6"/>
  <c r="Q168" i="6"/>
  <c r="T168" i="6"/>
  <c r="W168" i="6"/>
  <c r="Z168" i="6"/>
  <c r="AA168" i="6"/>
  <c r="AB168" i="6"/>
  <c r="K171" i="6"/>
  <c r="Q171" i="6"/>
  <c r="T171" i="6"/>
  <c r="W171" i="6"/>
  <c r="Z171" i="6"/>
  <c r="AA171" i="6"/>
  <c r="AB171" i="6"/>
  <c r="K174" i="6"/>
  <c r="Q174" i="6"/>
  <c r="T174" i="6"/>
  <c r="W174" i="6"/>
  <c r="Z174" i="6"/>
  <c r="AA174" i="6"/>
  <c r="AB174" i="6"/>
  <c r="K175" i="6"/>
  <c r="Q175" i="6"/>
  <c r="T175" i="6"/>
  <c r="W175" i="6"/>
  <c r="Z175" i="6"/>
  <c r="AA175" i="6"/>
  <c r="AB175" i="6"/>
  <c r="K178" i="6"/>
  <c r="K179" i="6"/>
  <c r="Q178" i="6"/>
  <c r="Q179" i="6"/>
  <c r="T178" i="6"/>
  <c r="T179" i="6"/>
  <c r="W178" i="6"/>
  <c r="W179" i="6"/>
  <c r="Z178" i="6"/>
  <c r="Z179" i="6"/>
  <c r="K185" i="6"/>
  <c r="T185" i="6"/>
  <c r="W185" i="6"/>
  <c r="Z185" i="6"/>
  <c r="AA185" i="6"/>
  <c r="AB185" i="6"/>
  <c r="K188" i="6"/>
  <c r="Q188" i="6"/>
  <c r="T188" i="6"/>
  <c r="W188" i="6"/>
  <c r="Z188" i="6"/>
  <c r="AA188" i="6"/>
  <c r="AB188" i="6"/>
  <c r="K189" i="6"/>
  <c r="Q189" i="6"/>
  <c r="T189" i="6"/>
  <c r="W189" i="6"/>
  <c r="Z189" i="6"/>
  <c r="AA189" i="6"/>
  <c r="AB189" i="6"/>
  <c r="K190" i="6"/>
  <c r="Q190" i="6"/>
  <c r="T190" i="6"/>
  <c r="W190" i="6"/>
  <c r="Z190" i="6"/>
  <c r="AA190" i="6"/>
  <c r="AB190" i="6"/>
  <c r="AA191" i="6"/>
  <c r="AA201" i="6"/>
  <c r="AB191" i="6"/>
  <c r="AB201" i="6"/>
  <c r="K204" i="6"/>
  <c r="Q204" i="6"/>
  <c r="T204" i="6"/>
  <c r="W204" i="6"/>
  <c r="Z204" i="6"/>
  <c r="AA204" i="6"/>
  <c r="AB204" i="6"/>
  <c r="K207" i="6"/>
  <c r="Q207" i="6"/>
  <c r="T207" i="6"/>
  <c r="W207" i="6"/>
  <c r="Z207" i="6"/>
  <c r="AA207" i="6"/>
  <c r="AB207" i="6"/>
  <c r="AA208" i="6"/>
  <c r="AA212" i="6"/>
  <c r="AB208" i="6"/>
  <c r="AB212" i="6"/>
  <c r="K210" i="6"/>
  <c r="K211" i="6"/>
  <c r="Q210" i="6"/>
  <c r="Q211" i="6"/>
  <c r="T210" i="6"/>
  <c r="T211" i="6"/>
  <c r="W210" i="6"/>
  <c r="W211" i="6"/>
  <c r="Z210" i="6"/>
  <c r="Z211" i="6"/>
  <c r="AA210" i="6"/>
  <c r="AB210" i="6"/>
  <c r="K217" i="6"/>
  <c r="Q217" i="6"/>
  <c r="T217" i="6"/>
  <c r="W217" i="6"/>
  <c r="Z217" i="6"/>
  <c r="AA217" i="6"/>
  <c r="AB217" i="6"/>
  <c r="K219" i="6"/>
  <c r="Q219" i="6"/>
  <c r="T219" i="6"/>
  <c r="W219" i="6"/>
  <c r="Z219" i="6"/>
  <c r="AA219" i="6"/>
  <c r="AB219" i="6"/>
  <c r="K221" i="6"/>
  <c r="Q221" i="6"/>
  <c r="T221" i="6"/>
  <c r="W221" i="6"/>
  <c r="Z221" i="6"/>
  <c r="AA221" i="6"/>
  <c r="AB221" i="6"/>
  <c r="K222" i="6"/>
  <c r="Q222" i="6"/>
  <c r="T222" i="6"/>
  <c r="W222" i="6"/>
  <c r="Z222" i="6"/>
  <c r="AA222" i="6"/>
  <c r="AB222" i="6"/>
  <c r="AA223" i="6"/>
  <c r="AB223" i="6"/>
  <c r="K233" i="6"/>
  <c r="K234" i="6"/>
  <c r="Q233" i="6"/>
  <c r="Q234" i="6"/>
  <c r="T233" i="6"/>
  <c r="T234" i="6"/>
  <c r="W233" i="6"/>
  <c r="W234" i="6"/>
  <c r="Z233" i="6"/>
  <c r="Z234" i="6"/>
  <c r="AA233" i="6"/>
  <c r="AA234" i="6"/>
  <c r="AB233" i="6"/>
  <c r="AB234" i="6"/>
  <c r="K240" i="6"/>
  <c r="Q240" i="6"/>
  <c r="T240" i="6"/>
  <c r="W240" i="6"/>
  <c r="Z240" i="6"/>
  <c r="AA240" i="6"/>
  <c r="AB240" i="6"/>
  <c r="K241" i="6"/>
  <c r="Q241" i="6"/>
  <c r="T241" i="6"/>
  <c r="W241" i="6"/>
  <c r="Z241" i="6"/>
  <c r="AA241" i="6"/>
  <c r="AB241" i="6"/>
  <c r="K242" i="6"/>
  <c r="Q242" i="6"/>
  <c r="T242" i="6"/>
  <c r="W242" i="6"/>
  <c r="Z242" i="6"/>
  <c r="AA242" i="6"/>
  <c r="AB242" i="6"/>
  <c r="K244" i="6"/>
  <c r="Q244" i="6"/>
  <c r="T244" i="6"/>
  <c r="W244" i="6"/>
  <c r="Z244" i="6"/>
  <c r="AA244" i="6"/>
  <c r="AB244" i="6"/>
  <c r="K245" i="6"/>
  <c r="Q245" i="6"/>
  <c r="T245" i="6"/>
  <c r="W245" i="6"/>
  <c r="Z245" i="6"/>
  <c r="AA245" i="6"/>
  <c r="AB245" i="6"/>
  <c r="K246" i="6"/>
  <c r="Q246" i="6"/>
  <c r="T246" i="6"/>
  <c r="W246" i="6"/>
  <c r="Z246" i="6"/>
  <c r="AA246" i="6"/>
  <c r="AB246" i="6"/>
  <c r="K247" i="6"/>
  <c r="Q247" i="6"/>
  <c r="T247" i="6"/>
  <c r="W247" i="6"/>
  <c r="Z247" i="6"/>
  <c r="AA247" i="6"/>
  <c r="AB247" i="6"/>
  <c r="K248" i="6"/>
  <c r="Q248" i="6"/>
  <c r="T248" i="6"/>
  <c r="W248" i="6"/>
  <c r="Z248" i="6"/>
  <c r="AA248" i="6"/>
  <c r="AB248" i="6"/>
  <c r="K249" i="6"/>
  <c r="Q249" i="6"/>
  <c r="T249" i="6"/>
  <c r="W249" i="6"/>
  <c r="Z249" i="6"/>
  <c r="AA249" i="6"/>
  <c r="AB249" i="6"/>
  <c r="K261" i="6"/>
  <c r="K262" i="6"/>
  <c r="Q261" i="6"/>
  <c r="Q262" i="6"/>
  <c r="T261" i="6"/>
  <c r="T262" i="6"/>
  <c r="W261" i="6"/>
  <c r="W262" i="6"/>
  <c r="Z261" i="6"/>
  <c r="Z262" i="6"/>
  <c r="AA261" i="6"/>
  <c r="AA262" i="6"/>
  <c r="AA263" i="6"/>
  <c r="AB261" i="6"/>
  <c r="AB262" i="6"/>
  <c r="AB263" i="6"/>
  <c r="K268" i="6"/>
  <c r="Q268" i="6"/>
  <c r="T268" i="6"/>
  <c r="W268" i="6"/>
  <c r="Z268" i="6"/>
  <c r="AA268" i="6"/>
  <c r="AB268" i="6"/>
  <c r="K269" i="6"/>
  <c r="Q269" i="6"/>
  <c r="T269" i="6"/>
  <c r="W269" i="6"/>
  <c r="Z269" i="6"/>
  <c r="AA269" i="6"/>
  <c r="AB269" i="6"/>
  <c r="K270" i="6"/>
  <c r="Q270" i="6"/>
  <c r="T270" i="6"/>
  <c r="W270" i="6"/>
  <c r="Z270" i="6"/>
  <c r="AA270" i="6"/>
  <c r="AB270" i="6"/>
  <c r="K273" i="6"/>
  <c r="Q273" i="6"/>
  <c r="T273" i="6"/>
  <c r="W273" i="6"/>
  <c r="Z273" i="6"/>
  <c r="AA273" i="6"/>
  <c r="AB273" i="6"/>
  <c r="K284" i="6"/>
  <c r="Q284" i="6"/>
  <c r="T284" i="6"/>
  <c r="W284" i="6"/>
  <c r="Z284" i="6"/>
  <c r="AA284" i="6"/>
  <c r="AB284" i="6"/>
  <c r="K285" i="6"/>
  <c r="Q285" i="6"/>
  <c r="T285" i="6"/>
  <c r="W285" i="6"/>
  <c r="Z285" i="6"/>
  <c r="AA285" i="6"/>
  <c r="AB285" i="6"/>
  <c r="K286" i="6"/>
  <c r="Q286" i="6"/>
  <c r="T286" i="6"/>
  <c r="W286" i="6"/>
  <c r="Z286" i="6"/>
  <c r="AA286" i="6"/>
  <c r="AB286" i="6"/>
  <c r="K287" i="6"/>
  <c r="Q287" i="6"/>
  <c r="T287" i="6"/>
  <c r="W287" i="6"/>
  <c r="Z287" i="6"/>
  <c r="AA287" i="6"/>
  <c r="AB287" i="6"/>
  <c r="K294" i="6"/>
  <c r="Q294" i="6"/>
  <c r="T294" i="6"/>
  <c r="W294" i="6"/>
  <c r="Z294" i="6"/>
  <c r="K297" i="6"/>
  <c r="Q297" i="6"/>
  <c r="T297" i="6"/>
  <c r="W297" i="6"/>
  <c r="Z297" i="6"/>
  <c r="AA297" i="6"/>
  <c r="AB297" i="6"/>
  <c r="K300" i="6"/>
  <c r="Q300" i="6"/>
  <c r="T300" i="6"/>
  <c r="W300" i="6"/>
  <c r="Z300" i="6"/>
  <c r="AA300" i="6"/>
  <c r="AB300" i="6"/>
  <c r="K302" i="6"/>
  <c r="Q302" i="6"/>
  <c r="T302" i="6"/>
  <c r="W302" i="6"/>
  <c r="Z302" i="6"/>
  <c r="AA302" i="6"/>
  <c r="AB302" i="6"/>
  <c r="K305" i="6"/>
  <c r="Q305" i="6"/>
  <c r="T305" i="6"/>
  <c r="W305" i="6"/>
  <c r="Z305" i="6"/>
  <c r="AA305" i="6"/>
  <c r="AB305" i="6"/>
  <c r="K307" i="6"/>
  <c r="T307" i="6"/>
  <c r="W307" i="6"/>
  <c r="Z307" i="6"/>
  <c r="AA307" i="6"/>
  <c r="AB307" i="6"/>
  <c r="K313" i="6"/>
  <c r="K314" i="6"/>
  <c r="Q313" i="6"/>
  <c r="Q314" i="6"/>
  <c r="T313" i="6"/>
  <c r="T314" i="6"/>
  <c r="W313" i="6"/>
  <c r="W314" i="6"/>
  <c r="Z313" i="6"/>
  <c r="Z314" i="6"/>
  <c r="AA313" i="6"/>
  <c r="AA314" i="6"/>
  <c r="AB313" i="6"/>
  <c r="AB314" i="6"/>
  <c r="K320" i="6"/>
  <c r="Q320" i="6"/>
  <c r="T320" i="6"/>
  <c r="W320" i="6"/>
  <c r="Z320" i="6"/>
  <c r="AB320" i="6"/>
  <c r="K321" i="6"/>
  <c r="Q321" i="6"/>
  <c r="T321" i="6"/>
  <c r="W321" i="6"/>
  <c r="Z321" i="6"/>
  <c r="AA321" i="6"/>
  <c r="AB321" i="6"/>
  <c r="K14" i="6"/>
  <c r="Q14" i="6"/>
  <c r="T14" i="6"/>
  <c r="W14" i="6"/>
  <c r="Z14" i="6"/>
  <c r="H14" i="6"/>
  <c r="H15" i="6"/>
  <c r="H38" i="6"/>
  <c r="H39" i="6"/>
  <c r="H40" i="6"/>
  <c r="H41" i="6"/>
  <c r="H42" i="6"/>
  <c r="H53" i="6"/>
  <c r="H56" i="6"/>
  <c r="H73" i="6"/>
  <c r="H84" i="6"/>
  <c r="H85" i="6"/>
  <c r="H86" i="6"/>
  <c r="H87" i="6"/>
  <c r="H88" i="6"/>
  <c r="H89" i="6"/>
  <c r="H96" i="6"/>
  <c r="H97" i="6"/>
  <c r="H98" i="6"/>
  <c r="H100" i="6"/>
  <c r="H101" i="6"/>
  <c r="H104" i="6"/>
  <c r="H105" i="6"/>
  <c r="H109" i="6"/>
  <c r="H110" i="6"/>
  <c r="H113" i="6"/>
  <c r="H115" i="6"/>
  <c r="H116" i="6"/>
  <c r="H119" i="6"/>
  <c r="H125" i="6"/>
  <c r="H151" i="6"/>
  <c r="H152" i="6"/>
  <c r="H153" i="6"/>
  <c r="H154" i="6"/>
  <c r="H155" i="6"/>
  <c r="H159" i="6"/>
  <c r="H166" i="6"/>
  <c r="H167" i="6"/>
  <c r="H168" i="6"/>
  <c r="H171" i="6"/>
  <c r="H174" i="6"/>
  <c r="H175" i="6"/>
  <c r="H178" i="6"/>
  <c r="H179" i="6"/>
  <c r="H185" i="6"/>
  <c r="H188" i="6"/>
  <c r="H189" i="6"/>
  <c r="H190" i="6"/>
  <c r="H204" i="6"/>
  <c r="H207" i="6"/>
  <c r="H210" i="6"/>
  <c r="H211" i="6"/>
  <c r="H217" i="6"/>
  <c r="H219" i="6"/>
  <c r="H221" i="6"/>
  <c r="H222" i="6"/>
  <c r="H233" i="6"/>
  <c r="H234" i="6"/>
  <c r="H240" i="6"/>
  <c r="H241" i="6"/>
  <c r="H242" i="6"/>
  <c r="H244" i="6"/>
  <c r="H245" i="6"/>
  <c r="H246" i="6"/>
  <c r="H247" i="6"/>
  <c r="H248" i="6"/>
  <c r="H249" i="6"/>
  <c r="H261" i="6"/>
  <c r="H262" i="6"/>
  <c r="H268" i="6"/>
  <c r="H269" i="6"/>
  <c r="H270" i="6"/>
  <c r="H273" i="6"/>
  <c r="H284" i="6"/>
  <c r="H285" i="6"/>
  <c r="H286" i="6"/>
  <c r="H287" i="6"/>
  <c r="H294" i="6"/>
  <c r="H297" i="6"/>
  <c r="H300" i="6"/>
  <c r="H302" i="6"/>
  <c r="H305" i="6"/>
  <c r="H307" i="6"/>
  <c r="H313" i="6"/>
  <c r="H314" i="6"/>
  <c r="H320" i="6"/>
  <c r="H321" i="6"/>
  <c r="E14" i="6"/>
  <c r="E15" i="6"/>
  <c r="E38" i="6"/>
  <c r="E39" i="6"/>
  <c r="E40" i="6"/>
  <c r="E41" i="6"/>
  <c r="E42" i="6"/>
  <c r="E84" i="6"/>
  <c r="E85" i="6"/>
  <c r="E86" i="6"/>
  <c r="E87" i="6"/>
  <c r="E88" i="6"/>
  <c r="E89" i="6"/>
  <c r="E96" i="6"/>
  <c r="E97" i="6"/>
  <c r="E98" i="6"/>
  <c r="E104" i="6"/>
  <c r="E105" i="6"/>
  <c r="E109" i="6"/>
  <c r="E110" i="6"/>
  <c r="E113" i="6"/>
  <c r="E116" i="6"/>
  <c r="E119" i="6"/>
  <c r="E125" i="6"/>
  <c r="E151" i="6"/>
  <c r="E153" i="6"/>
  <c r="E154" i="6"/>
  <c r="E155" i="6"/>
  <c r="E159" i="6"/>
  <c r="E166" i="6"/>
  <c r="E167" i="6"/>
  <c r="E168" i="6"/>
  <c r="E171" i="6"/>
  <c r="E174" i="6"/>
  <c r="E175" i="6"/>
  <c r="E178" i="6"/>
  <c r="E179" i="6"/>
  <c r="E188" i="6"/>
  <c r="E189" i="6"/>
  <c r="E190" i="6"/>
  <c r="E204" i="6"/>
  <c r="E207" i="6"/>
  <c r="E210" i="6"/>
  <c r="E211" i="6"/>
  <c r="E217" i="6"/>
  <c r="E219" i="6"/>
  <c r="E221" i="6"/>
  <c r="E222" i="6"/>
  <c r="E233" i="6"/>
  <c r="E234" i="6"/>
  <c r="E240" i="6"/>
  <c r="E241" i="6"/>
  <c r="E242" i="6"/>
  <c r="E244" i="6"/>
  <c r="E245" i="6"/>
  <c r="E246" i="6"/>
  <c r="E247" i="6"/>
  <c r="E248" i="6"/>
  <c r="E249" i="6"/>
  <c r="E261" i="6"/>
  <c r="E262" i="6"/>
  <c r="E268" i="6"/>
  <c r="E269" i="6"/>
  <c r="E270" i="6"/>
  <c r="E273" i="6"/>
  <c r="E284" i="6"/>
  <c r="E285" i="6"/>
  <c r="E286" i="6"/>
  <c r="E287" i="6"/>
  <c r="E294" i="6"/>
  <c r="E297" i="6"/>
  <c r="E300" i="6"/>
  <c r="E302" i="6"/>
  <c r="E305" i="6"/>
  <c r="E307" i="6"/>
  <c r="E313" i="6"/>
  <c r="E320" i="6"/>
  <c r="E321" i="6"/>
  <c r="Z10" i="6"/>
  <c r="W10" i="6"/>
  <c r="T10" i="6"/>
  <c r="Q10" i="6"/>
  <c r="K10" i="6"/>
  <c r="H10" i="6"/>
  <c r="AC15" i="6"/>
  <c r="AC14" i="6"/>
  <c r="AC10" i="6"/>
  <c r="H90" i="6"/>
  <c r="Z90" i="6"/>
  <c r="W90" i="6"/>
  <c r="T90" i="6"/>
  <c r="Q90" i="6"/>
  <c r="K90" i="6"/>
  <c r="AB90" i="6"/>
  <c r="E90" i="6"/>
  <c r="AA90" i="6"/>
  <c r="C281" i="6"/>
  <c r="C290" i="6"/>
  <c r="W75" i="6"/>
  <c r="W79" i="6"/>
  <c r="H75" i="6"/>
  <c r="H79" i="6"/>
  <c r="T75" i="6"/>
  <c r="T79" i="6"/>
  <c r="AB75" i="6"/>
  <c r="AB79" i="6"/>
  <c r="Q75" i="6"/>
  <c r="Q79" i="6"/>
  <c r="Z75" i="6"/>
  <c r="Z79" i="6"/>
  <c r="K75" i="6"/>
  <c r="K79" i="6"/>
  <c r="E314" i="6"/>
  <c r="E315" i="6"/>
  <c r="AA235" i="6"/>
  <c r="AA236" i="6"/>
  <c r="AB235" i="6"/>
  <c r="AB236" i="6"/>
  <c r="AB322" i="6"/>
  <c r="AB323" i="6"/>
  <c r="AB324" i="6"/>
  <c r="T322" i="6"/>
  <c r="T323" i="6"/>
  <c r="T324" i="6"/>
  <c r="Z322" i="6"/>
  <c r="Z323" i="6"/>
  <c r="Z324" i="6"/>
  <c r="I12" i="7"/>
  <c r="K322" i="6"/>
  <c r="K323" i="6"/>
  <c r="K324" i="6"/>
  <c r="D12" i="7"/>
  <c r="W322" i="6"/>
  <c r="W323" i="6"/>
  <c r="W324" i="6"/>
  <c r="H12" i="7"/>
  <c r="Q322" i="6"/>
  <c r="Q323" i="6"/>
  <c r="Q324" i="6"/>
  <c r="F12" i="7"/>
  <c r="AA322" i="6"/>
  <c r="AA323" i="6"/>
  <c r="AA324" i="6"/>
  <c r="H322" i="6"/>
  <c r="H323" i="6"/>
  <c r="H324" i="6"/>
  <c r="C12" i="7"/>
  <c r="E322" i="6"/>
  <c r="E323" i="6"/>
  <c r="E324" i="6"/>
  <c r="B12" i="7"/>
  <c r="W288" i="6"/>
  <c r="W289" i="6"/>
  <c r="AB288" i="6"/>
  <c r="AB289" i="6"/>
  <c r="T288" i="6"/>
  <c r="T289" i="6"/>
  <c r="AA288" i="6"/>
  <c r="AA289" i="6"/>
  <c r="Q288" i="6"/>
  <c r="Q289" i="6"/>
  <c r="H288" i="6"/>
  <c r="H289" i="6"/>
  <c r="E288" i="6"/>
  <c r="E289" i="6"/>
  <c r="Z288" i="6"/>
  <c r="Z289" i="6"/>
  <c r="K288" i="6"/>
  <c r="K289" i="6"/>
  <c r="AB213" i="6"/>
  <c r="AA213" i="6"/>
  <c r="Z44" i="6"/>
  <c r="Z70" i="6"/>
  <c r="AC294" i="6"/>
  <c r="E309" i="6"/>
  <c r="E310" i="6"/>
  <c r="E16" i="6"/>
  <c r="Z315" i="6"/>
  <c r="Q315" i="6"/>
  <c r="K315" i="6"/>
  <c r="H315" i="6"/>
  <c r="W315" i="6"/>
  <c r="AB315" i="6"/>
  <c r="T315" i="6"/>
  <c r="AA315" i="6"/>
  <c r="W309" i="6"/>
  <c r="W310" i="6"/>
  <c r="Z309" i="6"/>
  <c r="Z310" i="6"/>
  <c r="T309" i="6"/>
  <c r="T310" i="6"/>
  <c r="Q309" i="6"/>
  <c r="Q310" i="6"/>
  <c r="K309" i="6"/>
  <c r="K310" i="6"/>
  <c r="H309" i="6"/>
  <c r="H310" i="6"/>
  <c r="AB309" i="6"/>
  <c r="AB310" i="6"/>
  <c r="AA309" i="6"/>
  <c r="AA310" i="6"/>
  <c r="AA264" i="6"/>
  <c r="AB264" i="6"/>
  <c r="K160" i="6"/>
  <c r="K161" i="6"/>
  <c r="E160" i="6"/>
  <c r="E161" i="6"/>
  <c r="AA160" i="6"/>
  <c r="AA161" i="6"/>
  <c r="Q160" i="6"/>
  <c r="Q161" i="6"/>
  <c r="W160" i="6"/>
  <c r="W161" i="6"/>
  <c r="Z160" i="6"/>
  <c r="Z161" i="6"/>
  <c r="H160" i="6"/>
  <c r="H161" i="6"/>
  <c r="AB160" i="6"/>
  <c r="AB161" i="6"/>
  <c r="T160" i="6"/>
  <c r="T161" i="6"/>
  <c r="Y290" i="6"/>
  <c r="X290" i="6"/>
  <c r="R290" i="6"/>
  <c r="S290" i="6"/>
  <c r="U290" i="6"/>
  <c r="U162" i="6"/>
  <c r="V290" i="6"/>
  <c r="I290" i="6"/>
  <c r="G290" i="6"/>
  <c r="P290" i="6"/>
  <c r="O290" i="6"/>
  <c r="J290" i="6"/>
  <c r="F290" i="6"/>
  <c r="D290" i="6"/>
  <c r="AB281" i="6"/>
  <c r="T251" i="6"/>
  <c r="T263" i="6"/>
  <c r="Z251" i="6"/>
  <c r="Z263" i="6"/>
  <c r="W251" i="6"/>
  <c r="W263" i="6"/>
  <c r="H251" i="6"/>
  <c r="H263" i="6"/>
  <c r="E251" i="6"/>
  <c r="E263" i="6"/>
  <c r="Q251" i="6"/>
  <c r="Q263" i="6"/>
  <c r="K251" i="6"/>
  <c r="K263" i="6"/>
  <c r="T223" i="6"/>
  <c r="T235" i="6"/>
  <c r="Z223" i="6"/>
  <c r="Z235" i="6"/>
  <c r="W223" i="6"/>
  <c r="W235" i="6"/>
  <c r="Q223" i="6"/>
  <c r="Q235" i="6"/>
  <c r="K223" i="6"/>
  <c r="K235" i="6"/>
  <c r="H223" i="6"/>
  <c r="H235" i="6"/>
  <c r="E223" i="6"/>
  <c r="E235" i="6"/>
  <c r="AC223" i="6"/>
  <c r="Q191" i="6"/>
  <c r="W191" i="6"/>
  <c r="AC208" i="6"/>
  <c r="T191" i="6"/>
  <c r="Z191" i="6"/>
  <c r="H191" i="6"/>
  <c r="E191" i="6"/>
  <c r="K191" i="6"/>
  <c r="AC211" i="6"/>
  <c r="Z208" i="6"/>
  <c r="Z212" i="6"/>
  <c r="Q208" i="6"/>
  <c r="Q212" i="6"/>
  <c r="K208" i="6"/>
  <c r="K212" i="6"/>
  <c r="Z176" i="6"/>
  <c r="AC179" i="6"/>
  <c r="H176" i="6"/>
  <c r="W176" i="6"/>
  <c r="E208" i="6"/>
  <c r="E212" i="6"/>
  <c r="W208" i="6"/>
  <c r="W212" i="6"/>
  <c r="T176" i="6"/>
  <c r="K176" i="6"/>
  <c r="E176" i="6"/>
  <c r="H208" i="6"/>
  <c r="H212" i="6"/>
  <c r="T208" i="6"/>
  <c r="T212" i="6"/>
  <c r="Q176" i="6"/>
  <c r="V162" i="6"/>
  <c r="Y162" i="6"/>
  <c r="S162" i="6"/>
  <c r="I162" i="6"/>
  <c r="G162" i="6"/>
  <c r="X162" i="6"/>
  <c r="R162" i="6"/>
  <c r="J162" i="6"/>
  <c r="P162" i="6"/>
  <c r="O162" i="6"/>
  <c r="F162" i="6"/>
  <c r="D162" i="6"/>
  <c r="R80" i="6"/>
  <c r="E46" i="6"/>
  <c r="AB44" i="6"/>
  <c r="AB70" i="6"/>
  <c r="K44" i="6"/>
  <c r="K70" i="6"/>
  <c r="W44" i="6"/>
  <c r="W70" i="6"/>
  <c r="T44" i="6"/>
  <c r="T70" i="6"/>
  <c r="H44" i="6"/>
  <c r="H70" i="6"/>
  <c r="Q44" i="6"/>
  <c r="Q70" i="6"/>
  <c r="E43" i="6"/>
  <c r="AC43" i="6"/>
  <c r="AA43" i="6"/>
  <c r="AA44" i="6"/>
  <c r="Y80" i="6"/>
  <c r="S80" i="6"/>
  <c r="J80" i="6"/>
  <c r="D80" i="6"/>
  <c r="U316" i="6"/>
  <c r="O316" i="6"/>
  <c r="J316" i="6"/>
  <c r="K16" i="6"/>
  <c r="K20" i="6"/>
  <c r="K27" i="6"/>
  <c r="D3" i="7"/>
  <c r="Z16" i="6"/>
  <c r="Z20" i="6"/>
  <c r="Z27" i="6"/>
  <c r="I3" i="7"/>
  <c r="H16" i="6"/>
  <c r="H20" i="6"/>
  <c r="H27" i="6"/>
  <c r="C3" i="7"/>
  <c r="W16" i="6"/>
  <c r="W20" i="6"/>
  <c r="W27" i="6"/>
  <c r="H3" i="7"/>
  <c r="R316" i="6"/>
  <c r="O80" i="6"/>
  <c r="P316" i="6"/>
  <c r="Q16" i="6"/>
  <c r="Q20" i="6"/>
  <c r="Q27" i="6"/>
  <c r="F3" i="7"/>
  <c r="H126" i="6"/>
  <c r="H148" i="6"/>
  <c r="AB274" i="6"/>
  <c r="T274" i="6"/>
  <c r="T281" i="6"/>
  <c r="Z126" i="6"/>
  <c r="Z148" i="6"/>
  <c r="K126" i="6"/>
  <c r="K148" i="6"/>
  <c r="W91" i="6"/>
  <c r="W92" i="6"/>
  <c r="E274" i="6"/>
  <c r="E281" i="6"/>
  <c r="H91" i="6"/>
  <c r="H92" i="6"/>
  <c r="C5" i="7"/>
  <c r="AA274" i="6"/>
  <c r="W126" i="6"/>
  <c r="W148" i="6"/>
  <c r="AB91" i="6"/>
  <c r="AB92" i="6"/>
  <c r="T91" i="6"/>
  <c r="T92" i="6"/>
  <c r="G5" i="7"/>
  <c r="Y316" i="6"/>
  <c r="S316" i="6"/>
  <c r="D316" i="6"/>
  <c r="X316" i="6"/>
  <c r="I316" i="6"/>
  <c r="AA16" i="6"/>
  <c r="Z274" i="6"/>
  <c r="Z281" i="6"/>
  <c r="K274" i="6"/>
  <c r="K281" i="6"/>
  <c r="AB126" i="6"/>
  <c r="AB148" i="6"/>
  <c r="T126" i="6"/>
  <c r="T148" i="6"/>
  <c r="AA91" i="6"/>
  <c r="AA92" i="6"/>
  <c r="E126" i="6"/>
  <c r="E148" i="6"/>
  <c r="H274" i="6"/>
  <c r="H281" i="6"/>
  <c r="T16" i="6"/>
  <c r="T20" i="6"/>
  <c r="T27" i="6"/>
  <c r="G3" i="7"/>
  <c r="E91" i="6"/>
  <c r="E92" i="6"/>
  <c r="B5" i="7"/>
  <c r="AB16" i="6"/>
  <c r="W274" i="6"/>
  <c r="W281" i="6"/>
  <c r="AA126" i="6"/>
  <c r="AA148" i="6"/>
  <c r="Z91" i="6"/>
  <c r="Z92" i="6"/>
  <c r="K91" i="6"/>
  <c r="K92" i="6"/>
  <c r="D5" i="7"/>
  <c r="U80" i="6"/>
  <c r="F80" i="6"/>
  <c r="V316" i="6"/>
  <c r="AC320" i="6"/>
  <c r="AC313" i="6"/>
  <c r="AC314" i="6"/>
  <c r="AC300" i="6"/>
  <c r="AC285" i="6"/>
  <c r="AC270" i="6"/>
  <c r="AC248" i="6"/>
  <c r="AC245" i="6"/>
  <c r="AC240" i="6"/>
  <c r="AC221" i="6"/>
  <c r="AC219" i="6"/>
  <c r="AC210" i="6"/>
  <c r="AC189" i="6"/>
  <c r="AC171" i="6"/>
  <c r="AC166" i="6"/>
  <c r="AC153" i="6"/>
  <c r="AC125" i="6"/>
  <c r="AC104" i="6"/>
  <c r="AC101" i="6"/>
  <c r="AC96" i="6"/>
  <c r="AC87" i="6"/>
  <c r="AC85" i="6"/>
  <c r="AC40" i="6"/>
  <c r="AC307" i="6"/>
  <c r="AC287" i="6"/>
  <c r="AC284" i="6"/>
  <c r="AC269" i="6"/>
  <c r="AC244" i="6"/>
  <c r="AC217" i="6"/>
  <c r="AC207" i="6"/>
  <c r="AC188" i="6"/>
  <c r="AC175" i="6"/>
  <c r="AC159" i="6"/>
  <c r="AC116" i="6"/>
  <c r="AC110" i="6"/>
  <c r="AC100" i="6"/>
  <c r="AC89" i="6"/>
  <c r="AC86" i="6"/>
  <c r="AC84" i="6"/>
  <c r="AC42" i="6"/>
  <c r="AC39" i="6"/>
  <c r="AC305" i="6"/>
  <c r="AC273" i="6"/>
  <c r="AC268" i="6"/>
  <c r="AC247" i="6"/>
  <c r="AC242" i="6"/>
  <c r="AC222" i="6"/>
  <c r="AC204" i="6"/>
  <c r="AC185" i="6"/>
  <c r="AC168" i="6"/>
  <c r="AC155" i="6"/>
  <c r="AC152" i="6"/>
  <c r="AC115" i="6"/>
  <c r="AC98" i="6"/>
  <c r="AC88" i="6"/>
  <c r="AC41" i="6"/>
  <c r="AC38" i="6"/>
  <c r="Q91" i="6"/>
  <c r="Q92" i="6"/>
  <c r="F5" i="7"/>
  <c r="Q126" i="6"/>
  <c r="Q148" i="6"/>
  <c r="Q274" i="6"/>
  <c r="Q281" i="6"/>
  <c r="AC321" i="6"/>
  <c r="AC302" i="6"/>
  <c r="AC297" i="6"/>
  <c r="AC286" i="6"/>
  <c r="AC261" i="6"/>
  <c r="AC262" i="6"/>
  <c r="AC263" i="6"/>
  <c r="AC249" i="6"/>
  <c r="AC246" i="6"/>
  <c r="AC241" i="6"/>
  <c r="AC233" i="6"/>
  <c r="AC234" i="6"/>
  <c r="AC190" i="6"/>
  <c r="AC178" i="6"/>
  <c r="AC174" i="6"/>
  <c r="AC167" i="6"/>
  <c r="AC154" i="6"/>
  <c r="AC151" i="6"/>
  <c r="AC119" i="6"/>
  <c r="AC113" i="6"/>
  <c r="AC109" i="6"/>
  <c r="AC105" i="6"/>
  <c r="AC97" i="6"/>
  <c r="X80" i="6"/>
  <c r="P80" i="6"/>
  <c r="I80" i="6"/>
  <c r="J5" i="7"/>
  <c r="J12" i="7"/>
  <c r="AA281" i="6"/>
  <c r="AA290" i="6"/>
  <c r="Z201" i="6"/>
  <c r="AC90" i="6"/>
  <c r="AC212" i="6"/>
  <c r="I343" i="6"/>
  <c r="X343" i="6"/>
  <c r="U343" i="6"/>
  <c r="G343" i="6"/>
  <c r="P343" i="6"/>
  <c r="V343" i="6"/>
  <c r="O343" i="6"/>
  <c r="Y343" i="6"/>
  <c r="AC235" i="6"/>
  <c r="AC236" i="6"/>
  <c r="J343" i="6"/>
  <c r="F343" i="6"/>
  <c r="R343" i="6"/>
  <c r="S343" i="6"/>
  <c r="K201" i="6"/>
  <c r="K213" i="6"/>
  <c r="D7" i="7"/>
  <c r="Q201" i="6"/>
  <c r="Q213" i="6"/>
  <c r="F7" i="7"/>
  <c r="W201" i="6"/>
  <c r="W213" i="6"/>
  <c r="H201" i="6"/>
  <c r="H213" i="6"/>
  <c r="C7" i="7"/>
  <c r="AC322" i="6"/>
  <c r="AC323" i="6"/>
  <c r="AC324" i="6"/>
  <c r="T201" i="6"/>
  <c r="T213" i="6"/>
  <c r="G7" i="7"/>
  <c r="E201" i="6"/>
  <c r="AC288" i="6"/>
  <c r="AC289" i="6"/>
  <c r="AC213" i="6"/>
  <c r="E236" i="6"/>
  <c r="B8" i="7"/>
  <c r="Q236" i="6"/>
  <c r="F8" i="7"/>
  <c r="H236" i="6"/>
  <c r="C8" i="7"/>
  <c r="Z236" i="6"/>
  <c r="I8" i="7"/>
  <c r="W236" i="6"/>
  <c r="H8" i="7"/>
  <c r="K236" i="6"/>
  <c r="D8" i="7"/>
  <c r="T236" i="6"/>
  <c r="G8" i="7"/>
  <c r="AA316" i="6"/>
  <c r="AC309" i="6"/>
  <c r="AC310" i="6"/>
  <c r="H316" i="6"/>
  <c r="C11" i="7"/>
  <c r="AC315" i="6"/>
  <c r="K264" i="6"/>
  <c r="D9" i="7"/>
  <c r="Z264" i="6"/>
  <c r="I9" i="7"/>
  <c r="T264" i="6"/>
  <c r="G9" i="7"/>
  <c r="H264" i="6"/>
  <c r="C9" i="7"/>
  <c r="AC264" i="6"/>
  <c r="Q264" i="6"/>
  <c r="F9" i="7"/>
  <c r="W264" i="6"/>
  <c r="H9" i="7"/>
  <c r="E264" i="6"/>
  <c r="B9" i="7"/>
  <c r="AC160" i="6"/>
  <c r="AC161" i="6"/>
  <c r="D20" i="6"/>
  <c r="C27" i="6"/>
  <c r="AA20" i="6"/>
  <c r="Z290" i="6"/>
  <c r="Z213" i="6"/>
  <c r="W290" i="6"/>
  <c r="T290" i="6"/>
  <c r="G10" i="7"/>
  <c r="K290" i="6"/>
  <c r="D10" i="7"/>
  <c r="AB290" i="6"/>
  <c r="Q290" i="6"/>
  <c r="F10" i="7"/>
  <c r="H290" i="6"/>
  <c r="C10" i="7"/>
  <c r="E290" i="6"/>
  <c r="B10" i="7"/>
  <c r="AC191" i="6"/>
  <c r="AC176" i="6"/>
  <c r="Z316" i="6"/>
  <c r="K316" i="6"/>
  <c r="D11" i="7"/>
  <c r="W316" i="6"/>
  <c r="Z162" i="6"/>
  <c r="H162" i="6"/>
  <c r="C6" i="7"/>
  <c r="T162" i="6"/>
  <c r="G6" i="7"/>
  <c r="W162" i="6"/>
  <c r="Q162" i="6"/>
  <c r="F6" i="7"/>
  <c r="K162" i="6"/>
  <c r="D6" i="7"/>
  <c r="AB162" i="6"/>
  <c r="AA162" i="6"/>
  <c r="E162" i="6"/>
  <c r="B6" i="7"/>
  <c r="J6" i="7"/>
  <c r="E44" i="6"/>
  <c r="AB316" i="6"/>
  <c r="AA46" i="6"/>
  <c r="AA47" i="6"/>
  <c r="H80" i="6"/>
  <c r="AC46" i="6"/>
  <c r="AC47" i="6"/>
  <c r="E47" i="6"/>
  <c r="AC44" i="6"/>
  <c r="Q80" i="6"/>
  <c r="AB80" i="6"/>
  <c r="T80" i="6"/>
  <c r="E316" i="6"/>
  <c r="B11" i="7"/>
  <c r="W80" i="6"/>
  <c r="Z80" i="6"/>
  <c r="K80" i="6"/>
  <c r="AC16" i="6"/>
  <c r="T316" i="6"/>
  <c r="G11" i="7"/>
  <c r="Q316" i="6"/>
  <c r="F11" i="7"/>
  <c r="AC126" i="6"/>
  <c r="AC148" i="6"/>
  <c r="AC91" i="6"/>
  <c r="AC92" i="6"/>
  <c r="AC274" i="6"/>
  <c r="J10" i="7"/>
  <c r="J9" i="7"/>
  <c r="J11" i="7"/>
  <c r="J8" i="7"/>
  <c r="AC281" i="6"/>
  <c r="AC290" i="6"/>
  <c r="I4" i="7"/>
  <c r="I15" i="7"/>
  <c r="Z343" i="6"/>
  <c r="C4" i="7"/>
  <c r="C15" i="7"/>
  <c r="H343" i="6"/>
  <c r="H4" i="7"/>
  <c r="H15" i="7"/>
  <c r="W343" i="6"/>
  <c r="F4" i="7"/>
  <c r="F15" i="7"/>
  <c r="Q343" i="6"/>
  <c r="D4" i="7"/>
  <c r="D15" i="7"/>
  <c r="K343" i="6"/>
  <c r="G4" i="7"/>
  <c r="G15" i="7"/>
  <c r="T343" i="6"/>
  <c r="AC201" i="6"/>
  <c r="D27" i="6"/>
  <c r="D343" i="6"/>
  <c r="AB20" i="6"/>
  <c r="AA27" i="6"/>
  <c r="E20" i="6"/>
  <c r="E213" i="6"/>
  <c r="B7" i="7"/>
  <c r="J7" i="7"/>
  <c r="AC162" i="6"/>
  <c r="C80" i="6"/>
  <c r="C343" i="6"/>
  <c r="AA53" i="6"/>
  <c r="E53" i="6"/>
  <c r="AC316" i="6"/>
  <c r="AB27" i="6"/>
  <c r="AB343" i="6"/>
  <c r="E27" i="6"/>
  <c r="B3" i="7"/>
  <c r="J3" i="7"/>
  <c r="AC20" i="6"/>
  <c r="E56" i="6"/>
  <c r="AC53" i="6"/>
  <c r="AA56" i="6"/>
  <c r="AC27" i="6"/>
  <c r="AC56" i="6"/>
  <c r="AA61" i="6"/>
  <c r="AA62" i="6"/>
  <c r="AA70" i="6"/>
  <c r="E61" i="6"/>
  <c r="E62" i="6"/>
  <c r="E70" i="6"/>
  <c r="AC61" i="6"/>
  <c r="AC62" i="6"/>
  <c r="AC70" i="6"/>
  <c r="AA73" i="6"/>
  <c r="E73" i="6"/>
  <c r="E75" i="6"/>
  <c r="AA75" i="6"/>
  <c r="AA79" i="6"/>
  <c r="AA80" i="6"/>
  <c r="AA343" i="6"/>
  <c r="E79" i="6"/>
  <c r="AC73" i="6"/>
  <c r="AC75" i="6"/>
  <c r="AC79" i="6"/>
  <c r="AC80" i="6"/>
  <c r="AC343" i="6"/>
  <c r="E80" i="6"/>
  <c r="E343" i="6"/>
  <c r="B4" i="7"/>
  <c r="J4" i="7"/>
  <c r="J15" i="7"/>
  <c r="B15" i="7"/>
</calcChain>
</file>

<file path=xl/sharedStrings.xml><?xml version="1.0" encoding="utf-8"?>
<sst xmlns="http://schemas.openxmlformats.org/spreadsheetml/2006/main" count="398" uniqueCount="204">
  <si>
    <t>จำนวนนักศึกษาทั้งหมด ระดับปริญญาตรี ปีการศึกษา 2564  จำแนกตามคณะ/สาขาวิชา  ระดับการศึกษา  ชั้นปี  และเพศ</t>
  </si>
  <si>
    <t>คณะ/หน่วยงานเทียบเท่า</t>
  </si>
  <si>
    <t>ปีการศึกษา  2564</t>
  </si>
  <si>
    <t xml:space="preserve">ชั้นปีที่ 1   </t>
  </si>
  <si>
    <t xml:space="preserve">ชั้นปีที่ 2  </t>
  </si>
  <si>
    <t xml:space="preserve">ชั้นปีที่ 3  </t>
  </si>
  <si>
    <t>ชั้นปีที่ 3 ขึ้นไป</t>
  </si>
  <si>
    <t xml:space="preserve">ชั้นปีที่ 4  </t>
  </si>
  <si>
    <t xml:space="preserve">ชั้นปีที่ 5 ขึ้นไป </t>
  </si>
  <si>
    <t>ชั้นปีที่ 5</t>
  </si>
  <si>
    <t xml:space="preserve">ชั้นปีที่ 6 ขึ้นไป </t>
  </si>
  <si>
    <t>รวมทั้งหมด</t>
  </si>
  <si>
    <t>(เฉพาะหลักสูตรต่อเนื่อง)</t>
  </si>
  <si>
    <t>(เฉพาะหลักสูตร 4 ปี)</t>
  </si>
  <si>
    <t>(เฉพาะหลักสูตร 5 ปี)</t>
  </si>
  <si>
    <t>ชาย</t>
  </si>
  <si>
    <t>หญิง</t>
  </si>
  <si>
    <t>รวม</t>
  </si>
  <si>
    <t>คณะ ศิลปศาสตร์</t>
  </si>
  <si>
    <t>ภาคปกติ</t>
  </si>
  <si>
    <t>ระดับปริญญาตรี - หลักสูตรศิลปศาสตรบัณฑิต (วุฒิ ปวช./ม.6)</t>
  </si>
  <si>
    <t>การจัดการการโรงแรม</t>
  </si>
  <si>
    <t>การโรงแรม</t>
  </si>
  <si>
    <t>การท่องเที่ยว</t>
  </si>
  <si>
    <t>พลศึกษา</t>
  </si>
  <si>
    <t>ภาษาอังกฤษเพื่อการสื่อสาร</t>
  </si>
  <si>
    <t>อุตสาหกรรมการบริการการบิน</t>
  </si>
  <si>
    <t>รวมในหลักสูตร</t>
  </si>
  <si>
    <t>ระดับปริญญาตรี - หลักสูตรศิลปศาสตรบัณฑิต (วุฒิ ปวส. เทียบโอน)</t>
  </si>
  <si>
    <t>รวมภาคปกติ</t>
  </si>
  <si>
    <t>ภาคพิเศษ</t>
  </si>
  <si>
    <t>รวมภาคพิเศษ</t>
  </si>
  <si>
    <t>รวมทั้งคณะ</t>
  </si>
  <si>
    <t>คณะครุศาสตร์อุตสาหกรรม</t>
  </si>
  <si>
    <t>ระดับปริญญาตรี - หลักสูตรครุศาสตร์อุตสาหกรรมบัณฑิต (วุฒิ ปวช./ม.6)</t>
  </si>
  <si>
    <t>วิศวกรรมคอมพิวเตอร์</t>
  </si>
  <si>
    <t>วิศวกรรมเครื่องกล</t>
  </si>
  <si>
    <t xml:space="preserve">วิศวกรรมไฟฟ้า </t>
  </si>
  <si>
    <t>วิศวกรรมอิเล็กทรอนิกส์และระบบอัตโนมัติ</t>
  </si>
  <si>
    <t>วิศวกรรมอุตสาหการ</t>
  </si>
  <si>
    <t>ระดับปริญญาตรี - หลักสูตรครุศาสตร์อุตสาหกรรมบัณฑิต (วุฒิ ปวช./ม.6 ได้รับใบประกอบวิชาชีพครู)</t>
  </si>
  <si>
    <t>วิศวกรรมโยธา</t>
  </si>
  <si>
    <t>วิศวกรรมอิเล็กทรอนิกส์และโทรคมนาคม - โทรคมนาคม</t>
  </si>
  <si>
    <t>ระดับปริญญาตรี - หลักสูตรศึกษาศาสตรบัณฑิต (วุฒิ ปวช./ม.6ได้รับใบประกอบวิชาชีพครู)</t>
  </si>
  <si>
    <t>คอมพิวเตอร์ศึกษา</t>
  </si>
  <si>
    <t>ระดับปริญญาตรี - หลักสูตรอุตสาหกรรมศาสตรบัณฑิต (วุฒิ ปวช./ม.6)</t>
  </si>
  <si>
    <t>เทคโนโลยีการผลิต</t>
  </si>
  <si>
    <t>เทคโนโลยีบริหารงานก่อสร้าง</t>
  </si>
  <si>
    <t>ระดับปริญญาตรี - หลักสูตรศึกษาศาสตรบัณฑิต (วุฒิ ปวช./ม.6)</t>
  </si>
  <si>
    <t>เทคโนโลยีดิจิทัลเพื่อการศึกษา</t>
  </si>
  <si>
    <t>เทคโนโลยีและสื่อสารการศึกษา</t>
  </si>
  <si>
    <t>เทคโนโลยีสารสนเทศการศึกษา</t>
  </si>
  <si>
    <t>ระดับปริญญาตรี - หลักสูตรวิทยาศาสตรบัณฑิต (วุฒิ ปวช./ม.6)</t>
  </si>
  <si>
    <t>นวัตกรรมการเรียนรู้และเทคโนโลยีสารสนเทศ</t>
  </si>
  <si>
    <t>ระดับปริญญาตรี - หลักสูตรวิศวกรรมศาสตรบัณฑิต (วุฒิ ปวช./ม.6)</t>
  </si>
  <si>
    <t>วิศวกรรมเมคคาทรอนิกส์</t>
  </si>
  <si>
    <t>ระดับปริญญาตรี - หลักสูตรอุตสาหกรรมศาสตรบัณฑิต (วุฒิ ปวส. ต่อเนื่อง)</t>
  </si>
  <si>
    <t>อิเล็กทรอนิกส์อัจฉริยะ</t>
  </si>
  <si>
    <t>ระดับปริญญาตรี - หลักสูตรวิศวกรรมศาสตรบัณฑิต (วุฒิ ปวส. เทียบโอน)</t>
  </si>
  <si>
    <t>คณะเทคโนโลยีการเกษตร</t>
  </si>
  <si>
    <t>การผลิตพืช</t>
  </si>
  <si>
    <t>เทคโนโลยีภูมิทัศน์</t>
  </si>
  <si>
    <t>ประมง</t>
  </si>
  <si>
    <t>วิทยาศาสตร์และเทคโนโลยีการอาหาร</t>
  </si>
  <si>
    <t>วิศวกรรมแปรรูปผลิตผลการเกษตร</t>
  </si>
  <si>
    <t>สัตวศาสตร์</t>
  </si>
  <si>
    <t>คณะวิศวกรรมศาสตร์</t>
  </si>
  <si>
    <t>วิศวกรรม</t>
  </si>
  <si>
    <t>วิศวกรรมเกษตร - วิศวกรรมเครื่องจักรกลเกษตร</t>
  </si>
  <si>
    <t>วิศวกรรมเกษตร - วิศวกรรมดินและน้ำ</t>
  </si>
  <si>
    <t>วิศวกรรมเกษตรอุตสาหกรรม</t>
  </si>
  <si>
    <t>วิศวกรรมเคมี</t>
  </si>
  <si>
    <t>วิศวกรรมเคมีสิ่งทอและเส้นใย - เคมีและสีสิ่งทอ</t>
  </si>
  <si>
    <t>วิศวกรรมเคมีสิ่งทอและเส้นใย - พอลิเมอร์และเส้นใย</t>
  </si>
  <si>
    <t>วิศวกรรมเครื่องจักรกลเกษตร</t>
  </si>
  <si>
    <t>วิศวกรรมชลประทานและการจัดการน้ำ</t>
  </si>
  <si>
    <t>วิศวกรรมนวัตกรรมสิ่งทอ</t>
  </si>
  <si>
    <t>วิศวกกรรมพลาสติก</t>
  </si>
  <si>
    <t>วิศวกรรมไฟฟ้า</t>
  </si>
  <si>
    <t>วิศวกรรมวัสดุ - วิศวกรรมพลาสติก</t>
  </si>
  <si>
    <t>วิศวกรรมวัสดุ - วิศวกรรมพอลิเมอร์</t>
  </si>
  <si>
    <t>วิศวกรรมสิ่งทอ</t>
  </si>
  <si>
    <t>วิศวกรรมสิ่งทอ - วิศวกรรมเครื่องนุ่งห่ม</t>
  </si>
  <si>
    <t>วิศวกรรมสิ่งแวดล้อม</t>
  </si>
  <si>
    <t>วิศวกรรมอาหาร</t>
  </si>
  <si>
    <t xml:space="preserve">วิศวกรรมอิเล็กทรอนิกส์และโทรคมนาคม </t>
  </si>
  <si>
    <t>วิศวกรรมอิเล็กทรอนิกส์และโทรคมนาคม - วิศวกรรมโทรคมนาคม</t>
  </si>
  <si>
    <t>วิศวกรรมอิเล็กทรอนิกส์และโทรคมนาคม - วิศวกรรมสื่อสารโครงข่าย</t>
  </si>
  <si>
    <t>วิศวกรรมอิเล็กทรอนิกส์และโทรคมนาคม - วิศวกรรมอิเล็กทรอนิกส์</t>
  </si>
  <si>
    <t>วิศวกรรมอิเล็กทรอนิกศ์อากาศยาน</t>
  </si>
  <si>
    <t>วิศวกรรมอุตสาหการ - วิศวกรรมการผลิต</t>
  </si>
  <si>
    <t>วิศวกรรมอุตสาหการ - วิศวกรรมอุตสาหการ</t>
  </si>
  <si>
    <t>วิศวกรรมอุตสาหการ - วิศวกรรมระบบการผลิตอัตโนมัติ</t>
  </si>
  <si>
    <t>วิศวกรรมอุตสาหการ - วิศวกรรมอุตสาหการและโลจิสติกส์</t>
  </si>
  <si>
    <t>ระดับปริญญาตรี - หลักสูตรวิศวกรรมศาสตรบัณฑิต (วุฒิ ปวส.ต่อเนื่อง)</t>
  </si>
  <si>
    <t>วิศวกรรมระบบราง</t>
  </si>
  <si>
    <t>วิศวกรรมเครื่องกล - วิศวกรรมระบบราง</t>
  </si>
  <si>
    <t>วิศวกกรรมวัสดุ - วิศวกรรมพลาสติก</t>
  </si>
  <si>
    <t>วิศวกกรรมวัสดุ - วิศวกรรมพอลิเมอร์</t>
  </si>
  <si>
    <t>วิศวกกรรมวัสดุ - วิศวกรรมอุตสาหกรรมพลาสติก</t>
  </si>
  <si>
    <t>คณะบริหารธุรกิจ</t>
  </si>
  <si>
    <t>ระดับปริญญาตรี  - หลักสูตรบริหารธุรกิจบัณฑิต (รับวุฒิ ปวช./ม.6)</t>
  </si>
  <si>
    <t>การเงิน</t>
  </si>
  <si>
    <t>การจัดการ - การจัดการทรัพยากรมนุษย์</t>
  </si>
  <si>
    <t>การจัดการ - การจัดการทั่วไป</t>
  </si>
  <si>
    <t>การจัดการ - นวัตกรรมการจัดการธุรกิจ</t>
  </si>
  <si>
    <t>การจัดการโลจิสติกส์และซัพพลายเชน</t>
  </si>
  <si>
    <t>การตลาด</t>
  </si>
  <si>
    <t>การตลาด - การจัดการนิทรรศการ และการตลาดเชิงกิจกรรม</t>
  </si>
  <si>
    <t>การตลาด - การตลาด</t>
  </si>
  <si>
    <t>การบริหารธุรกิจระหว่างประเทศ</t>
  </si>
  <si>
    <t>คอมพิวเตอร์ธุรกิจ</t>
  </si>
  <si>
    <t>ระดับปริญญาตรี - หลักสูตรบัญชีบัณฑิต  (รับวุฒิ ปวช./ม.6)</t>
  </si>
  <si>
    <t>บัญชีบัณฑิต</t>
  </si>
  <si>
    <t>ระดับปริญญาตรี - หลักสูตรเศรษฐศาสตรบัณฑิต (รับวุฒิ ปวช./ม.6)</t>
  </si>
  <si>
    <t>เศรษฐศาสตร์ - เศรษฐ์ศาสตร์ธุรกิจ</t>
  </si>
  <si>
    <t>เศรษฐศาสตร์ - เศรษฐ์ศาสตร์ระหว่างประเทศ</t>
  </si>
  <si>
    <t>ระดับปริญญาตรี - หลักสูตรนานาชาติ บริหารธุรกิจบัณฑิต (รับวุฒิ ปวช./ม.6)</t>
  </si>
  <si>
    <t>Business Administration - International Business Administration</t>
  </si>
  <si>
    <t>Business Administration - Logistics and Suppiy Chain Management</t>
  </si>
  <si>
    <t>Business Administration -  Marketing</t>
  </si>
  <si>
    <t>Business English</t>
  </si>
  <si>
    <t>International Business Administration</t>
  </si>
  <si>
    <t>Marketing</t>
  </si>
  <si>
    <t>ระดับปริญญาตรี  - หลักสูตรบริหารธุรกิจบัณฑิต (รับวุฒิ ปวส. เทียบโอน)</t>
  </si>
  <si>
    <t>ระดับปริญญาตรี  - หลักสูตรบัญชีบัณฑิต (รับวุฒิ ปวส. เทียบโอน)</t>
  </si>
  <si>
    <t>การจัดการ-การจัดการทั่วไป</t>
  </si>
  <si>
    <t>การตลาด - การค้าปลีก</t>
  </si>
  <si>
    <t>ระดับปริญญาตรี  - หลักสูตรบัญชีบัณฑิต (รับวุฒิ ปวช./ม.6)</t>
  </si>
  <si>
    <t>คณะเทคโนโลยีคหกรรมศาสตร์</t>
  </si>
  <si>
    <t>ระดับปริญญาตรี - หลักสูตรคหกรรมศาสตรบัณฑิต (วุฒิ ปวช./ม.6)</t>
  </si>
  <si>
    <t>การออกแบบแฟชั่นและเครื่องแต่งกาย</t>
  </si>
  <si>
    <t>การออกแบบแฟชั่นและนวัตกรรมเครื่องแต่งกาย</t>
  </si>
  <si>
    <t>เทคโนโลยีงานประดิษฐ์สร้างสรรค์</t>
  </si>
  <si>
    <t>ศิลปประดิษฐ์ในงานคหกรรมศาสตร์</t>
  </si>
  <si>
    <t>อาหารและโภชนาการ</t>
  </si>
  <si>
    <t>อุตสาหกรรมบริการอาหาร</t>
  </si>
  <si>
    <t>ระดับปริญญาตรี - หลักสูตรคหกรรมศาสตรบัณฑิต (วุฒิ ปวส. เทียบโอน)</t>
  </si>
  <si>
    <t>การศึกษาปฐมวัย</t>
  </si>
  <si>
    <t>ระดับปริญญาตรี - หลักสูตรศึกษาศาสตรบัณฑิต (วุฒิ ปวช./ม.6 ได้รับใบประกอบวิชาชีพครู)</t>
  </si>
  <si>
    <t>คณะศิลปกรรมศาสตร์</t>
  </si>
  <si>
    <t>ระดับปริญญาตรี - หลักสูตรศิลปบัณฑิต (วุฒิ ปวช./ม.6)</t>
  </si>
  <si>
    <t>เครื่องหนัง</t>
  </si>
  <si>
    <t>จิตรกรรม</t>
  </si>
  <si>
    <t>ดนตรีสากล</t>
  </si>
  <si>
    <t>ทัศนศิลป์</t>
  </si>
  <si>
    <t>นวัตกรรมการออกแบบผลิตภัณฑ์ร่วมสมัย</t>
  </si>
  <si>
    <t>ประติมากรรม</t>
  </si>
  <si>
    <t>ศิลปะไทย</t>
  </si>
  <si>
    <t>ศิลปะภาพพิมพ์</t>
  </si>
  <si>
    <t>ออกแบบนิเทศศิลป์</t>
  </si>
  <si>
    <t>ออกแบบผลิตภัณฑ์</t>
  </si>
  <si>
    <t>ออกแบบภายใน</t>
  </si>
  <si>
    <t>ระดับปริญญาตรี - หลักสูตรศึกษาศาสตรบัณฑิต  (วุฒิ ปวช./ม.6)</t>
  </si>
  <si>
    <t>ดนตรีคีตศิลป์ไทยศึกษา</t>
  </si>
  <si>
    <t>ดนตรีคีตศิลป์สากลศึกษา</t>
  </si>
  <si>
    <t>นาฏศิลป์ไทยศึกษา</t>
  </si>
  <si>
    <t>ศิลปศึกษา</t>
  </si>
  <si>
    <t>คณะเทคโนโลยีสื่อสารมวลชน</t>
  </si>
  <si>
    <t>ระดับปริญญาตรี - หลักสูตรเทคโนโลยีบัณฑิต (วุฒิ ปวช./ม.6)</t>
  </si>
  <si>
    <t>เทคโนโลยีการโฆษณาและประชาสัมพันธ์</t>
  </si>
  <si>
    <t>เทคโนโลยีการถ่ายภาพและภาพยนตร์</t>
  </si>
  <si>
    <t>เทคโนโลยีการโทรทัศน์และวิทยุกระจายเสียง</t>
  </si>
  <si>
    <t>เทคโนโลยีการพิมพ์ดิจิทัลและบรรจุภัณฑ์</t>
  </si>
  <si>
    <t>เทคโนโลยีมัลติมีเดีย</t>
  </si>
  <si>
    <t>เทคโนโลยีสื่อดิจิทัล</t>
  </si>
  <si>
    <t>ระดับปริญญาตรี - หลักสูตรเทคโนโลยีบัณฑิต (วุฒิ ปวส. เทียบโอน)</t>
  </si>
  <si>
    <t>คณะวิทยาศาสตร์และเทคโนโลยี</t>
  </si>
  <si>
    <t>ระดับปริญญาตรี - หลักสูตรวิทยาศาสตรบัณฑิต (วุฒิ ม.6)</t>
  </si>
  <si>
    <t>การวิเคราะห์และจัดการข้อมูลขนาดใหญ่</t>
  </si>
  <si>
    <t>คณิตศาสตร์</t>
  </si>
  <si>
    <t>คณิตศาสตร์ประยุกต์</t>
  </si>
  <si>
    <t>เคมี</t>
  </si>
  <si>
    <t>เคมีประยุกต์</t>
  </si>
  <si>
    <t>ชีววิทยาประยุกต์</t>
  </si>
  <si>
    <t>เทคโนโลยีสารสนเทศ</t>
  </si>
  <si>
    <t>เทคโนโลยีสารสนเทศและการสื่อสารดิจิทัล</t>
  </si>
  <si>
    <t>ฟิสิกส์ประยุกต์</t>
  </si>
  <si>
    <t>ฟิสิกส์ประยุกต์ - เทคโนโลยีเครื่องมือวัด</t>
  </si>
  <si>
    <t>ฟิสิกส์ประยุกต์ - นวัตกรรมวัสดุและนาโนเทคโนโลยี</t>
  </si>
  <si>
    <t>วิทยาการคอมพิวเตอร์</t>
  </si>
  <si>
    <t>วิทยาศาสตร์และการจัดการเทคโนโลยีอาหาร</t>
  </si>
  <si>
    <t>สถิติ</t>
  </si>
  <si>
    <t>สถิติประยุกต์</t>
  </si>
  <si>
    <t>คณะสถาปัตยกรรมศาสตร์</t>
  </si>
  <si>
    <t>ระดับปริญญาตรี - หลักสูตรสถาปัตยกรรมศาสตรบัณฑิต  (วุฒิ ปวช./ม.6)</t>
  </si>
  <si>
    <t>สถาปัตยกรรม</t>
  </si>
  <si>
    <t>สถาปัตยกรรมภายใน</t>
  </si>
  <si>
    <t>คณะการแพทย์บูรณาการ</t>
  </si>
  <si>
    <t>ระดับปริญญาตรี - หลักสูตรการแพทย์แผนไทยประยุกต์บัณฑิต (วุฒิ ม.6)</t>
  </si>
  <si>
    <t>การแพทย์แผนไทยประยุกต์บัณฑิต</t>
  </si>
  <si>
    <t>ระดับปริญญาตรี - หลักสูตรวิทยาศาสตรบัณฑิต  (วุฒิ ม.6)</t>
  </si>
  <si>
    <t>นวัตกรรมผลิตภัณฑ์สุขภาพ</t>
  </si>
  <si>
    <t>สุขภาพและความงาม</t>
  </si>
  <si>
    <t>คณะพยาบาลศาสตร์</t>
  </si>
  <si>
    <t>ระดับปริญญาตรี - หลักสูตรพยาบาลศาสตรบัณฑิต  (วุฒิ ม.6)</t>
  </si>
  <si>
    <t>พยาบาลศาสตรบัณฑิต</t>
  </si>
  <si>
    <t xml:space="preserve">ข้อมูล  ณ  วันที่ 21 กันยายน 2564  สำนักส่งเสริมวิชาการและงานทะเบียน  มหาวิทยาลัยเทคโนโลยีราชมงคลธัญบุรี  </t>
  </si>
  <si>
    <t>คณะ</t>
  </si>
  <si>
    <t>ชั้นปีที่ 1</t>
  </si>
  <si>
    <t>ชั้นปีที่ 2</t>
  </si>
  <si>
    <t>ชั้นปีที่ 3</t>
  </si>
  <si>
    <t xml:space="preserve">ชั้นปีที่ 3 </t>
  </si>
  <si>
    <t>ชั้นปีที่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</si>
</sst>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฿&quot;* #,##0.00_-;\-&quot;฿&quot;* #,##0.00_-;_-&quot;฿&quot;* &quot;-&quot;??_-;_-@_-"/>
    <numFmt numFmtId="187" formatCode="_(&quot;$&quot;* #,##0.00_);_(&quot;$&quot;* \(#,##0.00\);_(&quot;$&quot;* &quot;-&quot;??_);_(@_)"/>
    <numFmt numFmtId="188" formatCode="#,##0;[Red]#,##0"/>
  </numFmts>
  <fonts count="1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name val="TH SarabunPSK"/>
      <family val="2"/>
    </font>
    <font>
      <b/>
      <sz val="16"/>
      <name val="TH SarabunPSK"/>
      <family val="2"/>
    </font>
    <font>
      <b/>
      <u/>
      <sz val="16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u/>
      <sz val="16"/>
      <color theme="1"/>
      <name val="TH SarabunPSK"/>
      <family val="2"/>
    </font>
    <font>
      <b/>
      <sz val="14"/>
      <name val="TH SarabunPSK"/>
      <family val="2"/>
    </font>
    <font>
      <sz val="16"/>
      <color theme="1"/>
      <name val="Angsana New"/>
      <family val="1"/>
    </font>
    <font>
      <b/>
      <sz val="10"/>
      <name val="Angsana New"/>
      <family val="1"/>
    </font>
    <font>
      <sz val="14"/>
      <name val="TH SarabunPSK"/>
      <family val="2"/>
    </font>
    <font>
      <sz val="10"/>
      <color indexed="8"/>
      <name val="Tahoma"/>
      <family val="2"/>
    </font>
    <font>
      <sz val="16"/>
      <color indexed="8"/>
      <name val="TH SarabunPSK"/>
      <family val="2"/>
    </font>
    <font>
      <sz val="11"/>
      <color theme="1"/>
      <name val="Angsana New"/>
      <family val="1"/>
    </font>
    <font>
      <b/>
      <sz val="16"/>
      <color theme="0"/>
      <name val="TH SarabunPSK"/>
      <family val="2"/>
    </font>
    <font>
      <b/>
      <sz val="14"/>
      <color theme="0"/>
      <name val="TH SarabunPSK"/>
      <family val="2"/>
    </font>
    <font>
      <sz val="16"/>
      <color theme="0"/>
      <name val="TH SarabunPSK"/>
      <family val="2"/>
    </font>
    <font>
      <b/>
      <sz val="11"/>
      <color rgb="FF3F3F3F"/>
      <name val="Tahoma"/>
      <family val="2"/>
      <charset val="22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2F2F2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2" fillId="0" borderId="0"/>
    <xf numFmtId="0" fontId="18" fillId="4" borderId="16" applyNumberFormat="0" applyAlignment="0" applyProtection="0"/>
  </cellStyleXfs>
  <cellXfs count="115">
    <xf numFmtId="0" fontId="0" fillId="0" borderId="0" xfId="0"/>
    <xf numFmtId="0" fontId="2" fillId="0" borderId="0" xfId="0" applyFont="1"/>
    <xf numFmtId="3" fontId="2" fillId="0" borderId="9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3" fontId="2" fillId="0" borderId="4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3" fontId="3" fillId="0" borderId="9" xfId="0" applyNumberFormat="1" applyFont="1" applyBorder="1" applyAlignment="1">
      <alignment horizontal="center"/>
    </xf>
    <xf numFmtId="0" fontId="3" fillId="0" borderId="5" xfId="0" applyFont="1" applyBorder="1" applyAlignment="1">
      <alignment horizontal="right" vertical="center"/>
    </xf>
    <xf numFmtId="0" fontId="3" fillId="0" borderId="0" xfId="0" applyFont="1"/>
    <xf numFmtId="0" fontId="2" fillId="0" borderId="5" xfId="0" applyFont="1" applyBorder="1"/>
    <xf numFmtId="0" fontId="3" fillId="0" borderId="5" xfId="0" applyFont="1" applyBorder="1" applyAlignment="1">
      <alignment horizontal="right"/>
    </xf>
    <xf numFmtId="0" fontId="4" fillId="0" borderId="5" xfId="0" applyFont="1" applyBorder="1"/>
    <xf numFmtId="0" fontId="3" fillId="0" borderId="5" xfId="0" applyFont="1" applyBorder="1"/>
    <xf numFmtId="0" fontId="3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right" vertical="center"/>
    </xf>
    <xf numFmtId="3" fontId="3" fillId="2" borderId="9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4" fillId="0" borderId="5" xfId="0" applyFont="1" applyBorder="1" applyAlignment="1">
      <alignment horizontal="left" vertical="center"/>
    </xf>
    <xf numFmtId="187" fontId="3" fillId="0" borderId="4" xfId="1" applyNumberFormat="1" applyFont="1" applyFill="1" applyBorder="1" applyAlignment="1">
      <alignment vertical="center"/>
    </xf>
    <xf numFmtId="187" fontId="3" fillId="0" borderId="5" xfId="1" applyNumberFormat="1" applyFont="1" applyFill="1" applyBorder="1" applyAlignment="1">
      <alignment vertical="center"/>
    </xf>
    <xf numFmtId="0" fontId="5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5" fillId="0" borderId="5" xfId="0" applyFont="1" applyBorder="1" applyAlignment="1">
      <alignment horizontal="right" vertical="center"/>
    </xf>
    <xf numFmtId="0" fontId="5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5" xfId="0" applyFont="1" applyBorder="1"/>
    <xf numFmtId="0" fontId="5" fillId="0" borderId="5" xfId="0" applyFont="1" applyBorder="1" applyAlignment="1">
      <alignment horizontal="right"/>
    </xf>
    <xf numFmtId="0" fontId="3" fillId="3" borderId="4" xfId="0" applyFont="1" applyFill="1" applyBorder="1" applyAlignment="1">
      <alignment vertical="center"/>
    </xf>
    <xf numFmtId="0" fontId="3" fillId="3" borderId="5" xfId="0" applyFont="1" applyFill="1" applyBorder="1" applyAlignment="1">
      <alignment horizontal="right" vertical="center"/>
    </xf>
    <xf numFmtId="3" fontId="3" fillId="3" borderId="9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3" fontId="2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4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3" fillId="0" borderId="12" xfId="0" applyFont="1" applyBorder="1" applyAlignment="1">
      <alignment horizontal="right" vertical="center"/>
    </xf>
    <xf numFmtId="0" fontId="7" fillId="0" borderId="5" xfId="0" applyFont="1" applyBorder="1" applyAlignment="1">
      <alignment vertical="center"/>
    </xf>
    <xf numFmtId="0" fontId="2" fillId="0" borderId="12" xfId="0" applyFont="1" applyBorder="1" applyAlignment="1">
      <alignment horizontal="left" vertical="center"/>
    </xf>
    <xf numFmtId="0" fontId="5" fillId="2" borderId="2" xfId="0" applyFont="1" applyFill="1" applyBorder="1" applyAlignment="1">
      <alignment vertical="center"/>
    </xf>
    <xf numFmtId="0" fontId="3" fillId="2" borderId="12" xfId="0" applyFont="1" applyFill="1" applyBorder="1" applyAlignment="1">
      <alignment horizontal="right" vertical="center"/>
    </xf>
    <xf numFmtId="3" fontId="10" fillId="0" borderId="2" xfId="0" applyNumberFormat="1" applyFont="1" applyBorder="1" applyAlignment="1">
      <alignment horizontal="center"/>
    </xf>
    <xf numFmtId="3" fontId="10" fillId="0" borderId="13" xfId="0" applyNumberFormat="1" applyFont="1" applyBorder="1" applyAlignment="1">
      <alignment horizontal="center"/>
    </xf>
    <xf numFmtId="3" fontId="10" fillId="0" borderId="10" xfId="0" applyNumberFormat="1" applyFont="1" applyBorder="1" applyAlignment="1">
      <alignment horizontal="center" vertical="top" wrapText="1"/>
    </xf>
    <xf numFmtId="3" fontId="10" fillId="0" borderId="14" xfId="0" applyNumberFormat="1" applyFont="1" applyBorder="1" applyAlignment="1">
      <alignment horizontal="center" vertical="top" wrapText="1"/>
    </xf>
    <xf numFmtId="0" fontId="9" fillId="0" borderId="9" xfId="0" applyFont="1" applyBorder="1"/>
    <xf numFmtId="188" fontId="9" fillId="0" borderId="9" xfId="0" applyNumberFormat="1" applyFont="1" applyBorder="1" applyAlignment="1">
      <alignment horizontal="center"/>
    </xf>
    <xf numFmtId="188" fontId="0" fillId="0" borderId="0" xfId="0" applyNumberFormat="1"/>
    <xf numFmtId="188" fontId="0" fillId="0" borderId="0" xfId="0" applyNumberFormat="1" applyAlignment="1">
      <alignment horizontal="center"/>
    </xf>
    <xf numFmtId="0" fontId="11" fillId="0" borderId="5" xfId="0" applyFont="1" applyBorder="1" applyAlignment="1">
      <alignment horizontal="left" vertical="center"/>
    </xf>
    <xf numFmtId="3" fontId="3" fillId="0" borderId="6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3" fontId="2" fillId="0" borderId="9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3" fontId="2" fillId="0" borderId="14" xfId="0" applyNumberFormat="1" applyFont="1" applyBorder="1" applyAlignment="1">
      <alignment horizontal="center" vertical="center"/>
    </xf>
    <xf numFmtId="0" fontId="13" fillId="0" borderId="15" xfId="2" applyFont="1" applyBorder="1"/>
    <xf numFmtId="3" fontId="9" fillId="0" borderId="13" xfId="0" applyNumberFormat="1" applyFont="1" applyBorder="1" applyAlignment="1">
      <alignment horizontal="center" vertical="center"/>
    </xf>
    <xf numFmtId="3" fontId="14" fillId="0" borderId="14" xfId="0" applyNumberFormat="1" applyFont="1" applyBorder="1" applyAlignment="1">
      <alignment horizontal="center" vertical="center"/>
    </xf>
    <xf numFmtId="188" fontId="0" fillId="0" borderId="0" xfId="0" applyNumberFormat="1" applyAlignment="1">
      <alignment vertical="center"/>
    </xf>
    <xf numFmtId="3" fontId="17" fillId="3" borderId="9" xfId="0" applyNumberFormat="1" applyFont="1" applyFill="1" applyBorder="1" applyAlignment="1">
      <alignment horizontal="center" vertical="center"/>
    </xf>
    <xf numFmtId="3" fontId="15" fillId="3" borderId="9" xfId="0" applyNumberFormat="1" applyFont="1" applyFill="1" applyBorder="1" applyAlignment="1">
      <alignment horizontal="center" vertical="center"/>
    </xf>
    <xf numFmtId="3" fontId="15" fillId="3" borderId="2" xfId="0" applyNumberFormat="1" applyFont="1" applyFill="1" applyBorder="1" applyAlignment="1">
      <alignment horizontal="center"/>
    </xf>
    <xf numFmtId="3" fontId="15" fillId="3" borderId="12" xfId="0" applyNumberFormat="1" applyFont="1" applyFill="1" applyBorder="1" applyAlignment="1">
      <alignment horizontal="center"/>
    </xf>
    <xf numFmtId="3" fontId="15" fillId="3" borderId="3" xfId="0" applyNumberFormat="1" applyFont="1" applyFill="1" applyBorder="1" applyAlignment="1">
      <alignment horizontal="center"/>
    </xf>
    <xf numFmtId="3" fontId="15" fillId="3" borderId="2" xfId="0" applyNumberFormat="1" applyFont="1" applyFill="1" applyBorder="1" applyAlignment="1">
      <alignment horizontal="center" vertical="center"/>
    </xf>
    <xf numFmtId="3" fontId="15" fillId="3" borderId="12" xfId="0" applyNumberFormat="1" applyFont="1" applyFill="1" applyBorder="1" applyAlignment="1">
      <alignment horizontal="center" vertical="center"/>
    </xf>
    <xf numFmtId="3" fontId="15" fillId="3" borderId="3" xfId="0" applyNumberFormat="1" applyFont="1" applyFill="1" applyBorder="1" applyAlignment="1">
      <alignment horizontal="center" vertical="center"/>
    </xf>
    <xf numFmtId="3" fontId="15" fillId="3" borderId="10" xfId="0" applyNumberFormat="1" applyFont="1" applyFill="1" applyBorder="1" applyAlignment="1">
      <alignment horizontal="center" vertical="center"/>
    </xf>
    <xf numFmtId="3" fontId="15" fillId="3" borderId="1" xfId="0" applyNumberFormat="1" applyFont="1" applyFill="1" applyBorder="1" applyAlignment="1">
      <alignment horizontal="center" vertical="center"/>
    </xf>
    <xf numFmtId="3" fontId="15" fillId="3" borderId="11" xfId="0" applyNumberFormat="1" applyFont="1" applyFill="1" applyBorder="1" applyAlignment="1">
      <alignment horizontal="center" vertical="center"/>
    </xf>
    <xf numFmtId="3" fontId="16" fillId="3" borderId="10" xfId="0" applyNumberFormat="1" applyFont="1" applyFill="1" applyBorder="1" applyAlignment="1">
      <alignment horizontal="center" vertical="top" wrapText="1"/>
    </xf>
    <xf numFmtId="3" fontId="16" fillId="3" borderId="1" xfId="0" applyNumberFormat="1" applyFont="1" applyFill="1" applyBorder="1" applyAlignment="1">
      <alignment horizontal="center" vertical="top" wrapText="1"/>
    </xf>
    <xf numFmtId="3" fontId="16" fillId="3" borderId="11" xfId="0" applyNumberFormat="1" applyFont="1" applyFill="1" applyBorder="1" applyAlignment="1">
      <alignment horizontal="center" vertical="top" wrapText="1"/>
    </xf>
    <xf numFmtId="0" fontId="18" fillId="4" borderId="16" xfId="3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16" fillId="3" borderId="10" xfId="0" applyNumberFormat="1" applyFont="1" applyFill="1" applyBorder="1" applyAlignment="1">
      <alignment horizontal="center" vertical="center"/>
    </xf>
    <xf numFmtId="3" fontId="16" fillId="3" borderId="1" xfId="0" applyNumberFormat="1" applyFont="1" applyFill="1" applyBorder="1" applyAlignment="1">
      <alignment horizontal="center" vertical="center"/>
    </xf>
    <xf numFmtId="3" fontId="16" fillId="3" borderId="11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horizontal="center" vertical="center"/>
    </xf>
    <xf numFmtId="3" fontId="15" fillId="3" borderId="4" xfId="0" applyNumberFormat="1" applyFont="1" applyFill="1" applyBorder="1" applyAlignment="1">
      <alignment horizontal="center" vertical="center"/>
    </xf>
    <xf numFmtId="3" fontId="15" fillId="3" borderId="5" xfId="0" applyNumberFormat="1" applyFont="1" applyFill="1" applyBorder="1" applyAlignment="1">
      <alignment horizontal="center" vertical="center"/>
    </xf>
    <xf numFmtId="3" fontId="15" fillId="3" borderId="6" xfId="0" applyNumberFormat="1" applyFont="1" applyFill="1" applyBorder="1" applyAlignment="1">
      <alignment horizontal="center" vertical="center"/>
    </xf>
    <xf numFmtId="3" fontId="15" fillId="3" borderId="13" xfId="0" applyNumberFormat="1" applyFont="1" applyFill="1" applyBorder="1" applyAlignment="1">
      <alignment horizontal="center" vertical="center"/>
    </xf>
    <xf numFmtId="3" fontId="15" fillId="3" borderId="14" xfId="0" applyNumberFormat="1" applyFont="1" applyFill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12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8" fillId="0" borderId="10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3" fontId="8" fillId="0" borderId="11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3" fontId="9" fillId="0" borderId="9" xfId="0" applyNumberFormat="1" applyFont="1" applyBorder="1" applyAlignment="1">
      <alignment horizontal="center" vertical="center"/>
    </xf>
    <xf numFmtId="3" fontId="9" fillId="0" borderId="13" xfId="0" applyNumberFormat="1" applyFont="1" applyBorder="1" applyAlignment="1">
      <alignment horizontal="center" vertical="center"/>
    </xf>
    <xf numFmtId="3" fontId="9" fillId="0" borderId="14" xfId="0" applyNumberFormat="1" applyFont="1" applyBorder="1" applyAlignment="1">
      <alignment horizontal="center" vertical="center"/>
    </xf>
  </cellXfs>
  <cellStyles count="4">
    <cellStyle name="Currency" xfId="1" builtinId="4"/>
    <cellStyle name="Normal" xfId="0" builtinId="0"/>
    <cellStyle name="Normal_Sheet5" xfId="2"/>
    <cellStyle name="Output" xfId="3" builtin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7473681174468575E-2"/>
          <c:y val="0.18115406708279211"/>
          <c:w val="0.71797934349115455"/>
          <c:h val="0.5669982548439127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กราฟ!$B$1:$B$2</c:f>
              <c:strCache>
                <c:ptCount val="2"/>
                <c:pt idx="0">
                  <c:v>ชั้นปีที่ 1</c:v>
                </c:pt>
              </c:strCache>
            </c:strRef>
          </c:tx>
          <c:invertIfNegative val="0"/>
          <c:cat>
            <c:strRef>
              <c:f>กราฟ!$A$3:$A$14</c:f>
              <c:strCache>
                <c:ptCount val="12"/>
                <c:pt idx="0">
                  <c:v>คณะ ศิลปศาสตร์</c:v>
                </c:pt>
                <c:pt idx="1">
                  <c:v>คณะครุศาสตร์อุตสาหกรรม</c:v>
                </c:pt>
                <c:pt idx="2">
                  <c:v>คณะเทคโนโลยีการเกษตร</c:v>
                </c:pt>
                <c:pt idx="3">
                  <c:v>คณะวิศวกรรมศาสตร์</c:v>
                </c:pt>
                <c:pt idx="4">
                  <c:v>คณะบริหารธุรกิจ</c:v>
                </c:pt>
                <c:pt idx="5">
                  <c:v>คณะเทคโนโลยีคหกรรมศาสตร์</c:v>
                </c:pt>
                <c:pt idx="6">
                  <c:v>คณะศิลปกรรมศาสตร์</c:v>
                </c:pt>
                <c:pt idx="7">
                  <c:v>คณะเทคโนโลยีสื่อสารมวลชน</c:v>
                </c:pt>
                <c:pt idx="8">
                  <c:v>คณะวิทยาศาสตร์และเทคโนโลยี</c:v>
                </c:pt>
                <c:pt idx="9">
                  <c:v>คณะสถาปัตยกรรมศาสตร์</c:v>
                </c:pt>
                <c:pt idx="10">
                  <c:v>คณะการแพทย์บูรณาการ</c:v>
                </c:pt>
                <c:pt idx="11">
                  <c:v>คณะพยาบาลศาสตร์</c:v>
                </c:pt>
              </c:strCache>
            </c:strRef>
          </c:cat>
          <c:val>
            <c:numRef>
              <c:f>กราฟ!$B$3:$B$14</c:f>
              <c:numCache>
                <c:formatCode>#,##0;[Red]#,##0</c:formatCode>
                <c:ptCount val="12"/>
                <c:pt idx="0">
                  <c:v>617</c:v>
                </c:pt>
                <c:pt idx="1">
                  <c:v>674</c:v>
                </c:pt>
                <c:pt idx="2">
                  <c:v>259</c:v>
                </c:pt>
                <c:pt idx="3">
                  <c:v>1663</c:v>
                </c:pt>
                <c:pt idx="4">
                  <c:v>1773</c:v>
                </c:pt>
                <c:pt idx="5">
                  <c:v>499</c:v>
                </c:pt>
                <c:pt idx="6">
                  <c:v>428</c:v>
                </c:pt>
                <c:pt idx="7">
                  <c:v>635</c:v>
                </c:pt>
                <c:pt idx="8">
                  <c:v>459</c:v>
                </c:pt>
                <c:pt idx="9">
                  <c:v>195</c:v>
                </c:pt>
                <c:pt idx="10">
                  <c:v>130</c:v>
                </c:pt>
                <c:pt idx="11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86-0743-9FB2-99A8404D67E4}"/>
            </c:ext>
          </c:extLst>
        </c:ser>
        <c:ser>
          <c:idx val="1"/>
          <c:order val="1"/>
          <c:tx>
            <c:strRef>
              <c:f>กราฟ!$C$1:$C$2</c:f>
              <c:strCache>
                <c:ptCount val="2"/>
                <c:pt idx="0">
                  <c:v>ชั้นปีที่ 2</c:v>
                </c:pt>
              </c:strCache>
            </c:strRef>
          </c:tx>
          <c:invertIfNegative val="0"/>
          <c:cat>
            <c:strRef>
              <c:f>กราฟ!$A$3:$A$14</c:f>
              <c:strCache>
                <c:ptCount val="12"/>
                <c:pt idx="0">
                  <c:v>คณะ ศิลปศาสตร์</c:v>
                </c:pt>
                <c:pt idx="1">
                  <c:v>คณะครุศาสตร์อุตสาหกรรม</c:v>
                </c:pt>
                <c:pt idx="2">
                  <c:v>คณะเทคโนโลยีการเกษตร</c:v>
                </c:pt>
                <c:pt idx="3">
                  <c:v>คณะวิศวกรรมศาสตร์</c:v>
                </c:pt>
                <c:pt idx="4">
                  <c:v>คณะบริหารธุรกิจ</c:v>
                </c:pt>
                <c:pt idx="5">
                  <c:v>คณะเทคโนโลยีคหกรรมศาสตร์</c:v>
                </c:pt>
                <c:pt idx="6">
                  <c:v>คณะศิลปกรรมศาสตร์</c:v>
                </c:pt>
                <c:pt idx="7">
                  <c:v>คณะเทคโนโลยีสื่อสารมวลชน</c:v>
                </c:pt>
                <c:pt idx="8">
                  <c:v>คณะวิทยาศาสตร์และเทคโนโลยี</c:v>
                </c:pt>
                <c:pt idx="9">
                  <c:v>คณะสถาปัตยกรรมศาสตร์</c:v>
                </c:pt>
                <c:pt idx="10">
                  <c:v>คณะการแพทย์บูรณาการ</c:v>
                </c:pt>
                <c:pt idx="11">
                  <c:v>คณะพยาบาลศาสตร์</c:v>
                </c:pt>
              </c:strCache>
            </c:strRef>
          </c:cat>
          <c:val>
            <c:numRef>
              <c:f>กราฟ!$C$3:$C$14</c:f>
              <c:numCache>
                <c:formatCode>#,##0;[Red]#,##0</c:formatCode>
                <c:ptCount val="12"/>
                <c:pt idx="0">
                  <c:v>594</c:v>
                </c:pt>
                <c:pt idx="1">
                  <c:v>616</c:v>
                </c:pt>
                <c:pt idx="2">
                  <c:v>192</c:v>
                </c:pt>
                <c:pt idx="3">
                  <c:v>1245</c:v>
                </c:pt>
                <c:pt idx="4">
                  <c:v>1632</c:v>
                </c:pt>
                <c:pt idx="5">
                  <c:v>406</c:v>
                </c:pt>
                <c:pt idx="6">
                  <c:v>370</c:v>
                </c:pt>
                <c:pt idx="7">
                  <c:v>550</c:v>
                </c:pt>
                <c:pt idx="8">
                  <c:v>315</c:v>
                </c:pt>
                <c:pt idx="9">
                  <c:v>189</c:v>
                </c:pt>
                <c:pt idx="10">
                  <c:v>69</c:v>
                </c:pt>
                <c:pt idx="11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86-0743-9FB2-99A8404D67E4}"/>
            </c:ext>
          </c:extLst>
        </c:ser>
        <c:ser>
          <c:idx val="2"/>
          <c:order val="2"/>
          <c:tx>
            <c:strRef>
              <c:f>กราฟ!$D$1:$D$2</c:f>
              <c:strCache>
                <c:ptCount val="2"/>
                <c:pt idx="0">
                  <c:v>ชั้นปีที่ 3</c:v>
                </c:pt>
              </c:strCache>
            </c:strRef>
          </c:tx>
          <c:invertIfNegative val="0"/>
          <c:cat>
            <c:strRef>
              <c:f>กราฟ!$A$3:$A$14</c:f>
              <c:strCache>
                <c:ptCount val="12"/>
                <c:pt idx="0">
                  <c:v>คณะ ศิลปศาสตร์</c:v>
                </c:pt>
                <c:pt idx="1">
                  <c:v>คณะครุศาสตร์อุตสาหกรรม</c:v>
                </c:pt>
                <c:pt idx="2">
                  <c:v>คณะเทคโนโลยีการเกษตร</c:v>
                </c:pt>
                <c:pt idx="3">
                  <c:v>คณะวิศวกรรมศาสตร์</c:v>
                </c:pt>
                <c:pt idx="4">
                  <c:v>คณะบริหารธุรกิจ</c:v>
                </c:pt>
                <c:pt idx="5">
                  <c:v>คณะเทคโนโลยีคหกรรมศาสตร์</c:v>
                </c:pt>
                <c:pt idx="6">
                  <c:v>คณะศิลปกรรมศาสตร์</c:v>
                </c:pt>
                <c:pt idx="7">
                  <c:v>คณะเทคโนโลยีสื่อสารมวลชน</c:v>
                </c:pt>
                <c:pt idx="8">
                  <c:v>คณะวิทยาศาสตร์และเทคโนโลยี</c:v>
                </c:pt>
                <c:pt idx="9">
                  <c:v>คณะสถาปัตยกรรมศาสตร์</c:v>
                </c:pt>
                <c:pt idx="10">
                  <c:v>คณะการแพทย์บูรณาการ</c:v>
                </c:pt>
                <c:pt idx="11">
                  <c:v>คณะพยาบาลศาสตร์</c:v>
                </c:pt>
              </c:strCache>
            </c:strRef>
          </c:cat>
          <c:val>
            <c:numRef>
              <c:f>กราฟ!$D$3:$D$14</c:f>
              <c:numCache>
                <c:formatCode>#,##0;[Red]#,##0</c:formatCode>
                <c:ptCount val="12"/>
                <c:pt idx="0">
                  <c:v>456</c:v>
                </c:pt>
                <c:pt idx="1">
                  <c:v>242</c:v>
                </c:pt>
                <c:pt idx="2">
                  <c:v>251</c:v>
                </c:pt>
                <c:pt idx="3">
                  <c:v>1207</c:v>
                </c:pt>
                <c:pt idx="4">
                  <c:v>1417</c:v>
                </c:pt>
                <c:pt idx="5">
                  <c:v>270</c:v>
                </c:pt>
                <c:pt idx="6">
                  <c:v>265</c:v>
                </c:pt>
                <c:pt idx="7">
                  <c:v>412</c:v>
                </c:pt>
                <c:pt idx="8">
                  <c:v>278</c:v>
                </c:pt>
                <c:pt idx="9">
                  <c:v>152</c:v>
                </c:pt>
                <c:pt idx="10">
                  <c:v>87</c:v>
                </c:pt>
                <c:pt idx="11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86-0743-9FB2-99A8404D67E4}"/>
            </c:ext>
          </c:extLst>
        </c:ser>
        <c:ser>
          <c:idx val="3"/>
          <c:order val="3"/>
          <c:tx>
            <c:strRef>
              <c:f>กราฟ!$E$1:$E$2</c:f>
              <c:strCache>
                <c:ptCount val="2"/>
                <c:pt idx="0">
                  <c:v>ชั้นปีที่ 3 </c:v>
                </c:pt>
                <c:pt idx="1">
                  <c:v>(เฉพาะหลักสูตรต่อเนื่อง)</c:v>
                </c:pt>
              </c:strCache>
            </c:strRef>
          </c:tx>
          <c:invertIfNegative val="0"/>
          <c:cat>
            <c:strRef>
              <c:f>กราฟ!$A$3:$A$14</c:f>
              <c:strCache>
                <c:ptCount val="12"/>
                <c:pt idx="0">
                  <c:v>คณะ ศิลปศาสตร์</c:v>
                </c:pt>
                <c:pt idx="1">
                  <c:v>คณะครุศาสตร์อุตสาหกรรม</c:v>
                </c:pt>
                <c:pt idx="2">
                  <c:v>คณะเทคโนโลยีการเกษตร</c:v>
                </c:pt>
                <c:pt idx="3">
                  <c:v>คณะวิศวกรรมศาสตร์</c:v>
                </c:pt>
                <c:pt idx="4">
                  <c:v>คณะบริหารธุรกิจ</c:v>
                </c:pt>
                <c:pt idx="5">
                  <c:v>คณะเทคโนโลยีคหกรรมศาสตร์</c:v>
                </c:pt>
                <c:pt idx="6">
                  <c:v>คณะศิลปกรรมศาสตร์</c:v>
                </c:pt>
                <c:pt idx="7">
                  <c:v>คณะเทคโนโลยีสื่อสารมวลชน</c:v>
                </c:pt>
                <c:pt idx="8">
                  <c:v>คณะวิทยาศาสตร์และเทคโนโลยี</c:v>
                </c:pt>
                <c:pt idx="9">
                  <c:v>คณะสถาปัตยกรรมศาสตร์</c:v>
                </c:pt>
                <c:pt idx="10">
                  <c:v>คณะการแพทย์บูรณาการ</c:v>
                </c:pt>
                <c:pt idx="11">
                  <c:v>คณะพยาบาลศาสตร์</c:v>
                </c:pt>
              </c:strCache>
            </c:strRef>
          </c:cat>
          <c:val>
            <c:numRef>
              <c:f>กราฟ!$E$3:$E$14</c:f>
              <c:numCache>
                <c:formatCode>#,##0;[Red]#,##0</c:formatCode>
                <c:ptCount val="12"/>
                <c:pt idx="0">
                  <c:v>0</c:v>
                </c:pt>
                <c:pt idx="1">
                  <c:v>10</c:v>
                </c:pt>
                <c:pt idx="2">
                  <c:v>0</c:v>
                </c:pt>
                <c:pt idx="3">
                  <c:v>11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86-0743-9FB2-99A8404D67E4}"/>
            </c:ext>
          </c:extLst>
        </c:ser>
        <c:ser>
          <c:idx val="4"/>
          <c:order val="4"/>
          <c:tx>
            <c:strRef>
              <c:f>กราฟ!$F$1:$F$2</c:f>
              <c:strCache>
                <c:ptCount val="2"/>
                <c:pt idx="0">
                  <c:v>ชั้นปีที่ 4</c:v>
                </c:pt>
              </c:strCache>
            </c:strRef>
          </c:tx>
          <c:invertIfNegative val="0"/>
          <c:cat>
            <c:strRef>
              <c:f>กราฟ!$A$3:$A$14</c:f>
              <c:strCache>
                <c:ptCount val="12"/>
                <c:pt idx="0">
                  <c:v>คณะ ศิลปศาสตร์</c:v>
                </c:pt>
                <c:pt idx="1">
                  <c:v>คณะครุศาสตร์อุตสาหกรรม</c:v>
                </c:pt>
                <c:pt idx="2">
                  <c:v>คณะเทคโนโลยีการเกษตร</c:v>
                </c:pt>
                <c:pt idx="3">
                  <c:v>คณะวิศวกรรมศาสตร์</c:v>
                </c:pt>
                <c:pt idx="4">
                  <c:v>คณะบริหารธุรกิจ</c:v>
                </c:pt>
                <c:pt idx="5">
                  <c:v>คณะเทคโนโลยีคหกรรมศาสตร์</c:v>
                </c:pt>
                <c:pt idx="6">
                  <c:v>คณะศิลปกรรมศาสตร์</c:v>
                </c:pt>
                <c:pt idx="7">
                  <c:v>คณะเทคโนโลยีสื่อสารมวลชน</c:v>
                </c:pt>
                <c:pt idx="8">
                  <c:v>คณะวิทยาศาสตร์และเทคโนโลยี</c:v>
                </c:pt>
                <c:pt idx="9">
                  <c:v>คณะสถาปัตยกรรมศาสตร์</c:v>
                </c:pt>
                <c:pt idx="10">
                  <c:v>คณะการแพทย์บูรณาการ</c:v>
                </c:pt>
                <c:pt idx="11">
                  <c:v>คณะพยาบาลศาสตร์</c:v>
                </c:pt>
              </c:strCache>
            </c:strRef>
          </c:cat>
          <c:val>
            <c:numRef>
              <c:f>กราฟ!$F$3:$F$14</c:f>
              <c:numCache>
                <c:formatCode>#,##0;[Red]#,##0</c:formatCode>
                <c:ptCount val="12"/>
                <c:pt idx="0">
                  <c:v>524</c:v>
                </c:pt>
                <c:pt idx="1">
                  <c:v>372</c:v>
                </c:pt>
                <c:pt idx="2">
                  <c:v>280</c:v>
                </c:pt>
                <c:pt idx="3">
                  <c:v>1064</c:v>
                </c:pt>
                <c:pt idx="4">
                  <c:v>1289</c:v>
                </c:pt>
                <c:pt idx="5">
                  <c:v>343</c:v>
                </c:pt>
                <c:pt idx="6">
                  <c:v>273</c:v>
                </c:pt>
                <c:pt idx="7">
                  <c:v>375</c:v>
                </c:pt>
                <c:pt idx="8">
                  <c:v>276</c:v>
                </c:pt>
                <c:pt idx="9">
                  <c:v>154</c:v>
                </c:pt>
                <c:pt idx="10">
                  <c:v>88</c:v>
                </c:pt>
                <c:pt idx="11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A86-0743-9FB2-99A8404D67E4}"/>
            </c:ext>
          </c:extLst>
        </c:ser>
        <c:ser>
          <c:idx val="5"/>
          <c:order val="5"/>
          <c:tx>
            <c:strRef>
              <c:f>กราฟ!$G$1:$G$2</c:f>
              <c:strCache>
                <c:ptCount val="2"/>
                <c:pt idx="0">
                  <c:v>ชั้นปีที่ 5 ขึ้นไป </c:v>
                </c:pt>
                <c:pt idx="1">
                  <c:v>(เฉพาะหลักสูตร 4 ปี)</c:v>
                </c:pt>
              </c:strCache>
            </c:strRef>
          </c:tx>
          <c:invertIfNegative val="0"/>
          <c:cat>
            <c:strRef>
              <c:f>กราฟ!$A$3:$A$14</c:f>
              <c:strCache>
                <c:ptCount val="12"/>
                <c:pt idx="0">
                  <c:v>คณะ ศิลปศาสตร์</c:v>
                </c:pt>
                <c:pt idx="1">
                  <c:v>คณะครุศาสตร์อุตสาหกรรม</c:v>
                </c:pt>
                <c:pt idx="2">
                  <c:v>คณะเทคโนโลยีการเกษตร</c:v>
                </c:pt>
                <c:pt idx="3">
                  <c:v>คณะวิศวกรรมศาสตร์</c:v>
                </c:pt>
                <c:pt idx="4">
                  <c:v>คณะบริหารธุรกิจ</c:v>
                </c:pt>
                <c:pt idx="5">
                  <c:v>คณะเทคโนโลยีคหกรรมศาสตร์</c:v>
                </c:pt>
                <c:pt idx="6">
                  <c:v>คณะศิลปกรรมศาสตร์</c:v>
                </c:pt>
                <c:pt idx="7">
                  <c:v>คณะเทคโนโลยีสื่อสารมวลชน</c:v>
                </c:pt>
                <c:pt idx="8">
                  <c:v>คณะวิทยาศาสตร์และเทคโนโลยี</c:v>
                </c:pt>
                <c:pt idx="9">
                  <c:v>คณะสถาปัตยกรรมศาสตร์</c:v>
                </c:pt>
                <c:pt idx="10">
                  <c:v>คณะการแพทย์บูรณาการ</c:v>
                </c:pt>
                <c:pt idx="11">
                  <c:v>คณะพยาบาลศาสตร์</c:v>
                </c:pt>
              </c:strCache>
            </c:strRef>
          </c:cat>
          <c:val>
            <c:numRef>
              <c:f>กราฟ!$G$3:$G$14</c:f>
              <c:numCache>
                <c:formatCode>#,##0;[Red]#,##0</c:formatCode>
                <c:ptCount val="12"/>
                <c:pt idx="0">
                  <c:v>32</c:v>
                </c:pt>
                <c:pt idx="1">
                  <c:v>55</c:v>
                </c:pt>
                <c:pt idx="2">
                  <c:v>80</c:v>
                </c:pt>
                <c:pt idx="3">
                  <c:v>389</c:v>
                </c:pt>
                <c:pt idx="4">
                  <c:v>105</c:v>
                </c:pt>
                <c:pt idx="5">
                  <c:v>26</c:v>
                </c:pt>
                <c:pt idx="6">
                  <c:v>79</c:v>
                </c:pt>
                <c:pt idx="7">
                  <c:v>89</c:v>
                </c:pt>
                <c:pt idx="8">
                  <c:v>24</c:v>
                </c:pt>
                <c:pt idx="9">
                  <c:v>0</c:v>
                </c:pt>
                <c:pt idx="10">
                  <c:v>5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A86-0743-9FB2-99A8404D67E4}"/>
            </c:ext>
          </c:extLst>
        </c:ser>
        <c:ser>
          <c:idx val="6"/>
          <c:order val="6"/>
          <c:tx>
            <c:strRef>
              <c:f>กราฟ!$H$1:$H$2</c:f>
              <c:strCache>
                <c:ptCount val="2"/>
                <c:pt idx="0">
                  <c:v>ชั้นปีที่ 5</c:v>
                </c:pt>
                <c:pt idx="1">
                  <c:v>(เฉพาะหลักสูตร 5 ปี)</c:v>
                </c:pt>
              </c:strCache>
            </c:strRef>
          </c:tx>
          <c:invertIfNegative val="0"/>
          <c:cat>
            <c:strRef>
              <c:f>กราฟ!$A$3:$A$14</c:f>
              <c:strCache>
                <c:ptCount val="12"/>
                <c:pt idx="0">
                  <c:v>คณะ ศิลปศาสตร์</c:v>
                </c:pt>
                <c:pt idx="1">
                  <c:v>คณะครุศาสตร์อุตสาหกรรม</c:v>
                </c:pt>
                <c:pt idx="2">
                  <c:v>คณะเทคโนโลยีการเกษตร</c:v>
                </c:pt>
                <c:pt idx="3">
                  <c:v>คณะวิศวกรรมศาสตร์</c:v>
                </c:pt>
                <c:pt idx="4">
                  <c:v>คณะบริหารธุรกิจ</c:v>
                </c:pt>
                <c:pt idx="5">
                  <c:v>คณะเทคโนโลยีคหกรรมศาสตร์</c:v>
                </c:pt>
                <c:pt idx="6">
                  <c:v>คณะศิลปกรรมศาสตร์</c:v>
                </c:pt>
                <c:pt idx="7">
                  <c:v>คณะเทคโนโลยีสื่อสารมวลชน</c:v>
                </c:pt>
                <c:pt idx="8">
                  <c:v>คณะวิทยาศาสตร์และเทคโนโลยี</c:v>
                </c:pt>
                <c:pt idx="9">
                  <c:v>คณะสถาปัตยกรรมศาสตร์</c:v>
                </c:pt>
                <c:pt idx="10">
                  <c:v>คณะการแพทย์บูรณาการ</c:v>
                </c:pt>
                <c:pt idx="11">
                  <c:v>คณะพยาบาลศาสตร์</c:v>
                </c:pt>
              </c:strCache>
            </c:strRef>
          </c:cat>
          <c:val>
            <c:numRef>
              <c:f>กราฟ!$H$3:$H$14</c:f>
              <c:numCache>
                <c:formatCode>#,##0;[Red]#,##0</c:formatCode>
                <c:ptCount val="12"/>
                <c:pt idx="0">
                  <c:v>0</c:v>
                </c:pt>
                <c:pt idx="1">
                  <c:v>254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40</c:v>
                </c:pt>
                <c:pt idx="6">
                  <c:v>109</c:v>
                </c:pt>
                <c:pt idx="7">
                  <c:v>0</c:v>
                </c:pt>
                <c:pt idx="8">
                  <c:v>0</c:v>
                </c:pt>
                <c:pt idx="9">
                  <c:v>134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A86-0743-9FB2-99A8404D67E4}"/>
            </c:ext>
          </c:extLst>
        </c:ser>
        <c:ser>
          <c:idx val="7"/>
          <c:order val="7"/>
          <c:tx>
            <c:strRef>
              <c:f>กราฟ!$I$1:$I$2</c:f>
              <c:strCache>
                <c:ptCount val="2"/>
                <c:pt idx="0">
                  <c:v>ชั้นปีที่ 6 ขึ้นไป </c:v>
                </c:pt>
                <c:pt idx="1">
                  <c:v>(เฉพาะหลักสูตร 5 ปี)</c:v>
                </c:pt>
              </c:strCache>
            </c:strRef>
          </c:tx>
          <c:invertIfNegative val="0"/>
          <c:cat>
            <c:strRef>
              <c:f>กราฟ!$A$3:$A$14</c:f>
              <c:strCache>
                <c:ptCount val="12"/>
                <c:pt idx="0">
                  <c:v>คณะ ศิลปศาสตร์</c:v>
                </c:pt>
                <c:pt idx="1">
                  <c:v>คณะครุศาสตร์อุตสาหกรรม</c:v>
                </c:pt>
                <c:pt idx="2">
                  <c:v>คณะเทคโนโลยีการเกษตร</c:v>
                </c:pt>
                <c:pt idx="3">
                  <c:v>คณะวิศวกรรมศาสตร์</c:v>
                </c:pt>
                <c:pt idx="4">
                  <c:v>คณะบริหารธุรกิจ</c:v>
                </c:pt>
                <c:pt idx="5">
                  <c:v>คณะเทคโนโลยีคหกรรมศาสตร์</c:v>
                </c:pt>
                <c:pt idx="6">
                  <c:v>คณะศิลปกรรมศาสตร์</c:v>
                </c:pt>
                <c:pt idx="7">
                  <c:v>คณะเทคโนโลยีสื่อสารมวลชน</c:v>
                </c:pt>
                <c:pt idx="8">
                  <c:v>คณะวิทยาศาสตร์และเทคโนโลยี</c:v>
                </c:pt>
                <c:pt idx="9">
                  <c:v>คณะสถาปัตยกรรมศาสตร์</c:v>
                </c:pt>
                <c:pt idx="10">
                  <c:v>คณะการแพทย์บูรณาการ</c:v>
                </c:pt>
                <c:pt idx="11">
                  <c:v>คณะพยาบาลศาสตร์</c:v>
                </c:pt>
              </c:strCache>
            </c:strRef>
          </c:cat>
          <c:val>
            <c:numRef>
              <c:f>กราฟ!$I$3:$I$14</c:f>
              <c:numCache>
                <c:formatCode>#,##0;[Red]#,##0</c:formatCode>
                <c:ptCount val="12"/>
                <c:pt idx="0">
                  <c:v>0</c:v>
                </c:pt>
                <c:pt idx="1">
                  <c:v>109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12</c:v>
                </c:pt>
                <c:pt idx="7">
                  <c:v>0</c:v>
                </c:pt>
                <c:pt idx="8">
                  <c:v>0</c:v>
                </c:pt>
                <c:pt idx="9">
                  <c:v>26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A86-0743-9FB2-99A8404D67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745077768"/>
        <c:axId val="745078160"/>
        <c:axId val="0"/>
      </c:bar3DChart>
      <c:catAx>
        <c:axId val="745077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45078160"/>
        <c:crosses val="autoZero"/>
        <c:auto val="1"/>
        <c:lblAlgn val="ctr"/>
        <c:lblOffset val="100"/>
        <c:noMultiLvlLbl val="0"/>
      </c:catAx>
      <c:valAx>
        <c:axId val="745078160"/>
        <c:scaling>
          <c:orientation val="minMax"/>
        </c:scaling>
        <c:delete val="0"/>
        <c:axPos val="l"/>
        <c:majorGridlines/>
        <c:numFmt formatCode="#,##0;[Red]#,##0" sourceLinked="1"/>
        <c:majorTickMark val="out"/>
        <c:minorTickMark val="none"/>
        <c:tickLblPos val="nextTo"/>
        <c:crossAx val="7450777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638174</xdr:colOff>
      <xdr:row>2</xdr:row>
      <xdr:rowOff>19050</xdr:rowOff>
    </xdr:from>
    <xdr:to>
      <xdr:col>12</xdr:col>
      <xdr:colOff>581024</xdr:colOff>
      <xdr:row>20</xdr:row>
      <xdr:rowOff>295274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0.26174</cdr:x>
      <cdr:y>0.08032</cdr:y>
    </cdr:from>
    <cdr:to>
      <cdr:x>0.66434</cdr:x>
      <cdr:y>0.16063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495551" y="485776"/>
          <a:ext cx="3838575" cy="485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th-TH" sz="1100"/>
        </a:p>
      </cdr:txBody>
    </cdr:sp>
  </cdr:relSizeAnchor>
  <cdr:relSizeAnchor xmlns:cdr="http://schemas.openxmlformats.org/drawingml/2006/chartDrawing">
    <cdr:from>
      <cdr:x>0.33067</cdr:x>
      <cdr:y>0.03017</cdr:y>
    </cdr:from>
    <cdr:to>
      <cdr:x>0.76823</cdr:x>
      <cdr:y>0.11836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152776" y="173852"/>
          <a:ext cx="4171950" cy="508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2000" b="1" i="0" baseline="0"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จำนวนนักศึกษาทั้งหมดแยกชั้นปี  ปีการศึกษา 2564</a:t>
          </a:r>
          <a:endParaRPr lang="th-TH" sz="2000">
            <a:effectLst/>
            <a:latin typeface="Angsana New" panose="02020603050405020304" pitchFamily="18" charset="-34"/>
            <a:cs typeface="Angsana New" panose="02020603050405020304" pitchFamily="18" charset="-34"/>
          </a:endParaRPr>
        </a:p>
        <a:p xmlns:a="http://schemas.openxmlformats.org/drawingml/2006/main">
          <a:endParaRPr lang="th-TH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/&#3591;&#3634;&#3609;/&#3626;&#3606;&#3636;&#3605;&#3636;&#3586;&#3638;&#3657;&#3609;&#3648;&#3623;&#3655;&#3610;/&#3586;&#3638;&#3657;&#3609;&#3648;&#3623;&#3655;&#3610;/&#3626;&#3606;&#3636;&#3605;&#3636;%202560%20&#3586;&#3638;&#3657;&#3609;&#3648;&#3623;&#3655;&#3610;&#3652;&#3595;&#3605;&#3660;/&#3609;&#3633;&#3585;&#3624;&#3638;&#3585;&#3625;&#3634;&#3649;&#3618;&#3585;&#3594;&#3633;&#3657;&#3609;&#3611;&#3637;%20256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นศ.ทั้งหมดแยกชั้นปี 2559"/>
      <sheetName val="กราฟ"/>
    </sheetNames>
    <sheetDataSet>
      <sheetData sheetId="0">
        <row r="7">
          <cell r="A7" t="str">
            <v>คณะ ศิลปศาสตร์</v>
          </cell>
        </row>
        <row r="27">
          <cell r="A27" t="str">
            <v>คณะครุศาสตร์อุตสาหกรรม</v>
          </cell>
        </row>
        <row r="69">
          <cell r="A69" t="str">
            <v>คณะเทคโนโลยีการเกษตร</v>
          </cell>
        </row>
        <row r="81">
          <cell r="A81" t="str">
            <v>คณะวิศวกรรมศาสตร์</v>
          </cell>
        </row>
        <row r="151">
          <cell r="A151" t="str">
            <v>คณะบริหารธุรกิจ</v>
          </cell>
        </row>
        <row r="204">
          <cell r="A204" t="str">
            <v>คณะเทคโนโลยีคหกรรมศาสตร์</v>
          </cell>
        </row>
        <row r="225">
          <cell r="A225" t="str">
            <v>คณะศิลปกรรมศาสตร์</v>
          </cell>
        </row>
        <row r="254">
          <cell r="A254" t="str">
            <v>คณะเทคโนโลยีสื่อสารมวลชน</v>
          </cell>
        </row>
        <row r="284">
          <cell r="A284" t="str">
            <v>คณะวิทยาศาสตร์และเทคโนโลยี</v>
          </cell>
        </row>
        <row r="305">
          <cell r="A305" t="str">
            <v>คณะสถาปัตยกรรมศาสตร์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C344"/>
  <sheetViews>
    <sheetView tabSelected="1" zoomScale="80" zoomScaleNormal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G15" sqref="AG15"/>
    </sheetView>
  </sheetViews>
  <sheetFormatPr defaultRowHeight="25.5" customHeight="1" x14ac:dyDescent="0.35"/>
  <cols>
    <col min="1" max="1" width="1.875" style="42" customWidth="1"/>
    <col min="2" max="2" width="60.875" style="43" customWidth="1"/>
    <col min="3" max="4" width="5.625" style="44" customWidth="1"/>
    <col min="5" max="5" width="5.625" style="45" customWidth="1"/>
    <col min="6" max="7" width="5.625" style="44" customWidth="1"/>
    <col min="8" max="8" width="5.625" style="45" customWidth="1"/>
    <col min="9" max="10" width="5.625" style="44" customWidth="1"/>
    <col min="11" max="14" width="5.625" style="45" customWidth="1"/>
    <col min="15" max="16" width="5.625" style="44" customWidth="1"/>
    <col min="17" max="17" width="5.625" style="45" customWidth="1"/>
    <col min="18" max="19" width="5.625" style="44" customWidth="1"/>
    <col min="20" max="20" width="5.625" style="45" customWidth="1"/>
    <col min="21" max="22" width="5.625" style="46" customWidth="1"/>
    <col min="23" max="23" width="5.625" style="47" customWidth="1"/>
    <col min="24" max="25" width="5.625" style="46" customWidth="1"/>
    <col min="26" max="26" width="5.625" style="47" customWidth="1"/>
    <col min="27" max="29" width="6.75" style="45" customWidth="1"/>
    <col min="30" max="16384" width="9" style="1"/>
  </cols>
  <sheetData>
    <row r="1" spans="1:29" ht="25.5" customHeight="1" x14ac:dyDescent="0.35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</row>
    <row r="2" spans="1:29" ht="15" customHeight="1" x14ac:dyDescent="0.35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</row>
    <row r="3" spans="1:29" ht="25.5" customHeight="1" x14ac:dyDescent="0.35">
      <c r="A3" s="94" t="s">
        <v>1</v>
      </c>
      <c r="B3" s="95"/>
      <c r="C3" s="100" t="s">
        <v>2</v>
      </c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2"/>
    </row>
    <row r="4" spans="1:29" ht="25.5" customHeight="1" x14ac:dyDescent="0.35">
      <c r="A4" s="96"/>
      <c r="B4" s="97"/>
      <c r="C4" s="103" t="s">
        <v>3</v>
      </c>
      <c r="D4" s="103"/>
      <c r="E4" s="103"/>
      <c r="F4" s="103" t="s">
        <v>4</v>
      </c>
      <c r="G4" s="103"/>
      <c r="H4" s="103"/>
      <c r="I4" s="103" t="s">
        <v>5</v>
      </c>
      <c r="J4" s="103"/>
      <c r="K4" s="103"/>
      <c r="L4" s="80" t="s">
        <v>6</v>
      </c>
      <c r="M4" s="81"/>
      <c r="N4" s="82"/>
      <c r="O4" s="103" t="s">
        <v>7</v>
      </c>
      <c r="P4" s="103"/>
      <c r="Q4" s="103"/>
      <c r="R4" s="77" t="s">
        <v>8</v>
      </c>
      <c r="S4" s="78"/>
      <c r="T4" s="79"/>
      <c r="U4" s="77" t="s">
        <v>9</v>
      </c>
      <c r="V4" s="78"/>
      <c r="W4" s="79"/>
      <c r="X4" s="77" t="s">
        <v>10</v>
      </c>
      <c r="Y4" s="78"/>
      <c r="Z4" s="79"/>
      <c r="AA4" s="80" t="s">
        <v>11</v>
      </c>
      <c r="AB4" s="81"/>
      <c r="AC4" s="82"/>
    </row>
    <row r="5" spans="1:29" ht="25.5" customHeight="1" x14ac:dyDescent="0.35">
      <c r="A5" s="96"/>
      <c r="B5" s="97"/>
      <c r="C5" s="104"/>
      <c r="D5" s="104"/>
      <c r="E5" s="104"/>
      <c r="F5" s="104"/>
      <c r="G5" s="104"/>
      <c r="H5" s="104"/>
      <c r="I5" s="104"/>
      <c r="J5" s="104"/>
      <c r="K5" s="104"/>
      <c r="L5" s="91" t="s">
        <v>12</v>
      </c>
      <c r="M5" s="92"/>
      <c r="N5" s="93"/>
      <c r="O5" s="104"/>
      <c r="P5" s="104"/>
      <c r="Q5" s="104"/>
      <c r="R5" s="86" t="s">
        <v>13</v>
      </c>
      <c r="S5" s="87"/>
      <c r="T5" s="88"/>
      <c r="U5" s="86" t="s">
        <v>14</v>
      </c>
      <c r="V5" s="87"/>
      <c r="W5" s="88"/>
      <c r="X5" s="86" t="s">
        <v>14</v>
      </c>
      <c r="Y5" s="87"/>
      <c r="Z5" s="88"/>
      <c r="AA5" s="83"/>
      <c r="AB5" s="84"/>
      <c r="AC5" s="85"/>
    </row>
    <row r="6" spans="1:29" ht="25.5" customHeight="1" x14ac:dyDescent="0.35">
      <c r="A6" s="98"/>
      <c r="B6" s="99"/>
      <c r="C6" s="75" t="s">
        <v>15</v>
      </c>
      <c r="D6" s="75" t="s">
        <v>16</v>
      </c>
      <c r="E6" s="76" t="s">
        <v>17</v>
      </c>
      <c r="F6" s="75" t="s">
        <v>15</v>
      </c>
      <c r="G6" s="75" t="s">
        <v>16</v>
      </c>
      <c r="H6" s="76" t="s">
        <v>17</v>
      </c>
      <c r="I6" s="75" t="s">
        <v>15</v>
      </c>
      <c r="J6" s="75" t="s">
        <v>16</v>
      </c>
      <c r="K6" s="76" t="s">
        <v>17</v>
      </c>
      <c r="L6" s="75" t="s">
        <v>15</v>
      </c>
      <c r="M6" s="75" t="s">
        <v>16</v>
      </c>
      <c r="N6" s="76" t="s">
        <v>17</v>
      </c>
      <c r="O6" s="75" t="s">
        <v>15</v>
      </c>
      <c r="P6" s="75" t="s">
        <v>16</v>
      </c>
      <c r="Q6" s="76" t="s">
        <v>17</v>
      </c>
      <c r="R6" s="75" t="s">
        <v>15</v>
      </c>
      <c r="S6" s="75" t="s">
        <v>16</v>
      </c>
      <c r="T6" s="76" t="s">
        <v>17</v>
      </c>
      <c r="U6" s="75" t="s">
        <v>15</v>
      </c>
      <c r="V6" s="75" t="s">
        <v>16</v>
      </c>
      <c r="W6" s="76" t="s">
        <v>17</v>
      </c>
      <c r="X6" s="75" t="s">
        <v>15</v>
      </c>
      <c r="Y6" s="75" t="s">
        <v>16</v>
      </c>
      <c r="Z6" s="76" t="s">
        <v>17</v>
      </c>
      <c r="AA6" s="76" t="s">
        <v>15</v>
      </c>
      <c r="AB6" s="76" t="s">
        <v>16</v>
      </c>
      <c r="AC6" s="76" t="s">
        <v>17</v>
      </c>
    </row>
    <row r="7" spans="1:29" ht="25.5" customHeight="1" x14ac:dyDescent="0.35">
      <c r="A7" s="4" t="s">
        <v>18</v>
      </c>
      <c r="B7" s="5"/>
      <c r="C7" s="6"/>
      <c r="D7" s="7"/>
      <c r="E7" s="66"/>
      <c r="F7" s="7"/>
      <c r="G7" s="7"/>
      <c r="H7" s="49"/>
      <c r="I7" s="7"/>
      <c r="J7" s="7"/>
      <c r="K7" s="49"/>
      <c r="L7" s="49"/>
      <c r="M7" s="49"/>
      <c r="N7" s="49"/>
      <c r="O7" s="7"/>
      <c r="P7" s="7"/>
      <c r="Q7" s="49"/>
      <c r="R7" s="7"/>
      <c r="S7" s="7"/>
      <c r="T7" s="49"/>
      <c r="U7" s="8"/>
      <c r="V7" s="8"/>
      <c r="W7" s="9"/>
      <c r="X7" s="8"/>
      <c r="Y7" s="8"/>
      <c r="Z7" s="9"/>
      <c r="AA7" s="49"/>
      <c r="AB7" s="49"/>
      <c r="AC7" s="66"/>
    </row>
    <row r="8" spans="1:29" ht="25.5" customHeight="1" x14ac:dyDescent="0.35">
      <c r="A8" s="4"/>
      <c r="B8" s="10" t="s">
        <v>19</v>
      </c>
      <c r="C8" s="6"/>
      <c r="D8" s="7"/>
      <c r="E8" s="66"/>
      <c r="F8" s="7"/>
      <c r="G8" s="7"/>
      <c r="H8" s="49"/>
      <c r="I8" s="7"/>
      <c r="J8" s="7"/>
      <c r="K8" s="49"/>
      <c r="L8" s="49"/>
      <c r="M8" s="49"/>
      <c r="N8" s="49"/>
      <c r="O8" s="7"/>
      <c r="P8" s="7"/>
      <c r="Q8" s="49"/>
      <c r="R8" s="7"/>
      <c r="S8" s="7"/>
      <c r="T8" s="49"/>
      <c r="U8" s="8"/>
      <c r="V8" s="8"/>
      <c r="W8" s="9"/>
      <c r="X8" s="8"/>
      <c r="Y8" s="8"/>
      <c r="Z8" s="9"/>
      <c r="AA8" s="49"/>
      <c r="AB8" s="49"/>
      <c r="AC8" s="66"/>
    </row>
    <row r="9" spans="1:29" ht="25.5" customHeight="1" x14ac:dyDescent="0.35">
      <c r="A9" s="11"/>
      <c r="B9" s="5" t="s">
        <v>20</v>
      </c>
      <c r="C9" s="6"/>
      <c r="D9" s="7"/>
      <c r="E9" s="66"/>
      <c r="F9" s="7"/>
      <c r="G9" s="7"/>
      <c r="H9" s="49"/>
      <c r="I9" s="7"/>
      <c r="J9" s="7"/>
      <c r="K9" s="49"/>
      <c r="L9" s="49"/>
      <c r="M9" s="49"/>
      <c r="N9" s="49"/>
      <c r="O9" s="7"/>
      <c r="P9" s="7"/>
      <c r="Q9" s="49"/>
      <c r="R9" s="7"/>
      <c r="S9" s="7"/>
      <c r="T9" s="49"/>
      <c r="U9" s="8"/>
      <c r="V9" s="8"/>
      <c r="W9" s="9"/>
      <c r="X9" s="8"/>
      <c r="Y9" s="8"/>
      <c r="Z9" s="9"/>
      <c r="AA9" s="49"/>
      <c r="AB9" s="49"/>
      <c r="AC9" s="66"/>
    </row>
    <row r="10" spans="1:29" ht="25.5" customHeight="1" x14ac:dyDescent="0.35">
      <c r="A10" s="12"/>
      <c r="B10" s="13" t="s">
        <v>21</v>
      </c>
      <c r="C10" s="2">
        <v>23</v>
      </c>
      <c r="D10" s="2">
        <v>100</v>
      </c>
      <c r="E10" s="2">
        <f>C10+D10</f>
        <v>123</v>
      </c>
      <c r="F10" s="2">
        <v>31</v>
      </c>
      <c r="G10" s="2">
        <v>120</v>
      </c>
      <c r="H10" s="2">
        <f>F10+G10</f>
        <v>151</v>
      </c>
      <c r="I10" s="2">
        <v>17</v>
      </c>
      <c r="J10" s="2">
        <v>98</v>
      </c>
      <c r="K10" s="2">
        <f>I10+J10</f>
        <v>115</v>
      </c>
      <c r="L10" s="2">
        <v>0</v>
      </c>
      <c r="M10" s="2">
        <v>0</v>
      </c>
      <c r="N10" s="2">
        <f t="shared" ref="N10:N15" si="0">L10+M10</f>
        <v>0</v>
      </c>
      <c r="O10" s="2">
        <v>24</v>
      </c>
      <c r="P10" s="2">
        <v>153</v>
      </c>
      <c r="Q10" s="2">
        <f>O10+P10</f>
        <v>177</v>
      </c>
      <c r="R10" s="2">
        <v>2</v>
      </c>
      <c r="S10" s="2">
        <v>8</v>
      </c>
      <c r="T10" s="2">
        <f>R10+S10</f>
        <v>10</v>
      </c>
      <c r="U10" s="2">
        <v>0</v>
      </c>
      <c r="V10" s="2">
        <v>0</v>
      </c>
      <c r="W10" s="2">
        <f>U10+V10</f>
        <v>0</v>
      </c>
      <c r="X10" s="2">
        <v>0</v>
      </c>
      <c r="Y10" s="2">
        <v>0</v>
      </c>
      <c r="Z10" s="2">
        <f>X10+Y10</f>
        <v>0</v>
      </c>
      <c r="AA10" s="3">
        <f t="shared" ref="AA10:AC15" si="1">C10+F10+I10+O10+R10+U10+X10+L10</f>
        <v>97</v>
      </c>
      <c r="AB10" s="3">
        <f t="shared" si="1"/>
        <v>479</v>
      </c>
      <c r="AC10" s="3">
        <f t="shared" si="1"/>
        <v>576</v>
      </c>
    </row>
    <row r="11" spans="1:29" ht="25.5" customHeight="1" x14ac:dyDescent="0.35">
      <c r="A11" s="12"/>
      <c r="B11" s="13" t="s">
        <v>22</v>
      </c>
      <c r="C11" s="2">
        <v>0</v>
      </c>
      <c r="D11" s="2">
        <v>0</v>
      </c>
      <c r="E11" s="2">
        <f t="shared" ref="E11" si="2">C11+D11</f>
        <v>0</v>
      </c>
      <c r="F11" s="2">
        <v>0</v>
      </c>
      <c r="G11" s="2">
        <v>0</v>
      </c>
      <c r="H11" s="2">
        <f t="shared" ref="H11" si="3">F11+G11</f>
        <v>0</v>
      </c>
      <c r="I11" s="2">
        <v>0</v>
      </c>
      <c r="J11" s="2">
        <v>0</v>
      </c>
      <c r="K11" s="2">
        <f t="shared" ref="K11" si="4">I11+J11</f>
        <v>0</v>
      </c>
      <c r="L11" s="2">
        <v>0</v>
      </c>
      <c r="M11" s="2">
        <v>0</v>
      </c>
      <c r="N11" s="2">
        <f t="shared" si="0"/>
        <v>0</v>
      </c>
      <c r="O11" s="2">
        <v>0</v>
      </c>
      <c r="P11" s="2">
        <v>0</v>
      </c>
      <c r="Q11" s="2">
        <f t="shared" ref="Q11" si="5">O11+P11</f>
        <v>0</v>
      </c>
      <c r="R11" s="2">
        <v>0</v>
      </c>
      <c r="S11" s="2">
        <v>1</v>
      </c>
      <c r="T11" s="2">
        <f t="shared" ref="T11" si="6">R11+S11</f>
        <v>1</v>
      </c>
      <c r="U11" s="2">
        <v>0</v>
      </c>
      <c r="V11" s="2">
        <v>0</v>
      </c>
      <c r="W11" s="2">
        <f t="shared" ref="W11" si="7">U11+V11</f>
        <v>0</v>
      </c>
      <c r="X11" s="2">
        <v>0</v>
      </c>
      <c r="Y11" s="2">
        <v>0</v>
      </c>
      <c r="Z11" s="2">
        <f t="shared" ref="Z11" si="8">X11+Y11</f>
        <v>0</v>
      </c>
      <c r="AA11" s="3">
        <f t="shared" si="1"/>
        <v>0</v>
      </c>
      <c r="AB11" s="3">
        <f t="shared" si="1"/>
        <v>1</v>
      </c>
      <c r="AC11" s="3">
        <f t="shared" si="1"/>
        <v>1</v>
      </c>
    </row>
    <row r="12" spans="1:29" ht="25.5" customHeight="1" x14ac:dyDescent="0.35">
      <c r="A12" s="12"/>
      <c r="B12" s="13" t="s">
        <v>23</v>
      </c>
      <c r="C12" s="2">
        <v>29</v>
      </c>
      <c r="D12" s="2">
        <v>120</v>
      </c>
      <c r="E12" s="2">
        <f>C12+D12</f>
        <v>149</v>
      </c>
      <c r="F12" s="2">
        <v>19</v>
      </c>
      <c r="G12" s="2">
        <v>111</v>
      </c>
      <c r="H12" s="2">
        <f>F12+G12</f>
        <v>130</v>
      </c>
      <c r="I12" s="2">
        <v>19</v>
      </c>
      <c r="J12" s="2">
        <v>92</v>
      </c>
      <c r="K12" s="2">
        <f>I12+J12</f>
        <v>111</v>
      </c>
      <c r="L12" s="2">
        <v>0</v>
      </c>
      <c r="M12" s="2">
        <v>0</v>
      </c>
      <c r="N12" s="2">
        <f t="shared" si="0"/>
        <v>0</v>
      </c>
      <c r="O12" s="2">
        <v>19</v>
      </c>
      <c r="P12" s="2">
        <v>99</v>
      </c>
      <c r="Q12" s="2">
        <f>O12+P12</f>
        <v>118</v>
      </c>
      <c r="R12" s="2">
        <v>1</v>
      </c>
      <c r="S12" s="2">
        <v>6</v>
      </c>
      <c r="T12" s="2">
        <f>R12+S12</f>
        <v>7</v>
      </c>
      <c r="U12" s="2">
        <v>0</v>
      </c>
      <c r="V12" s="2">
        <v>0</v>
      </c>
      <c r="W12" s="2">
        <f>U12+V12</f>
        <v>0</v>
      </c>
      <c r="X12" s="2">
        <v>0</v>
      </c>
      <c r="Y12" s="2">
        <v>0</v>
      </c>
      <c r="Z12" s="2">
        <f>X12+Y12</f>
        <v>0</v>
      </c>
      <c r="AA12" s="3">
        <f t="shared" si="1"/>
        <v>87</v>
      </c>
      <c r="AB12" s="3">
        <f t="shared" si="1"/>
        <v>428</v>
      </c>
      <c r="AC12" s="3">
        <f t="shared" si="1"/>
        <v>515</v>
      </c>
    </row>
    <row r="13" spans="1:29" ht="25.5" customHeight="1" x14ac:dyDescent="0.35">
      <c r="A13" s="12"/>
      <c r="B13" s="13" t="s">
        <v>24</v>
      </c>
      <c r="C13" s="2">
        <v>16</v>
      </c>
      <c r="D13" s="2">
        <v>4</v>
      </c>
      <c r="E13" s="2">
        <f t="shared" ref="E13" si="9">C13+D13</f>
        <v>20</v>
      </c>
      <c r="F13" s="2">
        <v>0</v>
      </c>
      <c r="G13" s="2">
        <v>0</v>
      </c>
      <c r="H13" s="2">
        <f t="shared" ref="H13" si="10">F13+G13</f>
        <v>0</v>
      </c>
      <c r="I13" s="2">
        <v>0</v>
      </c>
      <c r="J13" s="2">
        <v>0</v>
      </c>
      <c r="K13" s="2">
        <f t="shared" ref="K13" si="11">I13+J13</f>
        <v>0</v>
      </c>
      <c r="L13" s="2">
        <v>0</v>
      </c>
      <c r="M13" s="2">
        <v>0</v>
      </c>
      <c r="N13" s="2">
        <f t="shared" si="0"/>
        <v>0</v>
      </c>
      <c r="O13" s="2">
        <v>0</v>
      </c>
      <c r="P13" s="2">
        <v>0</v>
      </c>
      <c r="Q13" s="2">
        <f t="shared" ref="Q13" si="12">O13+P13</f>
        <v>0</v>
      </c>
      <c r="R13" s="2">
        <v>0</v>
      </c>
      <c r="S13" s="2">
        <v>0</v>
      </c>
      <c r="T13" s="2">
        <f t="shared" ref="T13" si="13">R13+S13</f>
        <v>0</v>
      </c>
      <c r="U13" s="2">
        <v>0</v>
      </c>
      <c r="V13" s="2">
        <v>0</v>
      </c>
      <c r="W13" s="2">
        <f t="shared" ref="W13" si="14">U13+V13</f>
        <v>0</v>
      </c>
      <c r="X13" s="2">
        <v>0</v>
      </c>
      <c r="Y13" s="2">
        <v>0</v>
      </c>
      <c r="Z13" s="2">
        <f t="shared" ref="Z13" si="15">X13+Y13</f>
        <v>0</v>
      </c>
      <c r="AA13" s="3">
        <f t="shared" si="1"/>
        <v>16</v>
      </c>
      <c r="AB13" s="3">
        <f t="shared" si="1"/>
        <v>4</v>
      </c>
      <c r="AC13" s="3">
        <f t="shared" si="1"/>
        <v>20</v>
      </c>
    </row>
    <row r="14" spans="1:29" ht="25.5" customHeight="1" x14ac:dyDescent="0.35">
      <c r="A14" s="12"/>
      <c r="B14" s="13" t="s">
        <v>25</v>
      </c>
      <c r="C14" s="2">
        <v>46</v>
      </c>
      <c r="D14" s="2">
        <v>107</v>
      </c>
      <c r="E14" s="2">
        <f t="shared" ref="E14:E105" si="16">C14+D14</f>
        <v>153</v>
      </c>
      <c r="F14" s="2">
        <v>46</v>
      </c>
      <c r="G14" s="2">
        <v>94</v>
      </c>
      <c r="H14" s="2">
        <f t="shared" ref="H14:H105" si="17">F14+G14</f>
        <v>140</v>
      </c>
      <c r="I14" s="2">
        <v>31</v>
      </c>
      <c r="J14" s="2">
        <v>104</v>
      </c>
      <c r="K14" s="2">
        <f t="shared" ref="K14:K15" si="18">I14+J14</f>
        <v>135</v>
      </c>
      <c r="L14" s="2">
        <v>0</v>
      </c>
      <c r="M14" s="2">
        <v>0</v>
      </c>
      <c r="N14" s="2">
        <f t="shared" si="0"/>
        <v>0</v>
      </c>
      <c r="O14" s="2">
        <v>22</v>
      </c>
      <c r="P14" s="2">
        <v>111</v>
      </c>
      <c r="Q14" s="2">
        <f t="shared" ref="Q14:Q15" si="19">O14+P14</f>
        <v>133</v>
      </c>
      <c r="R14" s="2">
        <v>5</v>
      </c>
      <c r="S14" s="2">
        <v>2</v>
      </c>
      <c r="T14" s="2">
        <f t="shared" ref="T14:T15" si="20">R14+S14</f>
        <v>7</v>
      </c>
      <c r="U14" s="2">
        <v>0</v>
      </c>
      <c r="V14" s="2">
        <v>0</v>
      </c>
      <c r="W14" s="2">
        <f t="shared" ref="W14:W15" si="21">U14+V14</f>
        <v>0</v>
      </c>
      <c r="X14" s="2">
        <v>0</v>
      </c>
      <c r="Y14" s="2">
        <v>0</v>
      </c>
      <c r="Z14" s="2">
        <f t="shared" ref="Z14:Z15" si="22">X14+Y14</f>
        <v>0</v>
      </c>
      <c r="AA14" s="3">
        <f t="shared" si="1"/>
        <v>150</v>
      </c>
      <c r="AB14" s="3">
        <f t="shared" si="1"/>
        <v>418</v>
      </c>
      <c r="AC14" s="3">
        <f t="shared" si="1"/>
        <v>568</v>
      </c>
    </row>
    <row r="15" spans="1:29" ht="25.5" customHeight="1" x14ac:dyDescent="0.35">
      <c r="A15" s="12"/>
      <c r="B15" s="13" t="s">
        <v>26</v>
      </c>
      <c r="C15" s="2">
        <v>11</v>
      </c>
      <c r="D15" s="2">
        <v>36</v>
      </c>
      <c r="E15" s="2">
        <f t="shared" si="16"/>
        <v>47</v>
      </c>
      <c r="F15" s="2">
        <v>13</v>
      </c>
      <c r="G15" s="2">
        <v>22</v>
      </c>
      <c r="H15" s="2">
        <f t="shared" si="17"/>
        <v>35</v>
      </c>
      <c r="I15" s="2">
        <v>13</v>
      </c>
      <c r="J15" s="2">
        <v>24</v>
      </c>
      <c r="K15" s="2">
        <f t="shared" si="18"/>
        <v>37</v>
      </c>
      <c r="L15" s="2">
        <v>0</v>
      </c>
      <c r="M15" s="2">
        <v>0</v>
      </c>
      <c r="N15" s="2">
        <f t="shared" si="0"/>
        <v>0</v>
      </c>
      <c r="O15" s="2">
        <v>5</v>
      </c>
      <c r="P15" s="2">
        <v>21</v>
      </c>
      <c r="Q15" s="2">
        <f t="shared" si="19"/>
        <v>26</v>
      </c>
      <c r="R15" s="2">
        <v>0</v>
      </c>
      <c r="S15" s="2">
        <v>0</v>
      </c>
      <c r="T15" s="2">
        <f t="shared" si="20"/>
        <v>0</v>
      </c>
      <c r="U15" s="2">
        <v>0</v>
      </c>
      <c r="V15" s="2">
        <v>0</v>
      </c>
      <c r="W15" s="2">
        <f t="shared" si="21"/>
        <v>0</v>
      </c>
      <c r="X15" s="2">
        <v>0</v>
      </c>
      <c r="Y15" s="2">
        <v>0</v>
      </c>
      <c r="Z15" s="2">
        <f t="shared" si="22"/>
        <v>0</v>
      </c>
      <c r="AA15" s="3">
        <f t="shared" si="1"/>
        <v>42</v>
      </c>
      <c r="AB15" s="3">
        <f t="shared" si="1"/>
        <v>103</v>
      </c>
      <c r="AC15" s="3">
        <f t="shared" si="1"/>
        <v>145</v>
      </c>
    </row>
    <row r="16" spans="1:29" s="16" customFormat="1" ht="25.5" customHeight="1" x14ac:dyDescent="0.35">
      <c r="A16" s="4"/>
      <c r="B16" s="15" t="s">
        <v>27</v>
      </c>
      <c r="C16" s="3">
        <f t="shared" ref="C16:AC16" si="23">SUM(C10:C15)</f>
        <v>125</v>
      </c>
      <c r="D16" s="3">
        <f t="shared" si="23"/>
        <v>367</v>
      </c>
      <c r="E16" s="3">
        <f t="shared" si="23"/>
        <v>492</v>
      </c>
      <c r="F16" s="3">
        <f t="shared" si="23"/>
        <v>109</v>
      </c>
      <c r="G16" s="3">
        <f t="shared" si="23"/>
        <v>347</v>
      </c>
      <c r="H16" s="3">
        <f t="shared" si="23"/>
        <v>456</v>
      </c>
      <c r="I16" s="3">
        <f t="shared" si="23"/>
        <v>80</v>
      </c>
      <c r="J16" s="3">
        <f t="shared" si="23"/>
        <v>318</v>
      </c>
      <c r="K16" s="3">
        <f t="shared" si="23"/>
        <v>398</v>
      </c>
      <c r="L16" s="3">
        <f>SUM(L10:L15)</f>
        <v>0</v>
      </c>
      <c r="M16" s="3">
        <f>SUM(M10:M15)</f>
        <v>0</v>
      </c>
      <c r="N16" s="3">
        <f>SUM(N10:N15)</f>
        <v>0</v>
      </c>
      <c r="O16" s="3">
        <f t="shared" si="23"/>
        <v>70</v>
      </c>
      <c r="P16" s="3">
        <f t="shared" si="23"/>
        <v>384</v>
      </c>
      <c r="Q16" s="3">
        <f t="shared" si="23"/>
        <v>454</v>
      </c>
      <c r="R16" s="3">
        <f t="shared" si="23"/>
        <v>8</v>
      </c>
      <c r="S16" s="3">
        <f t="shared" si="23"/>
        <v>17</v>
      </c>
      <c r="T16" s="3">
        <f t="shared" si="23"/>
        <v>25</v>
      </c>
      <c r="U16" s="3">
        <f t="shared" si="23"/>
        <v>0</v>
      </c>
      <c r="V16" s="3">
        <f t="shared" si="23"/>
        <v>0</v>
      </c>
      <c r="W16" s="3">
        <f t="shared" si="23"/>
        <v>0</v>
      </c>
      <c r="X16" s="3">
        <f t="shared" si="23"/>
        <v>0</v>
      </c>
      <c r="Y16" s="3">
        <f t="shared" si="23"/>
        <v>0</v>
      </c>
      <c r="Z16" s="3">
        <f t="shared" si="23"/>
        <v>0</v>
      </c>
      <c r="AA16" s="3">
        <f t="shared" si="23"/>
        <v>392</v>
      </c>
      <c r="AB16" s="3">
        <f t="shared" si="23"/>
        <v>1433</v>
      </c>
      <c r="AC16" s="3">
        <f t="shared" si="23"/>
        <v>1825</v>
      </c>
    </row>
    <row r="17" spans="1:29" s="16" customFormat="1" ht="25.5" customHeight="1" x14ac:dyDescent="0.35">
      <c r="A17" s="4"/>
      <c r="B17" s="5" t="s">
        <v>28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 spans="1:29" s="16" customFormat="1" ht="25.5" customHeight="1" x14ac:dyDescent="0.35">
      <c r="A18" s="4"/>
      <c r="B18" s="17" t="s">
        <v>21</v>
      </c>
      <c r="C18" s="2">
        <v>8</v>
      </c>
      <c r="D18" s="2">
        <v>47</v>
      </c>
      <c r="E18" s="2">
        <f t="shared" ref="E18" si="24">C18+D18</f>
        <v>55</v>
      </c>
      <c r="F18" s="2">
        <v>10</v>
      </c>
      <c r="G18" s="2">
        <v>42</v>
      </c>
      <c r="H18" s="2">
        <f t="shared" ref="H18" si="25">F18+G18</f>
        <v>52</v>
      </c>
      <c r="I18" s="2">
        <v>6</v>
      </c>
      <c r="J18" s="2">
        <v>17</v>
      </c>
      <c r="K18" s="2">
        <f>SUM(I18:J18)</f>
        <v>23</v>
      </c>
      <c r="L18" s="2">
        <v>0</v>
      </c>
      <c r="M18" s="2">
        <v>0</v>
      </c>
      <c r="N18" s="2">
        <f t="shared" ref="N18" si="26">L18+M18</f>
        <v>0</v>
      </c>
      <c r="O18" s="2">
        <v>2</v>
      </c>
      <c r="P18" s="2">
        <v>1</v>
      </c>
      <c r="Q18" s="2">
        <f t="shared" ref="Q18" si="27">O18+P18</f>
        <v>3</v>
      </c>
      <c r="R18" s="2">
        <v>0</v>
      </c>
      <c r="S18" s="2">
        <v>0</v>
      </c>
      <c r="T18" s="2">
        <f t="shared" ref="T18" si="28">R18+S18</f>
        <v>0</v>
      </c>
      <c r="U18" s="2">
        <v>0</v>
      </c>
      <c r="V18" s="2">
        <v>0</v>
      </c>
      <c r="W18" s="2">
        <f t="shared" ref="W18" si="29">U18+V18</f>
        <v>0</v>
      </c>
      <c r="X18" s="2">
        <v>0</v>
      </c>
      <c r="Y18" s="2">
        <v>0</v>
      </c>
      <c r="Z18" s="2">
        <f t="shared" ref="Z18" si="30">X18+Y18</f>
        <v>0</v>
      </c>
      <c r="AA18" s="3">
        <f>C18+F18+I18+O18+R18+U18+X18+L18</f>
        <v>26</v>
      </c>
      <c r="AB18" s="3">
        <f>D18+G18+J18+P18+S18+V18+Y18+M18</f>
        <v>107</v>
      </c>
      <c r="AC18" s="3">
        <f>E18+H18+K18+Q18+T18+W18+Z18+N18</f>
        <v>133</v>
      </c>
    </row>
    <row r="19" spans="1:29" s="16" customFormat="1" ht="25.5" customHeight="1" x14ac:dyDescent="0.35">
      <c r="A19" s="4"/>
      <c r="B19" s="18" t="s">
        <v>27</v>
      </c>
      <c r="C19" s="3">
        <f>SUM(C18)</f>
        <v>8</v>
      </c>
      <c r="D19" s="3">
        <f t="shared" ref="D19:AC19" si="31">SUM(D18)</f>
        <v>47</v>
      </c>
      <c r="E19" s="3">
        <f t="shared" si="31"/>
        <v>55</v>
      </c>
      <c r="F19" s="3">
        <f t="shared" si="31"/>
        <v>10</v>
      </c>
      <c r="G19" s="3">
        <f t="shared" si="31"/>
        <v>42</v>
      </c>
      <c r="H19" s="3">
        <f t="shared" si="31"/>
        <v>52</v>
      </c>
      <c r="I19" s="3">
        <f t="shared" si="31"/>
        <v>6</v>
      </c>
      <c r="J19" s="3">
        <f t="shared" si="31"/>
        <v>17</v>
      </c>
      <c r="K19" s="3">
        <f t="shared" si="31"/>
        <v>23</v>
      </c>
      <c r="L19" s="3">
        <f t="shared" ref="L19:N19" si="32">SUM(L18)</f>
        <v>0</v>
      </c>
      <c r="M19" s="3">
        <f t="shared" si="32"/>
        <v>0</v>
      </c>
      <c r="N19" s="3">
        <f t="shared" si="32"/>
        <v>0</v>
      </c>
      <c r="O19" s="3">
        <f t="shared" si="31"/>
        <v>2</v>
      </c>
      <c r="P19" s="3">
        <f t="shared" si="31"/>
        <v>1</v>
      </c>
      <c r="Q19" s="3">
        <f t="shared" si="31"/>
        <v>3</v>
      </c>
      <c r="R19" s="3">
        <f t="shared" si="31"/>
        <v>0</v>
      </c>
      <c r="S19" s="3">
        <f t="shared" si="31"/>
        <v>0</v>
      </c>
      <c r="T19" s="3">
        <f t="shared" si="31"/>
        <v>0</v>
      </c>
      <c r="U19" s="3">
        <f t="shared" si="31"/>
        <v>0</v>
      </c>
      <c r="V19" s="3">
        <f t="shared" si="31"/>
        <v>0</v>
      </c>
      <c r="W19" s="3">
        <f t="shared" si="31"/>
        <v>0</v>
      </c>
      <c r="X19" s="3">
        <f t="shared" si="31"/>
        <v>0</v>
      </c>
      <c r="Y19" s="3">
        <f t="shared" si="31"/>
        <v>0</v>
      </c>
      <c r="Z19" s="3">
        <f t="shared" si="31"/>
        <v>0</v>
      </c>
      <c r="AA19" s="3">
        <f t="shared" si="31"/>
        <v>26</v>
      </c>
      <c r="AB19" s="3">
        <f t="shared" si="31"/>
        <v>107</v>
      </c>
      <c r="AC19" s="3">
        <f t="shared" si="31"/>
        <v>133</v>
      </c>
    </row>
    <row r="20" spans="1:29" s="16" customFormat="1" ht="25.5" customHeight="1" x14ac:dyDescent="0.35">
      <c r="A20" s="4"/>
      <c r="B20" s="18" t="s">
        <v>29</v>
      </c>
      <c r="C20" s="3">
        <f t="shared" ref="C20:AC20" si="33">C16+C19</f>
        <v>133</v>
      </c>
      <c r="D20" s="3">
        <f t="shared" si="33"/>
        <v>414</v>
      </c>
      <c r="E20" s="3">
        <f t="shared" si="33"/>
        <v>547</v>
      </c>
      <c r="F20" s="3">
        <f t="shared" si="33"/>
        <v>119</v>
      </c>
      <c r="G20" s="3">
        <f t="shared" si="33"/>
        <v>389</v>
      </c>
      <c r="H20" s="3">
        <f t="shared" si="33"/>
        <v>508</v>
      </c>
      <c r="I20" s="3">
        <f t="shared" si="33"/>
        <v>86</v>
      </c>
      <c r="J20" s="3">
        <f t="shared" si="33"/>
        <v>335</v>
      </c>
      <c r="K20" s="3">
        <f t="shared" si="33"/>
        <v>421</v>
      </c>
      <c r="L20" s="3">
        <f t="shared" ref="L20:N20" si="34">L16+L19</f>
        <v>0</v>
      </c>
      <c r="M20" s="3">
        <f t="shared" si="34"/>
        <v>0</v>
      </c>
      <c r="N20" s="3">
        <f t="shared" si="34"/>
        <v>0</v>
      </c>
      <c r="O20" s="3">
        <f t="shared" si="33"/>
        <v>72</v>
      </c>
      <c r="P20" s="3">
        <f t="shared" si="33"/>
        <v>385</v>
      </c>
      <c r="Q20" s="3">
        <f t="shared" si="33"/>
        <v>457</v>
      </c>
      <c r="R20" s="3">
        <f t="shared" si="33"/>
        <v>8</v>
      </c>
      <c r="S20" s="3">
        <f t="shared" si="33"/>
        <v>17</v>
      </c>
      <c r="T20" s="3">
        <f t="shared" si="33"/>
        <v>25</v>
      </c>
      <c r="U20" s="3">
        <f t="shared" si="33"/>
        <v>0</v>
      </c>
      <c r="V20" s="3">
        <f t="shared" si="33"/>
        <v>0</v>
      </c>
      <c r="W20" s="3">
        <f t="shared" si="33"/>
        <v>0</v>
      </c>
      <c r="X20" s="3">
        <f t="shared" si="33"/>
        <v>0</v>
      </c>
      <c r="Y20" s="3">
        <f t="shared" si="33"/>
        <v>0</v>
      </c>
      <c r="Z20" s="3">
        <f t="shared" si="33"/>
        <v>0</v>
      </c>
      <c r="AA20" s="3">
        <f t="shared" si="33"/>
        <v>418</v>
      </c>
      <c r="AB20" s="3">
        <f t="shared" si="33"/>
        <v>1540</v>
      </c>
      <c r="AC20" s="3">
        <f t="shared" si="33"/>
        <v>1958</v>
      </c>
    </row>
    <row r="21" spans="1:29" s="16" customFormat="1" ht="25.5" customHeight="1" x14ac:dyDescent="0.35">
      <c r="A21" s="4"/>
      <c r="B21" s="19" t="s">
        <v>30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 spans="1:29" s="16" customFormat="1" ht="25.5" customHeight="1" x14ac:dyDescent="0.35">
      <c r="A22" s="4"/>
      <c r="B22" s="20" t="s">
        <v>20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 spans="1:29" s="16" customFormat="1" ht="25.5" customHeight="1" x14ac:dyDescent="0.35">
      <c r="A23" s="4"/>
      <c r="B23" s="17" t="s">
        <v>21</v>
      </c>
      <c r="C23" s="2">
        <v>5</v>
      </c>
      <c r="D23" s="2">
        <v>8</v>
      </c>
      <c r="E23" s="2">
        <f t="shared" ref="E23" si="35">C23+D23</f>
        <v>13</v>
      </c>
      <c r="F23" s="2">
        <v>10</v>
      </c>
      <c r="G23" s="2">
        <v>26</v>
      </c>
      <c r="H23" s="2">
        <f t="shared" ref="H23" si="36">F23+G23</f>
        <v>36</v>
      </c>
      <c r="I23" s="2">
        <v>5</v>
      </c>
      <c r="J23" s="2">
        <v>12</v>
      </c>
      <c r="K23" s="2">
        <f t="shared" ref="K23" si="37">I23+J23</f>
        <v>17</v>
      </c>
      <c r="L23" s="2">
        <v>0</v>
      </c>
      <c r="M23" s="2">
        <v>0</v>
      </c>
      <c r="N23" s="2">
        <f t="shared" ref="N23:N24" si="38">L23+M23</f>
        <v>0</v>
      </c>
      <c r="O23" s="2">
        <v>6</v>
      </c>
      <c r="P23" s="2">
        <v>28</v>
      </c>
      <c r="Q23" s="2">
        <f t="shared" ref="Q23" si="39">O23+P23</f>
        <v>34</v>
      </c>
      <c r="R23" s="2">
        <v>1</v>
      </c>
      <c r="S23" s="2">
        <v>2</v>
      </c>
      <c r="T23" s="2">
        <f t="shared" ref="T23" si="40">R23+S23</f>
        <v>3</v>
      </c>
      <c r="U23" s="2">
        <v>0</v>
      </c>
      <c r="V23" s="2">
        <v>0</v>
      </c>
      <c r="W23" s="2">
        <f t="shared" ref="W23" si="41">U23+V23</f>
        <v>0</v>
      </c>
      <c r="X23" s="2">
        <v>0</v>
      </c>
      <c r="Y23" s="2">
        <v>0</v>
      </c>
      <c r="Z23" s="2">
        <f t="shared" ref="Z23" si="42">X23+Y23</f>
        <v>0</v>
      </c>
      <c r="AA23" s="3">
        <f t="shared" ref="AA23:AC24" si="43">C23+F23+I23+O23+R23+U23+X23+L23</f>
        <v>27</v>
      </c>
      <c r="AB23" s="3">
        <f t="shared" si="43"/>
        <v>76</v>
      </c>
      <c r="AC23" s="3">
        <f t="shared" si="43"/>
        <v>103</v>
      </c>
    </row>
    <row r="24" spans="1:29" s="16" customFormat="1" ht="25.5" customHeight="1" x14ac:dyDescent="0.35">
      <c r="A24" s="4"/>
      <c r="B24" s="13" t="s">
        <v>25</v>
      </c>
      <c r="C24" s="2">
        <v>22</v>
      </c>
      <c r="D24" s="2">
        <v>35</v>
      </c>
      <c r="E24" s="2">
        <f t="shared" ref="E24" si="44">C24+D24</f>
        <v>57</v>
      </c>
      <c r="F24" s="2">
        <v>14</v>
      </c>
      <c r="G24" s="2">
        <v>36</v>
      </c>
      <c r="H24" s="2">
        <f t="shared" ref="H24" si="45">F24+G24</f>
        <v>50</v>
      </c>
      <c r="I24" s="2">
        <v>5</v>
      </c>
      <c r="J24" s="2">
        <v>13</v>
      </c>
      <c r="K24" s="2">
        <f t="shared" ref="K24" si="46">I24+J24</f>
        <v>18</v>
      </c>
      <c r="L24" s="2">
        <v>0</v>
      </c>
      <c r="M24" s="2">
        <v>0</v>
      </c>
      <c r="N24" s="2">
        <f t="shared" si="38"/>
        <v>0</v>
      </c>
      <c r="O24" s="2">
        <v>6</v>
      </c>
      <c r="P24" s="2">
        <v>27</v>
      </c>
      <c r="Q24" s="2">
        <f t="shared" ref="Q24" si="47">O24+P24</f>
        <v>33</v>
      </c>
      <c r="R24" s="2">
        <v>2</v>
      </c>
      <c r="S24" s="2">
        <v>2</v>
      </c>
      <c r="T24" s="2">
        <f t="shared" ref="T24" si="48">R24+S24</f>
        <v>4</v>
      </c>
      <c r="U24" s="2">
        <v>0</v>
      </c>
      <c r="V24" s="2">
        <v>0</v>
      </c>
      <c r="W24" s="2">
        <f t="shared" ref="W24" si="49">U24+V24</f>
        <v>0</v>
      </c>
      <c r="X24" s="2">
        <v>0</v>
      </c>
      <c r="Y24" s="2">
        <v>0</v>
      </c>
      <c r="Z24" s="2">
        <f t="shared" ref="Z24" si="50">X24+Y24</f>
        <v>0</v>
      </c>
      <c r="AA24" s="3">
        <f t="shared" si="43"/>
        <v>49</v>
      </c>
      <c r="AB24" s="3">
        <f t="shared" si="43"/>
        <v>113</v>
      </c>
      <c r="AC24" s="3">
        <f t="shared" si="43"/>
        <v>162</v>
      </c>
    </row>
    <row r="25" spans="1:29" s="16" customFormat="1" ht="25.5" customHeight="1" x14ac:dyDescent="0.35">
      <c r="A25" s="4"/>
      <c r="B25" s="18" t="s">
        <v>27</v>
      </c>
      <c r="C25" s="3">
        <f>SUM(C23:C24)</f>
        <v>27</v>
      </c>
      <c r="D25" s="3">
        <f t="shared" ref="D25:AC25" si="51">SUM(D23:D24)</f>
        <v>43</v>
      </c>
      <c r="E25" s="3">
        <f t="shared" si="51"/>
        <v>70</v>
      </c>
      <c r="F25" s="3">
        <f t="shared" si="51"/>
        <v>24</v>
      </c>
      <c r="G25" s="3">
        <f t="shared" si="51"/>
        <v>62</v>
      </c>
      <c r="H25" s="3">
        <f t="shared" si="51"/>
        <v>86</v>
      </c>
      <c r="I25" s="3">
        <f t="shared" si="51"/>
        <v>10</v>
      </c>
      <c r="J25" s="3">
        <f t="shared" si="51"/>
        <v>25</v>
      </c>
      <c r="K25" s="3">
        <f t="shared" si="51"/>
        <v>35</v>
      </c>
      <c r="L25" s="3">
        <f t="shared" ref="L25:N25" si="52">SUM(L23:L24)</f>
        <v>0</v>
      </c>
      <c r="M25" s="3">
        <f t="shared" si="52"/>
        <v>0</v>
      </c>
      <c r="N25" s="3">
        <f t="shared" si="52"/>
        <v>0</v>
      </c>
      <c r="O25" s="3">
        <f t="shared" si="51"/>
        <v>12</v>
      </c>
      <c r="P25" s="3">
        <f t="shared" si="51"/>
        <v>55</v>
      </c>
      <c r="Q25" s="3">
        <f t="shared" si="51"/>
        <v>67</v>
      </c>
      <c r="R25" s="3">
        <f t="shared" si="51"/>
        <v>3</v>
      </c>
      <c r="S25" s="3">
        <f t="shared" si="51"/>
        <v>4</v>
      </c>
      <c r="T25" s="3">
        <f t="shared" si="51"/>
        <v>7</v>
      </c>
      <c r="U25" s="3">
        <f t="shared" si="51"/>
        <v>0</v>
      </c>
      <c r="V25" s="3">
        <f t="shared" si="51"/>
        <v>0</v>
      </c>
      <c r="W25" s="3">
        <f t="shared" si="51"/>
        <v>0</v>
      </c>
      <c r="X25" s="3">
        <f t="shared" si="51"/>
        <v>0</v>
      </c>
      <c r="Y25" s="3">
        <f t="shared" si="51"/>
        <v>0</v>
      </c>
      <c r="Z25" s="3">
        <f t="shared" si="51"/>
        <v>0</v>
      </c>
      <c r="AA25" s="3">
        <f t="shared" si="51"/>
        <v>76</v>
      </c>
      <c r="AB25" s="3">
        <f t="shared" si="51"/>
        <v>189</v>
      </c>
      <c r="AC25" s="3">
        <f t="shared" si="51"/>
        <v>265</v>
      </c>
    </row>
    <row r="26" spans="1:29" s="16" customFormat="1" ht="25.5" customHeight="1" x14ac:dyDescent="0.35">
      <c r="A26" s="4"/>
      <c r="B26" s="18" t="s">
        <v>31</v>
      </c>
      <c r="C26" s="3">
        <f>C25</f>
        <v>27</v>
      </c>
      <c r="D26" s="3">
        <f t="shared" ref="D26:AC26" si="53">D25</f>
        <v>43</v>
      </c>
      <c r="E26" s="3">
        <f t="shared" si="53"/>
        <v>70</v>
      </c>
      <c r="F26" s="3">
        <f t="shared" si="53"/>
        <v>24</v>
      </c>
      <c r="G26" s="3">
        <f t="shared" si="53"/>
        <v>62</v>
      </c>
      <c r="H26" s="3">
        <f t="shared" si="53"/>
        <v>86</v>
      </c>
      <c r="I26" s="3">
        <f t="shared" si="53"/>
        <v>10</v>
      </c>
      <c r="J26" s="3">
        <f t="shared" si="53"/>
        <v>25</v>
      </c>
      <c r="K26" s="3">
        <f t="shared" si="53"/>
        <v>35</v>
      </c>
      <c r="L26" s="3">
        <f t="shared" ref="L26:N26" si="54">L25</f>
        <v>0</v>
      </c>
      <c r="M26" s="3">
        <f t="shared" si="54"/>
        <v>0</v>
      </c>
      <c r="N26" s="3">
        <f t="shared" si="54"/>
        <v>0</v>
      </c>
      <c r="O26" s="3">
        <f t="shared" si="53"/>
        <v>12</v>
      </c>
      <c r="P26" s="3">
        <f t="shared" si="53"/>
        <v>55</v>
      </c>
      <c r="Q26" s="3">
        <f t="shared" si="53"/>
        <v>67</v>
      </c>
      <c r="R26" s="3">
        <f t="shared" si="53"/>
        <v>3</v>
      </c>
      <c r="S26" s="3">
        <f t="shared" si="53"/>
        <v>4</v>
      </c>
      <c r="T26" s="3">
        <f t="shared" si="53"/>
        <v>7</v>
      </c>
      <c r="U26" s="3">
        <f t="shared" si="53"/>
        <v>0</v>
      </c>
      <c r="V26" s="3">
        <f t="shared" si="53"/>
        <v>0</v>
      </c>
      <c r="W26" s="3">
        <f t="shared" si="53"/>
        <v>0</v>
      </c>
      <c r="X26" s="3">
        <f t="shared" si="53"/>
        <v>0</v>
      </c>
      <c r="Y26" s="3">
        <f t="shared" si="53"/>
        <v>0</v>
      </c>
      <c r="Z26" s="3">
        <f t="shared" si="53"/>
        <v>0</v>
      </c>
      <c r="AA26" s="3">
        <f t="shared" si="53"/>
        <v>76</v>
      </c>
      <c r="AB26" s="3">
        <f t="shared" si="53"/>
        <v>189</v>
      </c>
      <c r="AC26" s="3">
        <f t="shared" si="53"/>
        <v>265</v>
      </c>
    </row>
    <row r="27" spans="1:29" s="16" customFormat="1" ht="25.5" customHeight="1" x14ac:dyDescent="0.35">
      <c r="A27" s="21"/>
      <c r="B27" s="22" t="s">
        <v>32</v>
      </c>
      <c r="C27" s="23">
        <f t="shared" ref="C27:AC27" si="55">C20+C26</f>
        <v>160</v>
      </c>
      <c r="D27" s="23">
        <f t="shared" si="55"/>
        <v>457</v>
      </c>
      <c r="E27" s="23">
        <f t="shared" si="55"/>
        <v>617</v>
      </c>
      <c r="F27" s="23">
        <f t="shared" si="55"/>
        <v>143</v>
      </c>
      <c r="G27" s="23">
        <f t="shared" si="55"/>
        <v>451</v>
      </c>
      <c r="H27" s="23">
        <f t="shared" si="55"/>
        <v>594</v>
      </c>
      <c r="I27" s="23">
        <f t="shared" si="55"/>
        <v>96</v>
      </c>
      <c r="J27" s="23">
        <f t="shared" si="55"/>
        <v>360</v>
      </c>
      <c r="K27" s="23">
        <f t="shared" si="55"/>
        <v>456</v>
      </c>
      <c r="L27" s="23">
        <f t="shared" ref="L27:N27" si="56">L20+L26</f>
        <v>0</v>
      </c>
      <c r="M27" s="23">
        <f t="shared" si="56"/>
        <v>0</v>
      </c>
      <c r="N27" s="23">
        <f t="shared" si="56"/>
        <v>0</v>
      </c>
      <c r="O27" s="23">
        <f t="shared" si="55"/>
        <v>84</v>
      </c>
      <c r="P27" s="23">
        <f t="shared" si="55"/>
        <v>440</v>
      </c>
      <c r="Q27" s="23">
        <f t="shared" si="55"/>
        <v>524</v>
      </c>
      <c r="R27" s="23">
        <f t="shared" si="55"/>
        <v>11</v>
      </c>
      <c r="S27" s="23">
        <f t="shared" si="55"/>
        <v>21</v>
      </c>
      <c r="T27" s="23">
        <f t="shared" si="55"/>
        <v>32</v>
      </c>
      <c r="U27" s="23">
        <f t="shared" si="55"/>
        <v>0</v>
      </c>
      <c r="V27" s="23">
        <f t="shared" si="55"/>
        <v>0</v>
      </c>
      <c r="W27" s="23">
        <f t="shared" si="55"/>
        <v>0</v>
      </c>
      <c r="X27" s="23">
        <f t="shared" si="55"/>
        <v>0</v>
      </c>
      <c r="Y27" s="23">
        <f t="shared" si="55"/>
        <v>0</v>
      </c>
      <c r="Z27" s="23">
        <f t="shared" si="55"/>
        <v>0</v>
      </c>
      <c r="AA27" s="23">
        <f t="shared" si="55"/>
        <v>494</v>
      </c>
      <c r="AB27" s="23">
        <f t="shared" si="55"/>
        <v>1729</v>
      </c>
      <c r="AC27" s="23">
        <f t="shared" si="55"/>
        <v>2223</v>
      </c>
    </row>
    <row r="28" spans="1:29" ht="25.5" customHeight="1" x14ac:dyDescent="0.35">
      <c r="A28" s="4" t="s">
        <v>33</v>
      </c>
      <c r="B28" s="5"/>
      <c r="C28" s="6"/>
      <c r="D28" s="7"/>
      <c r="E28" s="49"/>
      <c r="F28" s="7"/>
      <c r="G28" s="7"/>
      <c r="H28" s="49"/>
      <c r="I28" s="7"/>
      <c r="J28" s="7"/>
      <c r="K28" s="49"/>
      <c r="L28" s="49"/>
      <c r="M28" s="49"/>
      <c r="N28" s="49"/>
      <c r="O28" s="7"/>
      <c r="P28" s="7"/>
      <c r="Q28" s="49"/>
      <c r="R28" s="7"/>
      <c r="S28" s="7"/>
      <c r="T28" s="49"/>
      <c r="U28" s="8"/>
      <c r="V28" s="8"/>
      <c r="W28" s="9"/>
      <c r="X28" s="8"/>
      <c r="Y28" s="8"/>
      <c r="Z28" s="9"/>
      <c r="AA28" s="49"/>
      <c r="AB28" s="49"/>
      <c r="AC28" s="66"/>
    </row>
    <row r="29" spans="1:29" ht="25.5" customHeight="1" x14ac:dyDescent="0.35">
      <c r="A29" s="4"/>
      <c r="B29" s="10" t="s">
        <v>19</v>
      </c>
      <c r="C29" s="6"/>
      <c r="D29" s="7"/>
      <c r="E29" s="49"/>
      <c r="F29" s="7"/>
      <c r="G29" s="7"/>
      <c r="H29" s="49"/>
      <c r="I29" s="7"/>
      <c r="J29" s="7"/>
      <c r="K29" s="49"/>
      <c r="L29" s="49"/>
      <c r="M29" s="49"/>
      <c r="N29" s="49"/>
      <c r="O29" s="7"/>
      <c r="P29" s="7"/>
      <c r="Q29" s="49"/>
      <c r="R29" s="7"/>
      <c r="S29" s="7"/>
      <c r="T29" s="49"/>
      <c r="U29" s="8"/>
      <c r="V29" s="8"/>
      <c r="W29" s="9"/>
      <c r="X29" s="8"/>
      <c r="Y29" s="8"/>
      <c r="Z29" s="9"/>
      <c r="AA29" s="49"/>
      <c r="AB29" s="49"/>
      <c r="AC29" s="66"/>
    </row>
    <row r="30" spans="1:29" ht="25.5" customHeight="1" x14ac:dyDescent="0.35">
      <c r="A30" s="4"/>
      <c r="B30" s="5" t="s">
        <v>34</v>
      </c>
      <c r="C30" s="6"/>
      <c r="D30" s="7"/>
      <c r="E30" s="49"/>
      <c r="F30" s="7"/>
      <c r="G30" s="7"/>
      <c r="H30" s="49"/>
      <c r="I30" s="7"/>
      <c r="J30" s="7"/>
      <c r="K30" s="49"/>
      <c r="L30" s="49"/>
      <c r="M30" s="49"/>
      <c r="N30" s="49"/>
      <c r="O30" s="7"/>
      <c r="P30" s="7"/>
      <c r="Q30" s="49"/>
      <c r="R30" s="7"/>
      <c r="S30" s="7"/>
      <c r="T30" s="49"/>
      <c r="U30" s="8"/>
      <c r="V30" s="8"/>
      <c r="W30" s="9"/>
      <c r="X30" s="8"/>
      <c r="Y30" s="8"/>
      <c r="Z30" s="9"/>
      <c r="AA30" s="49"/>
      <c r="AB30" s="49"/>
      <c r="AC30" s="66"/>
    </row>
    <row r="31" spans="1:29" ht="25.5" customHeight="1" x14ac:dyDescent="0.35">
      <c r="A31" s="4"/>
      <c r="B31" s="13" t="s">
        <v>35</v>
      </c>
      <c r="C31" s="2">
        <v>47</v>
      </c>
      <c r="D31" s="2">
        <v>16</v>
      </c>
      <c r="E31" s="2">
        <f t="shared" ref="E31:E35" si="57">C31+D31</f>
        <v>63</v>
      </c>
      <c r="F31" s="2">
        <v>27</v>
      </c>
      <c r="G31" s="2">
        <v>26</v>
      </c>
      <c r="H31" s="2">
        <f t="shared" ref="H31:H35" si="58">F31+G31</f>
        <v>53</v>
      </c>
      <c r="I31" s="2">
        <v>0</v>
      </c>
      <c r="J31" s="2">
        <v>0</v>
      </c>
      <c r="K31" s="2">
        <f t="shared" ref="K31:K35" si="59">I31+J31</f>
        <v>0</v>
      </c>
      <c r="L31" s="2">
        <v>0</v>
      </c>
      <c r="M31" s="2">
        <v>0</v>
      </c>
      <c r="N31" s="2">
        <f t="shared" ref="N31:N35" si="60">L31+M31</f>
        <v>0</v>
      </c>
      <c r="O31" s="2">
        <v>0</v>
      </c>
      <c r="P31" s="2">
        <v>0</v>
      </c>
      <c r="Q31" s="2">
        <f t="shared" ref="Q31:Q35" si="61">O31+P31</f>
        <v>0</v>
      </c>
      <c r="R31" s="2">
        <v>0</v>
      </c>
      <c r="S31" s="2">
        <v>0</v>
      </c>
      <c r="T31" s="2">
        <f t="shared" ref="T31:T35" si="62">R31+S31</f>
        <v>0</v>
      </c>
      <c r="U31" s="68">
        <v>0</v>
      </c>
      <c r="V31" s="68">
        <v>0</v>
      </c>
      <c r="W31" s="68">
        <f t="shared" ref="W31:W35" si="63">U31+V31</f>
        <v>0</v>
      </c>
      <c r="X31" s="68">
        <v>0</v>
      </c>
      <c r="Y31" s="68">
        <v>0</v>
      </c>
      <c r="Z31" s="68">
        <f t="shared" ref="Z31:Z35" si="64">X31+Y31</f>
        <v>0</v>
      </c>
      <c r="AA31" s="3">
        <f t="shared" ref="AA31:AC35" si="65">C31+F31+I31+O31+R31+U31+X31</f>
        <v>74</v>
      </c>
      <c r="AB31" s="3">
        <f t="shared" si="65"/>
        <v>42</v>
      </c>
      <c r="AC31" s="3">
        <f t="shared" si="65"/>
        <v>116</v>
      </c>
    </row>
    <row r="32" spans="1:29" ht="25.5" customHeight="1" x14ac:dyDescent="0.35">
      <c r="A32" s="4"/>
      <c r="B32" s="13" t="s">
        <v>36</v>
      </c>
      <c r="C32" s="2">
        <v>24</v>
      </c>
      <c r="D32" s="2">
        <v>8</v>
      </c>
      <c r="E32" s="2">
        <f t="shared" si="57"/>
        <v>32</v>
      </c>
      <c r="F32" s="2">
        <v>28</v>
      </c>
      <c r="G32" s="2">
        <v>4</v>
      </c>
      <c r="H32" s="2">
        <f t="shared" si="58"/>
        <v>32</v>
      </c>
      <c r="I32" s="2">
        <v>0</v>
      </c>
      <c r="J32" s="2">
        <v>0</v>
      </c>
      <c r="K32" s="2">
        <f t="shared" si="59"/>
        <v>0</v>
      </c>
      <c r="L32" s="2">
        <v>0</v>
      </c>
      <c r="M32" s="2">
        <v>0</v>
      </c>
      <c r="N32" s="2">
        <f t="shared" si="60"/>
        <v>0</v>
      </c>
      <c r="O32" s="2">
        <v>0</v>
      </c>
      <c r="P32" s="2">
        <v>0</v>
      </c>
      <c r="Q32" s="2">
        <f t="shared" si="61"/>
        <v>0</v>
      </c>
      <c r="R32" s="2">
        <v>0</v>
      </c>
      <c r="S32" s="2">
        <v>0</v>
      </c>
      <c r="T32" s="2">
        <f t="shared" si="62"/>
        <v>0</v>
      </c>
      <c r="U32" s="68">
        <v>0</v>
      </c>
      <c r="V32" s="68">
        <v>0</v>
      </c>
      <c r="W32" s="68">
        <f t="shared" si="63"/>
        <v>0</v>
      </c>
      <c r="X32" s="68">
        <v>0</v>
      </c>
      <c r="Y32" s="68">
        <v>0</v>
      </c>
      <c r="Z32" s="68">
        <f t="shared" si="64"/>
        <v>0</v>
      </c>
      <c r="AA32" s="3">
        <f t="shared" si="65"/>
        <v>52</v>
      </c>
      <c r="AB32" s="3">
        <f t="shared" si="65"/>
        <v>12</v>
      </c>
      <c r="AC32" s="3">
        <f t="shared" si="65"/>
        <v>64</v>
      </c>
    </row>
    <row r="33" spans="1:29" ht="25.5" customHeight="1" x14ac:dyDescent="0.35">
      <c r="A33" s="4"/>
      <c r="B33" s="13" t="s">
        <v>37</v>
      </c>
      <c r="C33" s="2">
        <v>45</v>
      </c>
      <c r="D33" s="2">
        <v>16</v>
      </c>
      <c r="E33" s="2">
        <f t="shared" si="57"/>
        <v>61</v>
      </c>
      <c r="F33" s="2">
        <v>32</v>
      </c>
      <c r="G33" s="2">
        <v>12</v>
      </c>
      <c r="H33" s="2">
        <f t="shared" si="58"/>
        <v>44</v>
      </c>
      <c r="I33" s="2">
        <v>0</v>
      </c>
      <c r="J33" s="2">
        <v>0</v>
      </c>
      <c r="K33" s="2">
        <f t="shared" si="59"/>
        <v>0</v>
      </c>
      <c r="L33" s="2">
        <v>0</v>
      </c>
      <c r="M33" s="2">
        <v>0</v>
      </c>
      <c r="N33" s="2">
        <f t="shared" si="60"/>
        <v>0</v>
      </c>
      <c r="O33" s="2">
        <v>0</v>
      </c>
      <c r="P33" s="2">
        <v>0</v>
      </c>
      <c r="Q33" s="2">
        <f t="shared" si="61"/>
        <v>0</v>
      </c>
      <c r="R33" s="2">
        <v>0</v>
      </c>
      <c r="S33" s="2">
        <v>0</v>
      </c>
      <c r="T33" s="2">
        <f t="shared" si="62"/>
        <v>0</v>
      </c>
      <c r="U33" s="68">
        <v>0</v>
      </c>
      <c r="V33" s="68">
        <v>0</v>
      </c>
      <c r="W33" s="68">
        <f t="shared" si="63"/>
        <v>0</v>
      </c>
      <c r="X33" s="68">
        <v>0</v>
      </c>
      <c r="Y33" s="68">
        <v>0</v>
      </c>
      <c r="Z33" s="68">
        <f t="shared" si="64"/>
        <v>0</v>
      </c>
      <c r="AA33" s="3">
        <f t="shared" si="65"/>
        <v>77</v>
      </c>
      <c r="AB33" s="3">
        <f t="shared" si="65"/>
        <v>28</v>
      </c>
      <c r="AC33" s="3">
        <f t="shared" si="65"/>
        <v>105</v>
      </c>
    </row>
    <row r="34" spans="1:29" ht="25.5" customHeight="1" x14ac:dyDescent="0.35">
      <c r="A34" s="4"/>
      <c r="B34" s="13" t="s">
        <v>38</v>
      </c>
      <c r="C34" s="2">
        <v>16</v>
      </c>
      <c r="D34" s="2">
        <v>10</v>
      </c>
      <c r="E34" s="2">
        <f t="shared" si="57"/>
        <v>26</v>
      </c>
      <c r="F34" s="2">
        <v>18</v>
      </c>
      <c r="G34" s="2">
        <v>17</v>
      </c>
      <c r="H34" s="2">
        <f t="shared" si="58"/>
        <v>35</v>
      </c>
      <c r="I34" s="2">
        <v>0</v>
      </c>
      <c r="J34" s="2">
        <v>0</v>
      </c>
      <c r="K34" s="2">
        <f t="shared" si="59"/>
        <v>0</v>
      </c>
      <c r="L34" s="2">
        <v>0</v>
      </c>
      <c r="M34" s="2">
        <v>0</v>
      </c>
      <c r="N34" s="2">
        <f t="shared" si="60"/>
        <v>0</v>
      </c>
      <c r="O34" s="2">
        <v>0</v>
      </c>
      <c r="P34" s="2">
        <v>0</v>
      </c>
      <c r="Q34" s="2">
        <f t="shared" si="61"/>
        <v>0</v>
      </c>
      <c r="R34" s="2">
        <v>0</v>
      </c>
      <c r="S34" s="2">
        <v>0</v>
      </c>
      <c r="T34" s="2">
        <f t="shared" si="62"/>
        <v>0</v>
      </c>
      <c r="U34" s="68">
        <v>0</v>
      </c>
      <c r="V34" s="68">
        <v>0</v>
      </c>
      <c r="W34" s="68">
        <f t="shared" si="63"/>
        <v>0</v>
      </c>
      <c r="X34" s="68">
        <v>0</v>
      </c>
      <c r="Y34" s="68">
        <v>0</v>
      </c>
      <c r="Z34" s="68">
        <f t="shared" si="64"/>
        <v>0</v>
      </c>
      <c r="AA34" s="3">
        <f t="shared" si="65"/>
        <v>34</v>
      </c>
      <c r="AB34" s="3">
        <f t="shared" si="65"/>
        <v>27</v>
      </c>
      <c r="AC34" s="3">
        <f t="shared" si="65"/>
        <v>61</v>
      </c>
    </row>
    <row r="35" spans="1:29" ht="25.5" customHeight="1" x14ac:dyDescent="0.35">
      <c r="A35" s="4"/>
      <c r="B35" s="13" t="s">
        <v>39</v>
      </c>
      <c r="C35" s="2">
        <v>29</v>
      </c>
      <c r="D35" s="2">
        <v>30</v>
      </c>
      <c r="E35" s="2">
        <f t="shared" si="57"/>
        <v>59</v>
      </c>
      <c r="F35" s="2">
        <v>34</v>
      </c>
      <c r="G35" s="2">
        <v>20</v>
      </c>
      <c r="H35" s="2">
        <f t="shared" si="58"/>
        <v>54</v>
      </c>
      <c r="I35" s="2">
        <v>0</v>
      </c>
      <c r="J35" s="2">
        <v>0</v>
      </c>
      <c r="K35" s="2">
        <f t="shared" si="59"/>
        <v>0</v>
      </c>
      <c r="L35" s="2">
        <v>0</v>
      </c>
      <c r="M35" s="2">
        <v>0</v>
      </c>
      <c r="N35" s="2">
        <f t="shared" si="60"/>
        <v>0</v>
      </c>
      <c r="O35" s="2">
        <v>0</v>
      </c>
      <c r="P35" s="2">
        <v>0</v>
      </c>
      <c r="Q35" s="2">
        <f t="shared" si="61"/>
        <v>0</v>
      </c>
      <c r="R35" s="2">
        <v>0</v>
      </c>
      <c r="S35" s="2">
        <v>0</v>
      </c>
      <c r="T35" s="2">
        <f t="shared" si="62"/>
        <v>0</v>
      </c>
      <c r="U35" s="68">
        <v>0</v>
      </c>
      <c r="V35" s="68">
        <v>0</v>
      </c>
      <c r="W35" s="68">
        <f t="shared" si="63"/>
        <v>0</v>
      </c>
      <c r="X35" s="68">
        <v>0</v>
      </c>
      <c r="Y35" s="68">
        <v>0</v>
      </c>
      <c r="Z35" s="68">
        <f t="shared" si="64"/>
        <v>0</v>
      </c>
      <c r="AA35" s="3">
        <f t="shared" si="65"/>
        <v>63</v>
      </c>
      <c r="AB35" s="3">
        <f t="shared" si="65"/>
        <v>50</v>
      </c>
      <c r="AC35" s="3">
        <f t="shared" si="65"/>
        <v>113</v>
      </c>
    </row>
    <row r="36" spans="1:29" ht="25.5" customHeight="1" x14ac:dyDescent="0.35">
      <c r="A36" s="4"/>
      <c r="B36" s="15" t="s">
        <v>27</v>
      </c>
      <c r="C36" s="3">
        <f t="shared" ref="C36:AC36" si="66">SUM(C31:C35)</f>
        <v>161</v>
      </c>
      <c r="D36" s="3">
        <f t="shared" si="66"/>
        <v>80</v>
      </c>
      <c r="E36" s="3">
        <f t="shared" si="66"/>
        <v>241</v>
      </c>
      <c r="F36" s="2">
        <f t="shared" si="66"/>
        <v>139</v>
      </c>
      <c r="G36" s="2">
        <f t="shared" si="66"/>
        <v>79</v>
      </c>
      <c r="H36" s="3">
        <f t="shared" si="66"/>
        <v>218</v>
      </c>
      <c r="I36" s="2">
        <f t="shared" si="66"/>
        <v>0</v>
      </c>
      <c r="J36" s="2">
        <f t="shared" si="66"/>
        <v>0</v>
      </c>
      <c r="K36" s="3">
        <f t="shared" si="66"/>
        <v>0</v>
      </c>
      <c r="L36" s="3">
        <f t="shared" ref="L36:N36" si="67">SUM(L31:L35)</f>
        <v>0</v>
      </c>
      <c r="M36" s="3">
        <f t="shared" si="67"/>
        <v>0</v>
      </c>
      <c r="N36" s="3">
        <f t="shared" si="67"/>
        <v>0</v>
      </c>
      <c r="O36" s="2">
        <f t="shared" si="66"/>
        <v>0</v>
      </c>
      <c r="P36" s="2">
        <f t="shared" si="66"/>
        <v>0</v>
      </c>
      <c r="Q36" s="3">
        <f t="shared" si="66"/>
        <v>0</v>
      </c>
      <c r="R36" s="2">
        <f t="shared" si="66"/>
        <v>0</v>
      </c>
      <c r="S36" s="2">
        <f t="shared" si="66"/>
        <v>0</v>
      </c>
      <c r="T36" s="3">
        <f t="shared" si="66"/>
        <v>0</v>
      </c>
      <c r="U36" s="68">
        <f t="shared" si="66"/>
        <v>0</v>
      </c>
      <c r="V36" s="68">
        <f t="shared" si="66"/>
        <v>0</v>
      </c>
      <c r="W36" s="14">
        <f t="shared" si="66"/>
        <v>0</v>
      </c>
      <c r="X36" s="68">
        <f t="shared" si="66"/>
        <v>0</v>
      </c>
      <c r="Y36" s="68">
        <f t="shared" si="66"/>
        <v>0</v>
      </c>
      <c r="Z36" s="14">
        <f t="shared" si="66"/>
        <v>0</v>
      </c>
      <c r="AA36" s="3">
        <f t="shared" si="66"/>
        <v>300</v>
      </c>
      <c r="AB36" s="3">
        <f t="shared" si="66"/>
        <v>159</v>
      </c>
      <c r="AC36" s="3">
        <f t="shared" si="66"/>
        <v>459</v>
      </c>
    </row>
    <row r="37" spans="1:29" ht="25.5" customHeight="1" x14ac:dyDescent="0.35">
      <c r="A37" s="11"/>
      <c r="B37" s="5" t="s">
        <v>40</v>
      </c>
      <c r="C37" s="2"/>
      <c r="D37" s="2"/>
      <c r="E37" s="3"/>
      <c r="F37" s="2"/>
      <c r="G37" s="2"/>
      <c r="H37" s="3"/>
      <c r="I37" s="2"/>
      <c r="J37" s="2"/>
      <c r="K37" s="3"/>
      <c r="L37" s="3"/>
      <c r="M37" s="3"/>
      <c r="N37" s="3"/>
      <c r="O37" s="2"/>
      <c r="P37" s="2"/>
      <c r="Q37" s="3"/>
      <c r="R37" s="2"/>
      <c r="S37" s="2"/>
      <c r="T37" s="3"/>
      <c r="U37" s="68"/>
      <c r="V37" s="68"/>
      <c r="W37" s="14"/>
      <c r="X37" s="68"/>
      <c r="Y37" s="68"/>
      <c r="Z37" s="14"/>
      <c r="AA37" s="3"/>
      <c r="AB37" s="3"/>
      <c r="AC37" s="3"/>
    </row>
    <row r="38" spans="1:29" ht="25.5" customHeight="1" x14ac:dyDescent="0.35">
      <c r="A38" s="12"/>
      <c r="B38" s="13" t="s">
        <v>35</v>
      </c>
      <c r="C38" s="2">
        <v>0</v>
      </c>
      <c r="D38" s="2">
        <v>0</v>
      </c>
      <c r="E38" s="2">
        <f t="shared" si="16"/>
        <v>0</v>
      </c>
      <c r="F38" s="2">
        <v>0</v>
      </c>
      <c r="G38" s="2">
        <v>0</v>
      </c>
      <c r="H38" s="2">
        <f t="shared" si="17"/>
        <v>0</v>
      </c>
      <c r="I38" s="2">
        <v>16</v>
      </c>
      <c r="J38" s="2">
        <v>9</v>
      </c>
      <c r="K38" s="2">
        <f t="shared" ref="K38:K109" si="68">I38+J38</f>
        <v>25</v>
      </c>
      <c r="L38" s="2">
        <v>0</v>
      </c>
      <c r="M38" s="2">
        <v>0</v>
      </c>
      <c r="N38" s="2">
        <f t="shared" ref="N38:N43" si="69">L38+M38</f>
        <v>0</v>
      </c>
      <c r="O38" s="2">
        <v>14</v>
      </c>
      <c r="P38" s="2">
        <v>16</v>
      </c>
      <c r="Q38" s="2">
        <f t="shared" ref="Q38:Q109" si="70">O38+P38</f>
        <v>30</v>
      </c>
      <c r="R38" s="2">
        <v>0</v>
      </c>
      <c r="S38" s="2">
        <v>0</v>
      </c>
      <c r="T38" s="2">
        <f t="shared" ref="T38:T109" si="71">R38+S38</f>
        <v>0</v>
      </c>
      <c r="U38" s="2">
        <v>21</v>
      </c>
      <c r="V38" s="2">
        <v>21</v>
      </c>
      <c r="W38" s="2">
        <f t="shared" ref="W38:W109" si="72">U38+V38</f>
        <v>42</v>
      </c>
      <c r="X38" s="2">
        <v>15</v>
      </c>
      <c r="Y38" s="2">
        <v>5</v>
      </c>
      <c r="Z38" s="2">
        <f t="shared" ref="Z38:Z109" si="73">X38+Y38</f>
        <v>20</v>
      </c>
      <c r="AA38" s="3">
        <f t="shared" ref="AA38:AC43" si="74">C38+F38+I38+O38+R38+U38+X38</f>
        <v>66</v>
      </c>
      <c r="AB38" s="3">
        <f t="shared" si="74"/>
        <v>51</v>
      </c>
      <c r="AC38" s="3">
        <f t="shared" si="74"/>
        <v>117</v>
      </c>
    </row>
    <row r="39" spans="1:29" ht="25.5" customHeight="1" x14ac:dyDescent="0.35">
      <c r="A39" s="12"/>
      <c r="B39" s="13" t="s">
        <v>36</v>
      </c>
      <c r="C39" s="2">
        <v>0</v>
      </c>
      <c r="D39" s="2">
        <v>0</v>
      </c>
      <c r="E39" s="2">
        <f t="shared" si="16"/>
        <v>0</v>
      </c>
      <c r="F39" s="2">
        <v>0</v>
      </c>
      <c r="G39" s="2">
        <v>0</v>
      </c>
      <c r="H39" s="2">
        <f t="shared" si="17"/>
        <v>0</v>
      </c>
      <c r="I39" s="2">
        <v>14</v>
      </c>
      <c r="J39" s="2">
        <v>2</v>
      </c>
      <c r="K39" s="2">
        <f t="shared" si="68"/>
        <v>16</v>
      </c>
      <c r="L39" s="2">
        <v>0</v>
      </c>
      <c r="M39" s="2">
        <v>0</v>
      </c>
      <c r="N39" s="2">
        <f t="shared" si="69"/>
        <v>0</v>
      </c>
      <c r="O39" s="2">
        <v>14</v>
      </c>
      <c r="P39" s="2">
        <v>3</v>
      </c>
      <c r="Q39" s="2">
        <f t="shared" si="70"/>
        <v>17</v>
      </c>
      <c r="R39" s="2">
        <v>0</v>
      </c>
      <c r="S39" s="2">
        <v>0</v>
      </c>
      <c r="T39" s="2">
        <f t="shared" si="71"/>
        <v>0</v>
      </c>
      <c r="U39" s="2">
        <v>29</v>
      </c>
      <c r="V39" s="2">
        <v>9</v>
      </c>
      <c r="W39" s="2">
        <f t="shared" si="72"/>
        <v>38</v>
      </c>
      <c r="X39" s="2">
        <v>22</v>
      </c>
      <c r="Y39" s="2">
        <v>1</v>
      </c>
      <c r="Z39" s="2">
        <f t="shared" si="73"/>
        <v>23</v>
      </c>
      <c r="AA39" s="3">
        <f t="shared" si="74"/>
        <v>79</v>
      </c>
      <c r="AB39" s="3">
        <f t="shared" si="74"/>
        <v>15</v>
      </c>
      <c r="AC39" s="3">
        <f t="shared" si="74"/>
        <v>94</v>
      </c>
    </row>
    <row r="40" spans="1:29" ht="25.5" customHeight="1" x14ac:dyDescent="0.35">
      <c r="A40" s="12"/>
      <c r="B40" s="13" t="s">
        <v>37</v>
      </c>
      <c r="C40" s="2">
        <v>0</v>
      </c>
      <c r="D40" s="2">
        <v>0</v>
      </c>
      <c r="E40" s="2">
        <f t="shared" si="16"/>
        <v>0</v>
      </c>
      <c r="F40" s="2">
        <v>0</v>
      </c>
      <c r="G40" s="2">
        <v>0</v>
      </c>
      <c r="H40" s="2">
        <f t="shared" si="17"/>
        <v>0</v>
      </c>
      <c r="I40" s="2">
        <v>19</v>
      </c>
      <c r="J40" s="2">
        <v>6</v>
      </c>
      <c r="K40" s="2">
        <f t="shared" si="68"/>
        <v>25</v>
      </c>
      <c r="L40" s="2">
        <v>0</v>
      </c>
      <c r="M40" s="2">
        <v>0</v>
      </c>
      <c r="N40" s="2">
        <f t="shared" si="69"/>
        <v>0</v>
      </c>
      <c r="O40" s="2">
        <v>11</v>
      </c>
      <c r="P40" s="2">
        <v>12</v>
      </c>
      <c r="Q40" s="2">
        <f t="shared" si="70"/>
        <v>23</v>
      </c>
      <c r="R40" s="2">
        <v>0</v>
      </c>
      <c r="S40" s="2">
        <v>0</v>
      </c>
      <c r="T40" s="2">
        <f t="shared" si="71"/>
        <v>0</v>
      </c>
      <c r="U40" s="2">
        <v>17</v>
      </c>
      <c r="V40" s="2">
        <v>17</v>
      </c>
      <c r="W40" s="2">
        <f t="shared" si="72"/>
        <v>34</v>
      </c>
      <c r="X40" s="2">
        <v>15</v>
      </c>
      <c r="Y40" s="2">
        <v>0</v>
      </c>
      <c r="Z40" s="2">
        <f t="shared" si="73"/>
        <v>15</v>
      </c>
      <c r="AA40" s="3">
        <f t="shared" si="74"/>
        <v>62</v>
      </c>
      <c r="AB40" s="3">
        <f t="shared" si="74"/>
        <v>35</v>
      </c>
      <c r="AC40" s="3">
        <f t="shared" si="74"/>
        <v>97</v>
      </c>
    </row>
    <row r="41" spans="1:29" ht="25.5" customHeight="1" x14ac:dyDescent="0.35">
      <c r="A41" s="12"/>
      <c r="B41" s="13" t="s">
        <v>41</v>
      </c>
      <c r="C41" s="2">
        <v>0</v>
      </c>
      <c r="D41" s="2">
        <v>0</v>
      </c>
      <c r="E41" s="2">
        <f t="shared" si="16"/>
        <v>0</v>
      </c>
      <c r="F41" s="2">
        <v>0</v>
      </c>
      <c r="G41" s="2">
        <v>0</v>
      </c>
      <c r="H41" s="2">
        <f t="shared" si="17"/>
        <v>0</v>
      </c>
      <c r="I41" s="2">
        <v>9</v>
      </c>
      <c r="J41" s="2">
        <v>6</v>
      </c>
      <c r="K41" s="2">
        <f t="shared" si="68"/>
        <v>15</v>
      </c>
      <c r="L41" s="2">
        <v>0</v>
      </c>
      <c r="M41" s="2">
        <v>0</v>
      </c>
      <c r="N41" s="2">
        <f t="shared" si="69"/>
        <v>0</v>
      </c>
      <c r="O41" s="2">
        <v>7</v>
      </c>
      <c r="P41" s="2">
        <v>14</v>
      </c>
      <c r="Q41" s="2">
        <f t="shared" si="70"/>
        <v>21</v>
      </c>
      <c r="R41" s="2">
        <v>0</v>
      </c>
      <c r="S41" s="2">
        <v>0</v>
      </c>
      <c r="T41" s="2">
        <f t="shared" si="71"/>
        <v>0</v>
      </c>
      <c r="U41" s="2">
        <v>20</v>
      </c>
      <c r="V41" s="2">
        <v>15</v>
      </c>
      <c r="W41" s="2">
        <f t="shared" si="72"/>
        <v>35</v>
      </c>
      <c r="X41" s="2">
        <v>14</v>
      </c>
      <c r="Y41" s="2">
        <v>2</v>
      </c>
      <c r="Z41" s="2">
        <f t="shared" si="73"/>
        <v>16</v>
      </c>
      <c r="AA41" s="3">
        <f t="shared" si="74"/>
        <v>50</v>
      </c>
      <c r="AB41" s="3">
        <f t="shared" si="74"/>
        <v>37</v>
      </c>
      <c r="AC41" s="3">
        <f t="shared" si="74"/>
        <v>87</v>
      </c>
    </row>
    <row r="42" spans="1:29" ht="25.5" customHeight="1" x14ac:dyDescent="0.35">
      <c r="A42" s="12"/>
      <c r="B42" s="13" t="s">
        <v>42</v>
      </c>
      <c r="C42" s="2">
        <v>0</v>
      </c>
      <c r="D42" s="2">
        <v>0</v>
      </c>
      <c r="E42" s="2">
        <f t="shared" si="16"/>
        <v>0</v>
      </c>
      <c r="F42" s="2">
        <v>0</v>
      </c>
      <c r="G42" s="2">
        <v>0</v>
      </c>
      <c r="H42" s="2">
        <f t="shared" si="17"/>
        <v>0</v>
      </c>
      <c r="I42" s="2">
        <v>0</v>
      </c>
      <c r="J42" s="2">
        <v>0</v>
      </c>
      <c r="K42" s="2">
        <f t="shared" si="68"/>
        <v>0</v>
      </c>
      <c r="L42" s="2">
        <v>0</v>
      </c>
      <c r="M42" s="2">
        <v>0</v>
      </c>
      <c r="N42" s="2">
        <f t="shared" si="69"/>
        <v>0</v>
      </c>
      <c r="O42" s="2">
        <v>7</v>
      </c>
      <c r="P42" s="2">
        <v>9</v>
      </c>
      <c r="Q42" s="2">
        <f t="shared" si="70"/>
        <v>16</v>
      </c>
      <c r="R42" s="2">
        <v>0</v>
      </c>
      <c r="S42" s="2">
        <v>0</v>
      </c>
      <c r="T42" s="2">
        <f t="shared" si="71"/>
        <v>0</v>
      </c>
      <c r="U42" s="2">
        <v>6</v>
      </c>
      <c r="V42" s="2">
        <v>10</v>
      </c>
      <c r="W42" s="2">
        <f t="shared" si="72"/>
        <v>16</v>
      </c>
      <c r="X42" s="2">
        <v>12</v>
      </c>
      <c r="Y42" s="2">
        <v>11</v>
      </c>
      <c r="Z42" s="2">
        <f t="shared" si="73"/>
        <v>23</v>
      </c>
      <c r="AA42" s="3">
        <f t="shared" si="74"/>
        <v>25</v>
      </c>
      <c r="AB42" s="3">
        <f t="shared" si="74"/>
        <v>30</v>
      </c>
      <c r="AC42" s="3">
        <f t="shared" si="74"/>
        <v>55</v>
      </c>
    </row>
    <row r="43" spans="1:29" ht="25.5" customHeight="1" x14ac:dyDescent="0.35">
      <c r="A43" s="12"/>
      <c r="B43" s="13" t="s">
        <v>39</v>
      </c>
      <c r="C43" s="2">
        <v>0</v>
      </c>
      <c r="D43" s="2">
        <v>0</v>
      </c>
      <c r="E43" s="2">
        <f t="shared" ref="E43" si="75">C43+D43</f>
        <v>0</v>
      </c>
      <c r="F43" s="2">
        <v>0</v>
      </c>
      <c r="G43" s="2">
        <v>0</v>
      </c>
      <c r="H43" s="2">
        <f t="shared" ref="H43" si="76">F43+G43</f>
        <v>0</v>
      </c>
      <c r="I43" s="2">
        <v>10</v>
      </c>
      <c r="J43" s="2">
        <v>9</v>
      </c>
      <c r="K43" s="2">
        <f t="shared" ref="K43" si="77">I43+J43</f>
        <v>19</v>
      </c>
      <c r="L43" s="2">
        <v>0</v>
      </c>
      <c r="M43" s="2">
        <v>0</v>
      </c>
      <c r="N43" s="2">
        <f t="shared" si="69"/>
        <v>0</v>
      </c>
      <c r="O43" s="2">
        <v>15</v>
      </c>
      <c r="P43" s="2">
        <v>29</v>
      </c>
      <c r="Q43" s="2">
        <f t="shared" ref="Q43" si="78">O43+P43</f>
        <v>44</v>
      </c>
      <c r="R43" s="2">
        <v>0</v>
      </c>
      <c r="S43" s="2">
        <v>0</v>
      </c>
      <c r="T43" s="2">
        <f t="shared" ref="T43" si="79">R43+S43</f>
        <v>0</v>
      </c>
      <c r="U43" s="2">
        <v>20</v>
      </c>
      <c r="V43" s="2">
        <v>23</v>
      </c>
      <c r="W43" s="2">
        <f t="shared" ref="W43" si="80">U43+V43</f>
        <v>43</v>
      </c>
      <c r="X43" s="2">
        <v>8</v>
      </c>
      <c r="Y43" s="2">
        <v>3</v>
      </c>
      <c r="Z43" s="2">
        <f t="shared" ref="Z43" si="81">X43+Y43</f>
        <v>11</v>
      </c>
      <c r="AA43" s="3">
        <f t="shared" si="74"/>
        <v>53</v>
      </c>
      <c r="AB43" s="3">
        <f t="shared" si="74"/>
        <v>64</v>
      </c>
      <c r="AC43" s="3">
        <f t="shared" si="74"/>
        <v>117</v>
      </c>
    </row>
    <row r="44" spans="1:29" ht="25.5" customHeight="1" x14ac:dyDescent="0.35">
      <c r="A44" s="12"/>
      <c r="B44" s="15" t="s">
        <v>27</v>
      </c>
      <c r="C44" s="3">
        <f t="shared" ref="C44:AC44" si="82">SUM(C38:C43)</f>
        <v>0</v>
      </c>
      <c r="D44" s="3">
        <f t="shared" si="82"/>
        <v>0</v>
      </c>
      <c r="E44" s="3">
        <f t="shared" si="82"/>
        <v>0</v>
      </c>
      <c r="F44" s="3">
        <f t="shared" si="82"/>
        <v>0</v>
      </c>
      <c r="G44" s="3">
        <f t="shared" si="82"/>
        <v>0</v>
      </c>
      <c r="H44" s="3">
        <f t="shared" si="82"/>
        <v>0</v>
      </c>
      <c r="I44" s="3">
        <f t="shared" si="82"/>
        <v>68</v>
      </c>
      <c r="J44" s="3">
        <f t="shared" si="82"/>
        <v>32</v>
      </c>
      <c r="K44" s="3">
        <f t="shared" si="82"/>
        <v>100</v>
      </c>
      <c r="L44" s="3">
        <f t="shared" ref="L44:N44" si="83">SUM(L38:L43)</f>
        <v>0</v>
      </c>
      <c r="M44" s="3">
        <f t="shared" si="83"/>
        <v>0</v>
      </c>
      <c r="N44" s="3">
        <f t="shared" si="83"/>
        <v>0</v>
      </c>
      <c r="O44" s="3">
        <f t="shared" si="82"/>
        <v>68</v>
      </c>
      <c r="P44" s="3">
        <f t="shared" si="82"/>
        <v>83</v>
      </c>
      <c r="Q44" s="3">
        <f t="shared" si="82"/>
        <v>151</v>
      </c>
      <c r="R44" s="3">
        <f t="shared" si="82"/>
        <v>0</v>
      </c>
      <c r="S44" s="3">
        <f t="shared" si="82"/>
        <v>0</v>
      </c>
      <c r="T44" s="3">
        <f t="shared" si="82"/>
        <v>0</v>
      </c>
      <c r="U44" s="3">
        <f t="shared" si="82"/>
        <v>113</v>
      </c>
      <c r="V44" s="3">
        <f t="shared" si="82"/>
        <v>95</v>
      </c>
      <c r="W44" s="3">
        <f t="shared" si="82"/>
        <v>208</v>
      </c>
      <c r="X44" s="3">
        <f t="shared" si="82"/>
        <v>86</v>
      </c>
      <c r="Y44" s="3">
        <f t="shared" si="82"/>
        <v>22</v>
      </c>
      <c r="Z44" s="3">
        <f t="shared" si="82"/>
        <v>108</v>
      </c>
      <c r="AA44" s="3">
        <f t="shared" si="82"/>
        <v>335</v>
      </c>
      <c r="AB44" s="3">
        <f t="shared" si="82"/>
        <v>232</v>
      </c>
      <c r="AC44" s="3">
        <f t="shared" si="82"/>
        <v>567</v>
      </c>
    </row>
    <row r="45" spans="1:29" ht="25.5" customHeight="1" x14ac:dyDescent="0.35">
      <c r="A45" s="12"/>
      <c r="B45" s="5" t="s">
        <v>43</v>
      </c>
      <c r="C45" s="2"/>
      <c r="D45" s="2"/>
      <c r="E45" s="3"/>
      <c r="F45" s="2"/>
      <c r="G45" s="2"/>
      <c r="H45" s="3"/>
      <c r="I45" s="2"/>
      <c r="J45" s="2"/>
      <c r="K45" s="3"/>
      <c r="L45" s="3"/>
      <c r="M45" s="3"/>
      <c r="N45" s="3"/>
      <c r="O45" s="2"/>
      <c r="P45" s="2"/>
      <c r="Q45" s="3"/>
      <c r="R45" s="2"/>
      <c r="S45" s="2"/>
      <c r="T45" s="3"/>
      <c r="U45" s="68"/>
      <c r="V45" s="68"/>
      <c r="W45" s="14"/>
      <c r="X45" s="68"/>
      <c r="Y45" s="68"/>
      <c r="Z45" s="14"/>
      <c r="AA45" s="3"/>
      <c r="AB45" s="3"/>
      <c r="AC45" s="3"/>
    </row>
    <row r="46" spans="1:29" ht="25.5" customHeight="1" x14ac:dyDescent="0.35">
      <c r="A46" s="12"/>
      <c r="B46" s="13" t="s">
        <v>44</v>
      </c>
      <c r="C46" s="2">
        <v>0</v>
      </c>
      <c r="D46" s="2">
        <v>0</v>
      </c>
      <c r="E46" s="2">
        <f t="shared" ref="E46" si="84">C46+D46</f>
        <v>0</v>
      </c>
      <c r="F46" s="2">
        <v>0</v>
      </c>
      <c r="G46" s="2">
        <v>0</v>
      </c>
      <c r="H46" s="2">
        <f t="shared" ref="H46" si="85">F46+G46</f>
        <v>0</v>
      </c>
      <c r="I46" s="2">
        <v>0</v>
      </c>
      <c r="J46" s="2">
        <v>0</v>
      </c>
      <c r="K46" s="2">
        <f t="shared" ref="K46" si="86">I46+J46</f>
        <v>0</v>
      </c>
      <c r="L46" s="2">
        <v>0</v>
      </c>
      <c r="M46" s="2">
        <v>0</v>
      </c>
      <c r="N46" s="2">
        <f t="shared" ref="N46" si="87">L46+M46</f>
        <v>0</v>
      </c>
      <c r="O46" s="2">
        <v>9</v>
      </c>
      <c r="P46" s="2">
        <v>17</v>
      </c>
      <c r="Q46" s="2">
        <f t="shared" ref="Q46" si="88">O46+P46</f>
        <v>26</v>
      </c>
      <c r="R46" s="2">
        <v>0</v>
      </c>
      <c r="S46" s="2">
        <v>0</v>
      </c>
      <c r="T46" s="2">
        <f t="shared" ref="T46" si="89">R46+S46</f>
        <v>0</v>
      </c>
      <c r="U46" s="2">
        <v>23</v>
      </c>
      <c r="V46" s="2">
        <v>23</v>
      </c>
      <c r="W46" s="2">
        <f t="shared" ref="W46" si="90">U46+V46</f>
        <v>46</v>
      </c>
      <c r="X46" s="2">
        <v>1</v>
      </c>
      <c r="Y46" s="2">
        <v>0</v>
      </c>
      <c r="Z46" s="2">
        <f t="shared" ref="Z46" si="91">X46+Y46</f>
        <v>1</v>
      </c>
      <c r="AA46" s="3">
        <f>C46+F46+I46+O46+R46+U46+X46</f>
        <v>33</v>
      </c>
      <c r="AB46" s="3">
        <f>D46+G46+J46+P46+S46+V46+Y46</f>
        <v>40</v>
      </c>
      <c r="AC46" s="3">
        <f>E46+H46+K46+Q46+T46+W46+Z46</f>
        <v>73</v>
      </c>
    </row>
    <row r="47" spans="1:29" ht="25.5" customHeight="1" x14ac:dyDescent="0.35">
      <c r="A47" s="12"/>
      <c r="B47" s="24" t="s">
        <v>27</v>
      </c>
      <c r="C47" s="3">
        <f>SUM(C46)</f>
        <v>0</v>
      </c>
      <c r="D47" s="3">
        <f t="shared" ref="D47:AC47" si="92">SUM(D46)</f>
        <v>0</v>
      </c>
      <c r="E47" s="3">
        <f t="shared" si="92"/>
        <v>0</v>
      </c>
      <c r="F47" s="3">
        <f t="shared" si="92"/>
        <v>0</v>
      </c>
      <c r="G47" s="3">
        <f t="shared" si="92"/>
        <v>0</v>
      </c>
      <c r="H47" s="3">
        <f t="shared" si="92"/>
        <v>0</v>
      </c>
      <c r="I47" s="3">
        <f t="shared" si="92"/>
        <v>0</v>
      </c>
      <c r="J47" s="3">
        <f t="shared" si="92"/>
        <v>0</v>
      </c>
      <c r="K47" s="3">
        <f t="shared" si="92"/>
        <v>0</v>
      </c>
      <c r="L47" s="3">
        <f t="shared" ref="L47:N47" si="93">SUM(L46)</f>
        <v>0</v>
      </c>
      <c r="M47" s="3">
        <f t="shared" si="93"/>
        <v>0</v>
      </c>
      <c r="N47" s="3">
        <f t="shared" si="93"/>
        <v>0</v>
      </c>
      <c r="O47" s="3">
        <f t="shared" si="92"/>
        <v>9</v>
      </c>
      <c r="P47" s="3">
        <f t="shared" si="92"/>
        <v>17</v>
      </c>
      <c r="Q47" s="3">
        <f t="shared" si="92"/>
        <v>26</v>
      </c>
      <c r="R47" s="3">
        <f t="shared" si="92"/>
        <v>0</v>
      </c>
      <c r="S47" s="3">
        <f t="shared" si="92"/>
        <v>0</v>
      </c>
      <c r="T47" s="3">
        <f t="shared" si="92"/>
        <v>0</v>
      </c>
      <c r="U47" s="3">
        <f t="shared" si="92"/>
        <v>23</v>
      </c>
      <c r="V47" s="3">
        <f t="shared" si="92"/>
        <v>23</v>
      </c>
      <c r="W47" s="3">
        <f t="shared" si="92"/>
        <v>46</v>
      </c>
      <c r="X47" s="3">
        <f t="shared" si="92"/>
        <v>1</v>
      </c>
      <c r="Y47" s="3">
        <f t="shared" si="92"/>
        <v>0</v>
      </c>
      <c r="Z47" s="3">
        <f t="shared" si="92"/>
        <v>1</v>
      </c>
      <c r="AA47" s="3">
        <f t="shared" si="92"/>
        <v>33</v>
      </c>
      <c r="AB47" s="3">
        <f t="shared" si="92"/>
        <v>40</v>
      </c>
      <c r="AC47" s="3">
        <f t="shared" si="92"/>
        <v>73</v>
      </c>
    </row>
    <row r="48" spans="1:29" ht="25.5" customHeight="1" x14ac:dyDescent="0.35">
      <c r="A48" s="12"/>
      <c r="B48" s="5" t="s">
        <v>45</v>
      </c>
      <c r="C48" s="2"/>
      <c r="D48" s="2"/>
      <c r="E48" s="3"/>
      <c r="F48" s="2"/>
      <c r="G48" s="2"/>
      <c r="H48" s="3"/>
      <c r="I48" s="2"/>
      <c r="J48" s="2"/>
      <c r="K48" s="3"/>
      <c r="L48" s="3"/>
      <c r="M48" s="3"/>
      <c r="N48" s="3"/>
      <c r="O48" s="2"/>
      <c r="P48" s="2"/>
      <c r="Q48" s="3"/>
      <c r="R48" s="2"/>
      <c r="S48" s="2"/>
      <c r="T48" s="3"/>
      <c r="U48" s="68"/>
      <c r="V48" s="68"/>
      <c r="W48" s="14"/>
      <c r="X48" s="68"/>
      <c r="Y48" s="68"/>
      <c r="Z48" s="14"/>
      <c r="AA48" s="3"/>
      <c r="AB48" s="3"/>
      <c r="AC48" s="3"/>
    </row>
    <row r="49" spans="1:29" ht="25.5" customHeight="1" x14ac:dyDescent="0.35">
      <c r="A49" s="12"/>
      <c r="B49" s="13" t="s">
        <v>46</v>
      </c>
      <c r="C49" s="2">
        <v>0</v>
      </c>
      <c r="D49" s="2">
        <v>0</v>
      </c>
      <c r="E49" s="2">
        <f t="shared" ref="E49" si="94">C49+D49</f>
        <v>0</v>
      </c>
      <c r="F49" s="2">
        <v>0</v>
      </c>
      <c r="G49" s="2">
        <v>0</v>
      </c>
      <c r="H49" s="2">
        <f t="shared" ref="H49" si="95">F49+G49</f>
        <v>0</v>
      </c>
      <c r="I49" s="2">
        <v>0</v>
      </c>
      <c r="J49" s="2">
        <v>0</v>
      </c>
      <c r="K49" s="2">
        <f t="shared" ref="K49" si="96">I49+J49</f>
        <v>0</v>
      </c>
      <c r="L49" s="2">
        <v>0</v>
      </c>
      <c r="M49" s="2">
        <v>0</v>
      </c>
      <c r="N49" s="2">
        <f t="shared" ref="N49:N50" si="97">L49+M49</f>
        <v>0</v>
      </c>
      <c r="O49" s="2">
        <v>0</v>
      </c>
      <c r="P49" s="2">
        <v>0</v>
      </c>
      <c r="Q49" s="2">
        <f t="shared" ref="Q49" si="98">O49+P49</f>
        <v>0</v>
      </c>
      <c r="R49" s="2">
        <v>4</v>
      </c>
      <c r="S49" s="2">
        <v>0</v>
      </c>
      <c r="T49" s="2">
        <f t="shared" ref="T49" si="99">R49+S49</f>
        <v>4</v>
      </c>
      <c r="U49" s="2">
        <v>0</v>
      </c>
      <c r="V49" s="2">
        <v>0</v>
      </c>
      <c r="W49" s="2">
        <f t="shared" ref="W49" si="100">U49+V49</f>
        <v>0</v>
      </c>
      <c r="X49" s="2">
        <v>0</v>
      </c>
      <c r="Y49" s="2">
        <v>0</v>
      </c>
      <c r="Z49" s="2">
        <f t="shared" ref="Z49" si="101">X49+Y49</f>
        <v>0</v>
      </c>
      <c r="AA49" s="3">
        <f t="shared" ref="AA49:AC50" si="102">C49+F49+I49+O49+R49+U49+X49</f>
        <v>4</v>
      </c>
      <c r="AB49" s="3">
        <f t="shared" si="102"/>
        <v>0</v>
      </c>
      <c r="AC49" s="3">
        <f t="shared" si="102"/>
        <v>4</v>
      </c>
    </row>
    <row r="50" spans="1:29" ht="25.5" customHeight="1" x14ac:dyDescent="0.35">
      <c r="A50" s="12"/>
      <c r="B50" s="71" t="s">
        <v>47</v>
      </c>
      <c r="C50" s="2">
        <v>32</v>
      </c>
      <c r="D50" s="2">
        <v>8</v>
      </c>
      <c r="E50" s="2">
        <f t="shared" ref="E50" si="103">C50+D50</f>
        <v>40</v>
      </c>
      <c r="F50" s="2">
        <v>0</v>
      </c>
      <c r="G50" s="2">
        <v>0</v>
      </c>
      <c r="H50" s="2">
        <f t="shared" ref="H50" si="104">F50+G50</f>
        <v>0</v>
      </c>
      <c r="I50" s="2">
        <v>0</v>
      </c>
      <c r="J50" s="2">
        <v>0</v>
      </c>
      <c r="K50" s="2">
        <f t="shared" ref="K50" si="105">I50+J50</f>
        <v>0</v>
      </c>
      <c r="L50" s="2">
        <v>0</v>
      </c>
      <c r="M50" s="2">
        <v>0</v>
      </c>
      <c r="N50" s="2">
        <f t="shared" si="97"/>
        <v>0</v>
      </c>
      <c r="O50" s="2">
        <v>0</v>
      </c>
      <c r="P50" s="2">
        <v>0</v>
      </c>
      <c r="Q50" s="2">
        <f t="shared" ref="Q50" si="106">O50+P50</f>
        <v>0</v>
      </c>
      <c r="R50" s="2">
        <v>0</v>
      </c>
      <c r="S50" s="2">
        <v>0</v>
      </c>
      <c r="T50" s="2">
        <f t="shared" ref="T50" si="107">R50+S50</f>
        <v>0</v>
      </c>
      <c r="U50" s="2">
        <v>0</v>
      </c>
      <c r="V50" s="2">
        <v>0</v>
      </c>
      <c r="W50" s="2">
        <f t="shared" ref="W50" si="108">U50+V50</f>
        <v>0</v>
      </c>
      <c r="X50" s="2">
        <v>0</v>
      </c>
      <c r="Y50" s="2">
        <v>0</v>
      </c>
      <c r="Z50" s="2">
        <f t="shared" ref="Z50" si="109">X50+Y50</f>
        <v>0</v>
      </c>
      <c r="AA50" s="3">
        <f t="shared" si="102"/>
        <v>32</v>
      </c>
      <c r="AB50" s="3">
        <f t="shared" si="102"/>
        <v>8</v>
      </c>
      <c r="AC50" s="3">
        <f t="shared" si="102"/>
        <v>40</v>
      </c>
    </row>
    <row r="51" spans="1:29" ht="25.5" customHeight="1" x14ac:dyDescent="0.35">
      <c r="A51" s="12"/>
      <c r="B51" s="24" t="s">
        <v>27</v>
      </c>
      <c r="C51" s="3">
        <f t="shared" ref="C51:AC51" si="110">SUM(C49:C50)</f>
        <v>32</v>
      </c>
      <c r="D51" s="3">
        <f t="shared" si="110"/>
        <v>8</v>
      </c>
      <c r="E51" s="3">
        <f t="shared" si="110"/>
        <v>40</v>
      </c>
      <c r="F51" s="3">
        <f t="shared" si="110"/>
        <v>0</v>
      </c>
      <c r="G51" s="3">
        <f t="shared" si="110"/>
        <v>0</v>
      </c>
      <c r="H51" s="3">
        <f t="shared" si="110"/>
        <v>0</v>
      </c>
      <c r="I51" s="3">
        <f t="shared" si="110"/>
        <v>0</v>
      </c>
      <c r="J51" s="3">
        <f t="shared" si="110"/>
        <v>0</v>
      </c>
      <c r="K51" s="3">
        <f t="shared" si="110"/>
        <v>0</v>
      </c>
      <c r="L51" s="3">
        <f>SUM(L49:L50)</f>
        <v>0</v>
      </c>
      <c r="M51" s="3">
        <f>SUM(M49:M50)</f>
        <v>0</v>
      </c>
      <c r="N51" s="3">
        <f>SUM(N49:N50)</f>
        <v>0</v>
      </c>
      <c r="O51" s="3">
        <f t="shared" si="110"/>
        <v>0</v>
      </c>
      <c r="P51" s="3">
        <f t="shared" si="110"/>
        <v>0</v>
      </c>
      <c r="Q51" s="3">
        <f t="shared" si="110"/>
        <v>0</v>
      </c>
      <c r="R51" s="3">
        <f t="shared" si="110"/>
        <v>4</v>
      </c>
      <c r="S51" s="3">
        <f t="shared" si="110"/>
        <v>0</v>
      </c>
      <c r="T51" s="3">
        <f t="shared" si="110"/>
        <v>4</v>
      </c>
      <c r="U51" s="3">
        <f t="shared" si="110"/>
        <v>0</v>
      </c>
      <c r="V51" s="3">
        <f t="shared" si="110"/>
        <v>0</v>
      </c>
      <c r="W51" s="3">
        <f t="shared" si="110"/>
        <v>0</v>
      </c>
      <c r="X51" s="3">
        <f t="shared" si="110"/>
        <v>0</v>
      </c>
      <c r="Y51" s="3">
        <f t="shared" si="110"/>
        <v>0</v>
      </c>
      <c r="Z51" s="3">
        <f t="shared" si="110"/>
        <v>0</v>
      </c>
      <c r="AA51" s="3">
        <f t="shared" si="110"/>
        <v>36</v>
      </c>
      <c r="AB51" s="3">
        <f t="shared" si="110"/>
        <v>8</v>
      </c>
      <c r="AC51" s="3">
        <f t="shared" si="110"/>
        <v>44</v>
      </c>
    </row>
    <row r="52" spans="1:29" ht="25.5" customHeight="1" x14ac:dyDescent="0.35">
      <c r="A52" s="12"/>
      <c r="B52" s="5" t="s">
        <v>48</v>
      </c>
      <c r="C52" s="2"/>
      <c r="D52" s="2"/>
      <c r="E52" s="3"/>
      <c r="F52" s="2"/>
      <c r="G52" s="2"/>
      <c r="H52" s="3"/>
      <c r="I52" s="2"/>
      <c r="J52" s="2"/>
      <c r="K52" s="3"/>
      <c r="L52" s="3"/>
      <c r="M52" s="3"/>
      <c r="N52" s="3"/>
      <c r="O52" s="2"/>
      <c r="P52" s="2"/>
      <c r="Q52" s="3"/>
      <c r="R52" s="2"/>
      <c r="S52" s="2"/>
      <c r="T52" s="3"/>
      <c r="U52" s="68"/>
      <c r="V52" s="68"/>
      <c r="W52" s="14"/>
      <c r="X52" s="68"/>
      <c r="Y52" s="68"/>
      <c r="Z52" s="14"/>
      <c r="AA52" s="3"/>
      <c r="AB52" s="3"/>
      <c r="AC52" s="3"/>
    </row>
    <row r="53" spans="1:29" ht="25.5" customHeight="1" x14ac:dyDescent="0.35">
      <c r="A53" s="12"/>
      <c r="B53" s="1" t="s">
        <v>49</v>
      </c>
      <c r="C53" s="2">
        <v>22</v>
      </c>
      <c r="D53" s="2">
        <v>30</v>
      </c>
      <c r="E53" s="2">
        <f t="shared" si="16"/>
        <v>52</v>
      </c>
      <c r="F53" s="2">
        <v>29</v>
      </c>
      <c r="G53" s="2">
        <v>30</v>
      </c>
      <c r="H53" s="2">
        <f t="shared" si="17"/>
        <v>59</v>
      </c>
      <c r="I53" s="2">
        <v>9</v>
      </c>
      <c r="J53" s="2">
        <v>10</v>
      </c>
      <c r="K53" s="2">
        <f t="shared" si="68"/>
        <v>19</v>
      </c>
      <c r="L53" s="2">
        <v>0</v>
      </c>
      <c r="M53" s="2">
        <v>0</v>
      </c>
      <c r="N53" s="2">
        <f t="shared" ref="N53:N55" si="111">L53+M53</f>
        <v>0</v>
      </c>
      <c r="O53" s="2">
        <v>0</v>
      </c>
      <c r="P53" s="2">
        <v>0</v>
      </c>
      <c r="Q53" s="2">
        <f t="shared" si="70"/>
        <v>0</v>
      </c>
      <c r="R53" s="2">
        <v>0</v>
      </c>
      <c r="S53" s="2">
        <v>0</v>
      </c>
      <c r="T53" s="2">
        <f t="shared" si="71"/>
        <v>0</v>
      </c>
      <c r="U53" s="2">
        <v>0</v>
      </c>
      <c r="V53" s="2">
        <v>0</v>
      </c>
      <c r="W53" s="2">
        <f t="shared" si="72"/>
        <v>0</v>
      </c>
      <c r="X53" s="2">
        <v>0</v>
      </c>
      <c r="Y53" s="2">
        <v>0</v>
      </c>
      <c r="Z53" s="2">
        <f t="shared" si="73"/>
        <v>0</v>
      </c>
      <c r="AA53" s="3">
        <f t="shared" ref="AA53:AC55" si="112">C53+F53+I53+O53+R53+U53+X53</f>
        <v>60</v>
      </c>
      <c r="AB53" s="3">
        <f t="shared" si="112"/>
        <v>70</v>
      </c>
      <c r="AC53" s="3">
        <f t="shared" si="112"/>
        <v>130</v>
      </c>
    </row>
    <row r="54" spans="1:29" ht="25.5" customHeight="1" x14ac:dyDescent="0.35">
      <c r="A54" s="12"/>
      <c r="B54" s="13" t="s">
        <v>50</v>
      </c>
      <c r="C54" s="2">
        <v>28</v>
      </c>
      <c r="D54" s="2">
        <v>28</v>
      </c>
      <c r="E54" s="2">
        <f t="shared" ref="E54" si="113">C54+D54</f>
        <v>56</v>
      </c>
      <c r="F54" s="2">
        <v>29</v>
      </c>
      <c r="G54" s="2">
        <v>36</v>
      </c>
      <c r="H54" s="2">
        <f t="shared" ref="H54" si="114">F54+G54</f>
        <v>65</v>
      </c>
      <c r="I54" s="2">
        <v>18</v>
      </c>
      <c r="J54" s="2">
        <v>21</v>
      </c>
      <c r="K54" s="2">
        <f t="shared" ref="K54" si="115">I54+J54</f>
        <v>39</v>
      </c>
      <c r="L54" s="2">
        <v>0</v>
      </c>
      <c r="M54" s="2">
        <v>0</v>
      </c>
      <c r="N54" s="2">
        <f t="shared" si="111"/>
        <v>0</v>
      </c>
      <c r="O54" s="2">
        <v>26</v>
      </c>
      <c r="P54" s="2">
        <v>37</v>
      </c>
      <c r="Q54" s="2">
        <f t="shared" ref="Q54" si="116">O54+P54</f>
        <v>63</v>
      </c>
      <c r="R54" s="2">
        <v>9</v>
      </c>
      <c r="S54" s="2">
        <v>8</v>
      </c>
      <c r="T54" s="2">
        <f t="shared" ref="T54" si="117">R54+S54</f>
        <v>17</v>
      </c>
      <c r="U54" s="2">
        <v>0</v>
      </c>
      <c r="V54" s="2">
        <v>0</v>
      </c>
      <c r="W54" s="2">
        <f t="shared" ref="W54" si="118">U54+V54</f>
        <v>0</v>
      </c>
      <c r="X54" s="2">
        <v>0</v>
      </c>
      <c r="Y54" s="2">
        <v>0</v>
      </c>
      <c r="Z54" s="2">
        <f t="shared" ref="Z54" si="119">X54+Y54</f>
        <v>0</v>
      </c>
      <c r="AA54" s="3">
        <f t="shared" si="112"/>
        <v>110</v>
      </c>
      <c r="AB54" s="3">
        <f t="shared" si="112"/>
        <v>130</v>
      </c>
      <c r="AC54" s="3">
        <f t="shared" si="112"/>
        <v>240</v>
      </c>
    </row>
    <row r="55" spans="1:29" ht="25.5" customHeight="1" x14ac:dyDescent="0.35">
      <c r="A55" s="12"/>
      <c r="B55" s="13" t="s">
        <v>51</v>
      </c>
      <c r="C55" s="2">
        <v>0</v>
      </c>
      <c r="D55" s="2">
        <v>0</v>
      </c>
      <c r="E55" s="2">
        <f t="shared" ref="E55" si="120">C55+D55</f>
        <v>0</v>
      </c>
      <c r="F55" s="2">
        <v>0</v>
      </c>
      <c r="G55" s="2">
        <v>0</v>
      </c>
      <c r="H55" s="2">
        <f t="shared" ref="H55" si="121">F55+G55</f>
        <v>0</v>
      </c>
      <c r="I55" s="2">
        <v>27</v>
      </c>
      <c r="J55" s="2">
        <v>16</v>
      </c>
      <c r="K55" s="2">
        <f t="shared" ref="K55" si="122">I55+J55</f>
        <v>43</v>
      </c>
      <c r="L55" s="2">
        <v>0</v>
      </c>
      <c r="M55" s="2">
        <v>0</v>
      </c>
      <c r="N55" s="2">
        <f t="shared" si="111"/>
        <v>0</v>
      </c>
      <c r="O55" s="2">
        <v>34</v>
      </c>
      <c r="P55" s="2">
        <v>30</v>
      </c>
      <c r="Q55" s="2">
        <f t="shared" ref="Q55" si="123">O55+P55</f>
        <v>64</v>
      </c>
      <c r="R55" s="2">
        <v>8</v>
      </c>
      <c r="S55" s="2">
        <v>2</v>
      </c>
      <c r="T55" s="2">
        <f t="shared" ref="T55" si="124">R55+S55</f>
        <v>10</v>
      </c>
      <c r="U55" s="2">
        <v>0</v>
      </c>
      <c r="V55" s="2">
        <v>0</v>
      </c>
      <c r="W55" s="2">
        <f t="shared" ref="W55" si="125">U55+V55</f>
        <v>0</v>
      </c>
      <c r="X55" s="2">
        <v>0</v>
      </c>
      <c r="Y55" s="2">
        <v>0</v>
      </c>
      <c r="Z55" s="2">
        <f t="shared" ref="Z55" si="126">X55+Y55</f>
        <v>0</v>
      </c>
      <c r="AA55" s="3">
        <f t="shared" si="112"/>
        <v>69</v>
      </c>
      <c r="AB55" s="3">
        <f t="shared" si="112"/>
        <v>48</v>
      </c>
      <c r="AC55" s="3">
        <f t="shared" si="112"/>
        <v>117</v>
      </c>
    </row>
    <row r="56" spans="1:29" ht="25.5" customHeight="1" x14ac:dyDescent="0.35">
      <c r="A56" s="12"/>
      <c r="B56" s="15" t="s">
        <v>27</v>
      </c>
      <c r="C56" s="3">
        <f>SUM(C53:C55)</f>
        <v>50</v>
      </c>
      <c r="D56" s="3">
        <f t="shared" ref="D56:AC56" si="127">SUM(D53:D55)</f>
        <v>58</v>
      </c>
      <c r="E56" s="3">
        <f t="shared" si="127"/>
        <v>108</v>
      </c>
      <c r="F56" s="3">
        <f t="shared" si="127"/>
        <v>58</v>
      </c>
      <c r="G56" s="3">
        <f t="shared" si="127"/>
        <v>66</v>
      </c>
      <c r="H56" s="3">
        <f t="shared" si="127"/>
        <v>124</v>
      </c>
      <c r="I56" s="3">
        <f t="shared" si="127"/>
        <v>54</v>
      </c>
      <c r="J56" s="3">
        <f t="shared" si="127"/>
        <v>47</v>
      </c>
      <c r="K56" s="3">
        <f t="shared" si="127"/>
        <v>101</v>
      </c>
      <c r="L56" s="3">
        <f t="shared" ref="L56:N56" si="128">SUM(L53:L55)</f>
        <v>0</v>
      </c>
      <c r="M56" s="3">
        <f t="shared" si="128"/>
        <v>0</v>
      </c>
      <c r="N56" s="3">
        <f t="shared" si="128"/>
        <v>0</v>
      </c>
      <c r="O56" s="3">
        <f t="shared" si="127"/>
        <v>60</v>
      </c>
      <c r="P56" s="3">
        <f t="shared" si="127"/>
        <v>67</v>
      </c>
      <c r="Q56" s="3">
        <f t="shared" si="127"/>
        <v>127</v>
      </c>
      <c r="R56" s="3">
        <f t="shared" si="127"/>
        <v>17</v>
      </c>
      <c r="S56" s="3">
        <f t="shared" si="127"/>
        <v>10</v>
      </c>
      <c r="T56" s="3">
        <f t="shared" si="127"/>
        <v>27</v>
      </c>
      <c r="U56" s="3">
        <f t="shared" si="127"/>
        <v>0</v>
      </c>
      <c r="V56" s="3">
        <f t="shared" si="127"/>
        <v>0</v>
      </c>
      <c r="W56" s="3">
        <f t="shared" si="127"/>
        <v>0</v>
      </c>
      <c r="X56" s="3">
        <f t="shared" si="127"/>
        <v>0</v>
      </c>
      <c r="Y56" s="3">
        <f t="shared" si="127"/>
        <v>0</v>
      </c>
      <c r="Z56" s="3">
        <f t="shared" si="127"/>
        <v>0</v>
      </c>
      <c r="AA56" s="3">
        <f t="shared" si="127"/>
        <v>239</v>
      </c>
      <c r="AB56" s="3">
        <f t="shared" si="127"/>
        <v>248</v>
      </c>
      <c r="AC56" s="3">
        <f t="shared" si="127"/>
        <v>487</v>
      </c>
    </row>
    <row r="57" spans="1:29" ht="25.5" customHeight="1" x14ac:dyDescent="0.35">
      <c r="A57" s="12"/>
      <c r="B57" s="25" t="s">
        <v>52</v>
      </c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1:29" ht="25.5" customHeight="1" x14ac:dyDescent="0.35">
      <c r="A58" s="12"/>
      <c r="B58" s="26" t="s">
        <v>53</v>
      </c>
      <c r="C58" s="2">
        <v>49</v>
      </c>
      <c r="D58" s="2">
        <v>22</v>
      </c>
      <c r="E58" s="2">
        <f>C58+D58</f>
        <v>71</v>
      </c>
      <c r="F58" s="2">
        <v>67</v>
      </c>
      <c r="G58" s="2">
        <v>12</v>
      </c>
      <c r="H58" s="2">
        <f>F58+G58</f>
        <v>79</v>
      </c>
      <c r="I58" s="2">
        <v>0</v>
      </c>
      <c r="J58" s="2">
        <v>0</v>
      </c>
      <c r="K58" s="2">
        <f>I58+J58</f>
        <v>0</v>
      </c>
      <c r="L58" s="2">
        <v>0</v>
      </c>
      <c r="M58" s="2">
        <v>0</v>
      </c>
      <c r="N58" s="2">
        <f>L58+M58</f>
        <v>0</v>
      </c>
      <c r="O58" s="2">
        <v>0</v>
      </c>
      <c r="P58" s="2">
        <v>0</v>
      </c>
      <c r="Q58" s="2">
        <f>O58+P58</f>
        <v>0</v>
      </c>
      <c r="R58" s="2">
        <v>0</v>
      </c>
      <c r="S58" s="2">
        <v>0</v>
      </c>
      <c r="T58" s="2">
        <f>R58+S58</f>
        <v>0</v>
      </c>
      <c r="U58" s="2">
        <v>0</v>
      </c>
      <c r="V58" s="2">
        <v>0</v>
      </c>
      <c r="W58" s="2">
        <f>U58+V58</f>
        <v>0</v>
      </c>
      <c r="X58" s="2">
        <v>0</v>
      </c>
      <c r="Y58" s="2">
        <v>0</v>
      </c>
      <c r="Z58" s="2">
        <f>X58+Y58</f>
        <v>0</v>
      </c>
      <c r="AA58" s="3">
        <f>C58+F58+I58+O58+R58+U58+X58</f>
        <v>116</v>
      </c>
      <c r="AB58" s="3">
        <f>D58+G58+J58+P58+S58+V58+Y58</f>
        <v>34</v>
      </c>
      <c r="AC58" s="3">
        <f>E58+H58+K58+Q58+T58+W58+Z58</f>
        <v>150</v>
      </c>
    </row>
    <row r="59" spans="1:29" ht="25.5" customHeight="1" x14ac:dyDescent="0.35">
      <c r="A59" s="12"/>
      <c r="B59" s="15" t="s">
        <v>27</v>
      </c>
      <c r="C59" s="3">
        <f>SUM(C58)</f>
        <v>49</v>
      </c>
      <c r="D59" s="3">
        <f t="shared" ref="D59:AC59" si="129">SUM(D58)</f>
        <v>22</v>
      </c>
      <c r="E59" s="3">
        <f t="shared" si="129"/>
        <v>71</v>
      </c>
      <c r="F59" s="3">
        <f t="shared" si="129"/>
        <v>67</v>
      </c>
      <c r="G59" s="3">
        <f t="shared" si="129"/>
        <v>12</v>
      </c>
      <c r="H59" s="3">
        <f t="shared" si="129"/>
        <v>79</v>
      </c>
      <c r="I59" s="3">
        <f t="shared" si="129"/>
        <v>0</v>
      </c>
      <c r="J59" s="3">
        <f t="shared" si="129"/>
        <v>0</v>
      </c>
      <c r="K59" s="3">
        <f t="shared" si="129"/>
        <v>0</v>
      </c>
      <c r="L59" s="3">
        <f t="shared" ref="L59:N59" si="130">SUM(L58)</f>
        <v>0</v>
      </c>
      <c r="M59" s="3">
        <f t="shared" si="130"/>
        <v>0</v>
      </c>
      <c r="N59" s="3">
        <f t="shared" si="130"/>
        <v>0</v>
      </c>
      <c r="O59" s="3">
        <f t="shared" si="129"/>
        <v>0</v>
      </c>
      <c r="P59" s="3">
        <f t="shared" si="129"/>
        <v>0</v>
      </c>
      <c r="Q59" s="3">
        <f t="shared" si="129"/>
        <v>0</v>
      </c>
      <c r="R59" s="3">
        <f t="shared" si="129"/>
        <v>0</v>
      </c>
      <c r="S59" s="3">
        <f t="shared" si="129"/>
        <v>0</v>
      </c>
      <c r="T59" s="3">
        <f t="shared" si="129"/>
        <v>0</v>
      </c>
      <c r="U59" s="3">
        <f t="shared" si="129"/>
        <v>0</v>
      </c>
      <c r="V59" s="3">
        <f t="shared" si="129"/>
        <v>0</v>
      </c>
      <c r="W59" s="3">
        <f t="shared" si="129"/>
        <v>0</v>
      </c>
      <c r="X59" s="3">
        <f t="shared" si="129"/>
        <v>0</v>
      </c>
      <c r="Y59" s="3">
        <f t="shared" si="129"/>
        <v>0</v>
      </c>
      <c r="Z59" s="3">
        <f t="shared" si="129"/>
        <v>0</v>
      </c>
      <c r="AA59" s="3">
        <f t="shared" si="129"/>
        <v>116</v>
      </c>
      <c r="AB59" s="3">
        <f t="shared" si="129"/>
        <v>34</v>
      </c>
      <c r="AC59" s="3">
        <f t="shared" si="129"/>
        <v>150</v>
      </c>
    </row>
    <row r="60" spans="1:29" ht="25.5" customHeight="1" x14ac:dyDescent="0.35">
      <c r="A60" s="12"/>
      <c r="B60" s="25" t="s">
        <v>54</v>
      </c>
      <c r="C60" s="2"/>
      <c r="D60" s="2"/>
      <c r="E60" s="3"/>
      <c r="F60" s="2"/>
      <c r="G60" s="2"/>
      <c r="H60" s="3"/>
      <c r="I60" s="2"/>
      <c r="J60" s="2"/>
      <c r="K60" s="3"/>
      <c r="L60" s="3"/>
      <c r="M60" s="3"/>
      <c r="N60" s="3"/>
      <c r="O60" s="2"/>
      <c r="P60" s="2"/>
      <c r="Q60" s="3"/>
      <c r="R60" s="2"/>
      <c r="S60" s="2"/>
      <c r="T60" s="3"/>
      <c r="U60" s="68"/>
      <c r="V60" s="68"/>
      <c r="W60" s="14"/>
      <c r="X60" s="68"/>
      <c r="Y60" s="68"/>
      <c r="Z60" s="14"/>
      <c r="AA60" s="3"/>
      <c r="AB60" s="3"/>
      <c r="AC60" s="3"/>
    </row>
    <row r="61" spans="1:29" ht="25.5" customHeight="1" x14ac:dyDescent="0.35">
      <c r="A61" s="12"/>
      <c r="B61" s="26" t="s">
        <v>55</v>
      </c>
      <c r="C61" s="2">
        <v>36</v>
      </c>
      <c r="D61" s="2">
        <v>10</v>
      </c>
      <c r="E61" s="2">
        <f>C61+D61</f>
        <v>46</v>
      </c>
      <c r="F61" s="2">
        <v>37</v>
      </c>
      <c r="G61" s="2">
        <v>11</v>
      </c>
      <c r="H61" s="2">
        <f>F61+G61</f>
        <v>48</v>
      </c>
      <c r="I61" s="2">
        <v>14</v>
      </c>
      <c r="J61" s="2">
        <v>3</v>
      </c>
      <c r="K61" s="2">
        <f>I61+J61</f>
        <v>17</v>
      </c>
      <c r="L61" s="2">
        <v>0</v>
      </c>
      <c r="M61" s="2">
        <v>0</v>
      </c>
      <c r="N61" s="2">
        <f>L61+M61</f>
        <v>0</v>
      </c>
      <c r="O61" s="2">
        <v>35</v>
      </c>
      <c r="P61" s="2">
        <v>0</v>
      </c>
      <c r="Q61" s="2">
        <f>O61+P61</f>
        <v>35</v>
      </c>
      <c r="R61" s="2">
        <v>15</v>
      </c>
      <c r="S61" s="2">
        <v>1</v>
      </c>
      <c r="T61" s="2">
        <f>R61+S61</f>
        <v>16</v>
      </c>
      <c r="U61" s="2">
        <v>0</v>
      </c>
      <c r="V61" s="2">
        <v>0</v>
      </c>
      <c r="W61" s="2">
        <f>U61+V61</f>
        <v>0</v>
      </c>
      <c r="X61" s="2">
        <v>0</v>
      </c>
      <c r="Y61" s="2">
        <v>0</v>
      </c>
      <c r="Z61" s="2">
        <f>X61+Y61</f>
        <v>0</v>
      </c>
      <c r="AA61" s="3">
        <f>C61+F61+I61+O61+R61+U61+X61</f>
        <v>137</v>
      </c>
      <c r="AB61" s="3">
        <f>D61+G61+J61+P61+S61+V61+Y61</f>
        <v>25</v>
      </c>
      <c r="AC61" s="3">
        <f>E61+H61+K61+Q61+T61+W61+Z61</f>
        <v>162</v>
      </c>
    </row>
    <row r="62" spans="1:29" ht="25.5" customHeight="1" x14ac:dyDescent="0.35">
      <c r="A62" s="12"/>
      <c r="B62" s="15" t="s">
        <v>27</v>
      </c>
      <c r="C62" s="3">
        <f t="shared" ref="C62:AC62" si="131">SUM(C61)</f>
        <v>36</v>
      </c>
      <c r="D62" s="3">
        <f t="shared" si="131"/>
        <v>10</v>
      </c>
      <c r="E62" s="3">
        <f t="shared" si="131"/>
        <v>46</v>
      </c>
      <c r="F62" s="3">
        <f t="shared" si="131"/>
        <v>37</v>
      </c>
      <c r="G62" s="3">
        <f t="shared" si="131"/>
        <v>11</v>
      </c>
      <c r="H62" s="3">
        <f t="shared" si="131"/>
        <v>48</v>
      </c>
      <c r="I62" s="3">
        <f t="shared" si="131"/>
        <v>14</v>
      </c>
      <c r="J62" s="3">
        <f t="shared" si="131"/>
        <v>3</v>
      </c>
      <c r="K62" s="3">
        <f t="shared" si="131"/>
        <v>17</v>
      </c>
      <c r="L62" s="3">
        <f>SUM(L61)</f>
        <v>0</v>
      </c>
      <c r="M62" s="3">
        <f>SUM(M61)</f>
        <v>0</v>
      </c>
      <c r="N62" s="3">
        <f>SUM(N61)</f>
        <v>0</v>
      </c>
      <c r="O62" s="3">
        <f t="shared" si="131"/>
        <v>35</v>
      </c>
      <c r="P62" s="3">
        <f t="shared" si="131"/>
        <v>0</v>
      </c>
      <c r="Q62" s="3">
        <f t="shared" si="131"/>
        <v>35</v>
      </c>
      <c r="R62" s="3">
        <f t="shared" si="131"/>
        <v>15</v>
      </c>
      <c r="S62" s="3">
        <f t="shared" si="131"/>
        <v>1</v>
      </c>
      <c r="T62" s="3">
        <f t="shared" si="131"/>
        <v>16</v>
      </c>
      <c r="U62" s="3">
        <f t="shared" si="131"/>
        <v>0</v>
      </c>
      <c r="V62" s="3">
        <f t="shared" si="131"/>
        <v>0</v>
      </c>
      <c r="W62" s="3">
        <f t="shared" si="131"/>
        <v>0</v>
      </c>
      <c r="X62" s="3">
        <f t="shared" si="131"/>
        <v>0</v>
      </c>
      <c r="Y62" s="3">
        <f t="shared" si="131"/>
        <v>0</v>
      </c>
      <c r="Z62" s="3">
        <f t="shared" si="131"/>
        <v>0</v>
      </c>
      <c r="AA62" s="3">
        <f t="shared" si="131"/>
        <v>137</v>
      </c>
      <c r="AB62" s="3">
        <f t="shared" si="131"/>
        <v>25</v>
      </c>
      <c r="AC62" s="3">
        <f t="shared" si="131"/>
        <v>162</v>
      </c>
    </row>
    <row r="63" spans="1:29" ht="25.5" customHeight="1" x14ac:dyDescent="0.35">
      <c r="A63" s="12"/>
      <c r="B63" s="20" t="s">
        <v>56</v>
      </c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14"/>
      <c r="V63" s="14"/>
      <c r="W63" s="14"/>
      <c r="X63" s="14"/>
      <c r="Y63" s="14"/>
      <c r="Z63" s="14"/>
      <c r="AA63" s="3"/>
      <c r="AB63" s="3"/>
      <c r="AC63" s="3"/>
    </row>
    <row r="64" spans="1:29" ht="25.5" customHeight="1" x14ac:dyDescent="0.35">
      <c r="A64" s="12"/>
      <c r="B64" s="17" t="s">
        <v>46</v>
      </c>
      <c r="C64" s="2">
        <v>37</v>
      </c>
      <c r="D64" s="2">
        <v>4</v>
      </c>
      <c r="E64" s="2">
        <f t="shared" ref="E64:E65" si="132">C64+D64</f>
        <v>41</v>
      </c>
      <c r="F64" s="2">
        <v>54</v>
      </c>
      <c r="G64" s="2">
        <v>5</v>
      </c>
      <c r="H64" s="2">
        <f t="shared" ref="H64:H65" si="133">F64+G64</f>
        <v>59</v>
      </c>
      <c r="I64" s="2">
        <v>0</v>
      </c>
      <c r="J64" s="2">
        <v>0</v>
      </c>
      <c r="K64" s="2">
        <f t="shared" ref="K64:K65" si="134">I64+J64</f>
        <v>0</v>
      </c>
      <c r="L64" s="2">
        <v>1</v>
      </c>
      <c r="M64" s="2">
        <v>1</v>
      </c>
      <c r="N64" s="2">
        <f t="shared" ref="N64:N65" si="135">L64+M64</f>
        <v>2</v>
      </c>
      <c r="O64" s="2">
        <v>0</v>
      </c>
      <c r="P64" s="2">
        <v>0</v>
      </c>
      <c r="Q64" s="2">
        <f t="shared" ref="Q64:Q65" si="136">O64+P64</f>
        <v>0</v>
      </c>
      <c r="R64" s="2">
        <v>0</v>
      </c>
      <c r="S64" s="2">
        <v>0</v>
      </c>
      <c r="T64" s="2">
        <f t="shared" ref="T64:T65" si="137">R64+S64</f>
        <v>0</v>
      </c>
      <c r="U64" s="2">
        <v>0</v>
      </c>
      <c r="V64" s="2">
        <v>0</v>
      </c>
      <c r="W64" s="2">
        <f t="shared" ref="W64:W65" si="138">U64+V64</f>
        <v>0</v>
      </c>
      <c r="X64" s="2">
        <v>0</v>
      </c>
      <c r="Y64" s="2">
        <v>0</v>
      </c>
      <c r="Z64" s="2">
        <f t="shared" ref="Z64:Z65" si="139">X64+Y64</f>
        <v>0</v>
      </c>
      <c r="AA64" s="3">
        <f t="shared" ref="AA64:AC66" si="140">C64+F64+I64+O64+R64+U64+X64+L64</f>
        <v>92</v>
      </c>
      <c r="AB64" s="3">
        <f t="shared" si="140"/>
        <v>10</v>
      </c>
      <c r="AC64" s="3">
        <f t="shared" si="140"/>
        <v>102</v>
      </c>
    </row>
    <row r="65" spans="1:29" ht="25.5" customHeight="1" x14ac:dyDescent="0.35">
      <c r="A65" s="12"/>
      <c r="B65" s="17" t="s">
        <v>57</v>
      </c>
      <c r="C65" s="2">
        <v>20</v>
      </c>
      <c r="D65" s="2">
        <v>10</v>
      </c>
      <c r="E65" s="2">
        <f t="shared" si="132"/>
        <v>30</v>
      </c>
      <c r="F65" s="2">
        <v>23</v>
      </c>
      <c r="G65" s="2">
        <v>6</v>
      </c>
      <c r="H65" s="2">
        <f t="shared" si="133"/>
        <v>29</v>
      </c>
      <c r="I65" s="2">
        <v>0</v>
      </c>
      <c r="J65" s="2">
        <v>0</v>
      </c>
      <c r="K65" s="2">
        <f t="shared" si="134"/>
        <v>0</v>
      </c>
      <c r="L65" s="2">
        <v>5</v>
      </c>
      <c r="M65" s="2">
        <v>3</v>
      </c>
      <c r="N65" s="2">
        <f t="shared" si="135"/>
        <v>8</v>
      </c>
      <c r="O65" s="2">
        <v>0</v>
      </c>
      <c r="P65" s="2">
        <v>0</v>
      </c>
      <c r="Q65" s="2">
        <f t="shared" si="136"/>
        <v>0</v>
      </c>
      <c r="R65" s="2">
        <v>0</v>
      </c>
      <c r="S65" s="2">
        <v>0</v>
      </c>
      <c r="T65" s="2">
        <f t="shared" si="137"/>
        <v>0</v>
      </c>
      <c r="U65" s="2">
        <v>0</v>
      </c>
      <c r="V65" s="2">
        <v>0</v>
      </c>
      <c r="W65" s="2">
        <f t="shared" si="138"/>
        <v>0</v>
      </c>
      <c r="X65" s="2">
        <v>0</v>
      </c>
      <c r="Y65" s="2">
        <v>0</v>
      </c>
      <c r="Z65" s="2">
        <f t="shared" si="139"/>
        <v>0</v>
      </c>
      <c r="AA65" s="3">
        <f t="shared" si="140"/>
        <v>48</v>
      </c>
      <c r="AB65" s="3">
        <f t="shared" si="140"/>
        <v>19</v>
      </c>
      <c r="AC65" s="3">
        <f t="shared" si="140"/>
        <v>67</v>
      </c>
    </row>
    <row r="66" spans="1:29" ht="25.5" customHeight="1" x14ac:dyDescent="0.35">
      <c r="A66" s="12"/>
      <c r="B66" s="18" t="s">
        <v>27</v>
      </c>
      <c r="C66" s="3">
        <f>SUM(C64:C65)</f>
        <v>57</v>
      </c>
      <c r="D66" s="3">
        <f t="shared" ref="D66:Z66" si="141">SUM(D64:D65)</f>
        <v>14</v>
      </c>
      <c r="E66" s="3">
        <f t="shared" si="141"/>
        <v>71</v>
      </c>
      <c r="F66" s="3">
        <f t="shared" si="141"/>
        <v>77</v>
      </c>
      <c r="G66" s="3">
        <f t="shared" si="141"/>
        <v>11</v>
      </c>
      <c r="H66" s="3">
        <f t="shared" si="141"/>
        <v>88</v>
      </c>
      <c r="I66" s="3">
        <f t="shared" si="141"/>
        <v>0</v>
      </c>
      <c r="J66" s="3">
        <f t="shared" si="141"/>
        <v>0</v>
      </c>
      <c r="K66" s="3">
        <f t="shared" si="141"/>
        <v>0</v>
      </c>
      <c r="L66" s="3">
        <f t="shared" ref="L66:N66" si="142">SUM(L64:L65)</f>
        <v>6</v>
      </c>
      <c r="M66" s="3">
        <f t="shared" si="142"/>
        <v>4</v>
      </c>
      <c r="N66" s="3">
        <f t="shared" si="142"/>
        <v>10</v>
      </c>
      <c r="O66" s="3">
        <f t="shared" si="141"/>
        <v>0</v>
      </c>
      <c r="P66" s="3">
        <f t="shared" si="141"/>
        <v>0</v>
      </c>
      <c r="Q66" s="3">
        <f t="shared" si="141"/>
        <v>0</v>
      </c>
      <c r="R66" s="3">
        <f t="shared" si="141"/>
        <v>0</v>
      </c>
      <c r="S66" s="3">
        <f t="shared" si="141"/>
        <v>0</v>
      </c>
      <c r="T66" s="3">
        <f t="shared" si="141"/>
        <v>0</v>
      </c>
      <c r="U66" s="3">
        <f t="shared" si="141"/>
        <v>0</v>
      </c>
      <c r="V66" s="3">
        <f t="shared" si="141"/>
        <v>0</v>
      </c>
      <c r="W66" s="3">
        <f t="shared" si="141"/>
        <v>0</v>
      </c>
      <c r="X66" s="3">
        <f t="shared" si="141"/>
        <v>0</v>
      </c>
      <c r="Y66" s="3">
        <f t="shared" si="141"/>
        <v>0</v>
      </c>
      <c r="Z66" s="3">
        <f t="shared" si="141"/>
        <v>0</v>
      </c>
      <c r="AA66" s="3">
        <f t="shared" si="140"/>
        <v>140</v>
      </c>
      <c r="AB66" s="3">
        <f t="shared" si="140"/>
        <v>29</v>
      </c>
      <c r="AC66" s="3">
        <f t="shared" si="140"/>
        <v>169</v>
      </c>
    </row>
    <row r="67" spans="1:29" ht="25.5" customHeight="1" x14ac:dyDescent="0.35">
      <c r="A67" s="12"/>
      <c r="B67" s="27" t="s">
        <v>58</v>
      </c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14"/>
      <c r="V67" s="14"/>
      <c r="W67" s="14"/>
      <c r="X67" s="14"/>
      <c r="Y67" s="14"/>
      <c r="Z67" s="14"/>
      <c r="AA67" s="3"/>
      <c r="AB67" s="3"/>
      <c r="AC67" s="3"/>
    </row>
    <row r="68" spans="1:29" ht="25.5" customHeight="1" x14ac:dyDescent="0.35">
      <c r="A68" s="12"/>
      <c r="B68" s="28" t="s">
        <v>55</v>
      </c>
      <c r="C68" s="2">
        <v>54</v>
      </c>
      <c r="D68" s="2">
        <v>17</v>
      </c>
      <c r="E68" s="2">
        <f t="shared" ref="E68" si="143">C68+D68</f>
        <v>71</v>
      </c>
      <c r="F68" s="2">
        <v>53</v>
      </c>
      <c r="G68" s="2">
        <v>6</v>
      </c>
      <c r="H68" s="2">
        <f t="shared" ref="H68" si="144">F68+G68</f>
        <v>59</v>
      </c>
      <c r="I68" s="2">
        <v>23</v>
      </c>
      <c r="J68" s="2">
        <v>1</v>
      </c>
      <c r="K68" s="2">
        <f t="shared" ref="K68" si="145">I68+J68</f>
        <v>24</v>
      </c>
      <c r="L68" s="2">
        <v>0</v>
      </c>
      <c r="M68" s="2">
        <v>0</v>
      </c>
      <c r="N68" s="2">
        <f t="shared" ref="N68" si="146">L68+M68</f>
        <v>0</v>
      </c>
      <c r="O68" s="2">
        <v>30</v>
      </c>
      <c r="P68" s="2">
        <v>3</v>
      </c>
      <c r="Q68" s="2">
        <f t="shared" ref="Q68" si="147">O68+P68</f>
        <v>33</v>
      </c>
      <c r="R68" s="2">
        <v>6</v>
      </c>
      <c r="S68" s="2">
        <v>0</v>
      </c>
      <c r="T68" s="2">
        <f t="shared" ref="T68" si="148">R68+S68</f>
        <v>6</v>
      </c>
      <c r="U68" s="2">
        <v>0</v>
      </c>
      <c r="V68" s="2">
        <v>0</v>
      </c>
      <c r="W68" s="2">
        <f t="shared" ref="W68" si="149">U68+V68</f>
        <v>0</v>
      </c>
      <c r="X68" s="2">
        <v>0</v>
      </c>
      <c r="Y68" s="2">
        <v>0</v>
      </c>
      <c r="Z68" s="2">
        <f t="shared" ref="Z68" si="150">X68+Y68</f>
        <v>0</v>
      </c>
      <c r="AA68" s="3">
        <f>C68+F68+I68+O68+R68+U68+X68</f>
        <v>166</v>
      </c>
      <c r="AB68" s="3">
        <f>D68+G68+J68+P68+S68+V68+Y68</f>
        <v>27</v>
      </c>
      <c r="AC68" s="3">
        <f>E68+H68+K68+Q68+T68+W68+Z68</f>
        <v>193</v>
      </c>
    </row>
    <row r="69" spans="1:29" ht="25.5" customHeight="1" x14ac:dyDescent="0.35">
      <c r="A69" s="12"/>
      <c r="B69" s="18" t="s">
        <v>27</v>
      </c>
      <c r="C69" s="3">
        <f>SUM(C68)</f>
        <v>54</v>
      </c>
      <c r="D69" s="3">
        <f t="shared" ref="D69:AC69" si="151">SUM(D68)</f>
        <v>17</v>
      </c>
      <c r="E69" s="3">
        <f t="shared" si="151"/>
        <v>71</v>
      </c>
      <c r="F69" s="3">
        <f t="shared" si="151"/>
        <v>53</v>
      </c>
      <c r="G69" s="3">
        <f t="shared" si="151"/>
        <v>6</v>
      </c>
      <c r="H69" s="3">
        <f t="shared" si="151"/>
        <v>59</v>
      </c>
      <c r="I69" s="3">
        <f t="shared" si="151"/>
        <v>23</v>
      </c>
      <c r="J69" s="3">
        <f t="shared" si="151"/>
        <v>1</v>
      </c>
      <c r="K69" s="3">
        <f t="shared" si="151"/>
        <v>24</v>
      </c>
      <c r="L69" s="3">
        <f t="shared" ref="L69:N69" si="152">SUM(L68)</f>
        <v>0</v>
      </c>
      <c r="M69" s="3">
        <f t="shared" si="152"/>
        <v>0</v>
      </c>
      <c r="N69" s="3">
        <f t="shared" si="152"/>
        <v>0</v>
      </c>
      <c r="O69" s="3">
        <f t="shared" si="151"/>
        <v>30</v>
      </c>
      <c r="P69" s="3">
        <f t="shared" si="151"/>
        <v>3</v>
      </c>
      <c r="Q69" s="3">
        <f t="shared" si="151"/>
        <v>33</v>
      </c>
      <c r="R69" s="3">
        <f t="shared" si="151"/>
        <v>6</v>
      </c>
      <c r="S69" s="3">
        <f t="shared" si="151"/>
        <v>0</v>
      </c>
      <c r="T69" s="3">
        <f t="shared" si="151"/>
        <v>6</v>
      </c>
      <c r="U69" s="3">
        <f t="shared" si="151"/>
        <v>0</v>
      </c>
      <c r="V69" s="3">
        <f t="shared" si="151"/>
        <v>0</v>
      </c>
      <c r="W69" s="3">
        <f t="shared" si="151"/>
        <v>0</v>
      </c>
      <c r="X69" s="3">
        <f t="shared" si="151"/>
        <v>0</v>
      </c>
      <c r="Y69" s="3">
        <f t="shared" si="151"/>
        <v>0</v>
      </c>
      <c r="Z69" s="3">
        <f t="shared" si="151"/>
        <v>0</v>
      </c>
      <c r="AA69" s="3">
        <f t="shared" si="151"/>
        <v>166</v>
      </c>
      <c r="AB69" s="3">
        <f t="shared" si="151"/>
        <v>27</v>
      </c>
      <c r="AC69" s="3">
        <f t="shared" si="151"/>
        <v>193</v>
      </c>
    </row>
    <row r="70" spans="1:29" s="16" customFormat="1" ht="25.5" customHeight="1" x14ac:dyDescent="0.35">
      <c r="A70" s="4"/>
      <c r="B70" s="15" t="s">
        <v>29</v>
      </c>
      <c r="C70" s="3">
        <f t="shared" ref="C70:AC70" si="153">C69+C66+C62+C56+C51+C47+C44+C59+C36</f>
        <v>439</v>
      </c>
      <c r="D70" s="3">
        <f t="shared" si="153"/>
        <v>209</v>
      </c>
      <c r="E70" s="3">
        <f t="shared" si="153"/>
        <v>648</v>
      </c>
      <c r="F70" s="3">
        <f t="shared" si="153"/>
        <v>431</v>
      </c>
      <c r="G70" s="3">
        <f t="shared" si="153"/>
        <v>185</v>
      </c>
      <c r="H70" s="3">
        <f t="shared" si="153"/>
        <v>616</v>
      </c>
      <c r="I70" s="3">
        <f t="shared" si="153"/>
        <v>159</v>
      </c>
      <c r="J70" s="3">
        <f t="shared" si="153"/>
        <v>83</v>
      </c>
      <c r="K70" s="3">
        <f t="shared" si="153"/>
        <v>242</v>
      </c>
      <c r="L70" s="3">
        <f>L69+L66+L62+L56+L51+L47+L44+L59+L36</f>
        <v>6</v>
      </c>
      <c r="M70" s="3">
        <f>M69+M66+M62+M56+M51+M47+M44+M59+M36</f>
        <v>4</v>
      </c>
      <c r="N70" s="3">
        <f>N69+N66+N62+N56+N51+N47+N44+N59+N36</f>
        <v>10</v>
      </c>
      <c r="O70" s="3">
        <f t="shared" si="153"/>
        <v>202</v>
      </c>
      <c r="P70" s="3">
        <f t="shared" si="153"/>
        <v>170</v>
      </c>
      <c r="Q70" s="3">
        <f t="shared" si="153"/>
        <v>372</v>
      </c>
      <c r="R70" s="3">
        <f t="shared" si="153"/>
        <v>42</v>
      </c>
      <c r="S70" s="3">
        <f t="shared" si="153"/>
        <v>11</v>
      </c>
      <c r="T70" s="3">
        <f t="shared" si="153"/>
        <v>53</v>
      </c>
      <c r="U70" s="3">
        <f t="shared" si="153"/>
        <v>136</v>
      </c>
      <c r="V70" s="3">
        <f t="shared" si="153"/>
        <v>118</v>
      </c>
      <c r="W70" s="3">
        <f t="shared" si="153"/>
        <v>254</v>
      </c>
      <c r="X70" s="3">
        <f t="shared" si="153"/>
        <v>87</v>
      </c>
      <c r="Y70" s="3">
        <f t="shared" si="153"/>
        <v>22</v>
      </c>
      <c r="Z70" s="3">
        <f t="shared" si="153"/>
        <v>109</v>
      </c>
      <c r="AA70" s="3">
        <f t="shared" si="153"/>
        <v>1502</v>
      </c>
      <c r="AB70" s="3">
        <f t="shared" si="153"/>
        <v>802</v>
      </c>
      <c r="AC70" s="3">
        <f t="shared" si="153"/>
        <v>2304</v>
      </c>
    </row>
    <row r="71" spans="1:29" ht="25.5" customHeight="1" x14ac:dyDescent="0.35">
      <c r="A71" s="12"/>
      <c r="B71" s="29" t="s">
        <v>30</v>
      </c>
      <c r="C71" s="2"/>
      <c r="D71" s="2"/>
      <c r="E71" s="3"/>
      <c r="F71" s="2"/>
      <c r="G71" s="2"/>
      <c r="H71" s="3"/>
      <c r="I71" s="2"/>
      <c r="J71" s="2"/>
      <c r="K71" s="3"/>
      <c r="L71" s="3"/>
      <c r="M71" s="3"/>
      <c r="N71" s="3"/>
      <c r="O71" s="2"/>
      <c r="P71" s="2"/>
      <c r="Q71" s="3"/>
      <c r="R71" s="2"/>
      <c r="S71" s="2"/>
      <c r="T71" s="3"/>
      <c r="U71" s="68"/>
      <c r="V71" s="68"/>
      <c r="W71" s="14"/>
      <c r="X71" s="68"/>
      <c r="Y71" s="68"/>
      <c r="Z71" s="14"/>
      <c r="AA71" s="3"/>
      <c r="AB71" s="3"/>
      <c r="AC71" s="3"/>
    </row>
    <row r="72" spans="1:29" ht="25.5" customHeight="1" x14ac:dyDescent="0.35">
      <c r="A72" s="12"/>
      <c r="B72" s="5" t="s">
        <v>48</v>
      </c>
      <c r="C72" s="2"/>
      <c r="D72" s="2"/>
      <c r="E72" s="3"/>
      <c r="F72" s="2"/>
      <c r="G72" s="2"/>
      <c r="H72" s="3"/>
      <c r="I72" s="2"/>
      <c r="J72" s="2"/>
      <c r="K72" s="3"/>
      <c r="L72" s="3"/>
      <c r="M72" s="3"/>
      <c r="N72" s="3"/>
      <c r="O72" s="2"/>
      <c r="P72" s="2"/>
      <c r="Q72" s="3"/>
      <c r="R72" s="2"/>
      <c r="S72" s="2"/>
      <c r="T72" s="3"/>
      <c r="U72" s="68"/>
      <c r="V72" s="68"/>
      <c r="W72" s="14"/>
      <c r="X72" s="68"/>
      <c r="Y72" s="68"/>
      <c r="Z72" s="14"/>
      <c r="AA72" s="3"/>
      <c r="AB72" s="3"/>
      <c r="AC72" s="3"/>
    </row>
    <row r="73" spans="1:29" ht="25.5" customHeight="1" x14ac:dyDescent="0.35">
      <c r="A73" s="4"/>
      <c r="B73" s="26" t="s">
        <v>50</v>
      </c>
      <c r="C73" s="2">
        <v>0</v>
      </c>
      <c r="D73" s="2">
        <v>0</v>
      </c>
      <c r="E73" s="2">
        <f t="shared" si="16"/>
        <v>0</v>
      </c>
      <c r="F73" s="2">
        <v>0</v>
      </c>
      <c r="G73" s="2">
        <v>0</v>
      </c>
      <c r="H73" s="2">
        <f t="shared" si="17"/>
        <v>0</v>
      </c>
      <c r="I73" s="2">
        <v>0</v>
      </c>
      <c r="J73" s="2">
        <v>0</v>
      </c>
      <c r="K73" s="2">
        <f t="shared" si="68"/>
        <v>0</v>
      </c>
      <c r="L73" s="2">
        <v>0</v>
      </c>
      <c r="M73" s="2">
        <v>0</v>
      </c>
      <c r="N73" s="2">
        <f t="shared" ref="N73:N74" si="154">L73+M73</f>
        <v>0</v>
      </c>
      <c r="O73" s="2">
        <v>0</v>
      </c>
      <c r="P73" s="2">
        <v>0</v>
      </c>
      <c r="Q73" s="2">
        <f t="shared" si="70"/>
        <v>0</v>
      </c>
      <c r="R73" s="2">
        <v>1</v>
      </c>
      <c r="S73" s="2">
        <v>1</v>
      </c>
      <c r="T73" s="2">
        <f t="shared" si="71"/>
        <v>2</v>
      </c>
      <c r="U73" s="2">
        <v>0</v>
      </c>
      <c r="V73" s="2">
        <v>0</v>
      </c>
      <c r="W73" s="2">
        <f t="shared" si="72"/>
        <v>0</v>
      </c>
      <c r="X73" s="2">
        <v>0</v>
      </c>
      <c r="Y73" s="2">
        <v>0</v>
      </c>
      <c r="Z73" s="2">
        <f t="shared" si="73"/>
        <v>0</v>
      </c>
      <c r="AA73" s="3">
        <f t="shared" ref="AA73:AC74" si="155">C73+F73+I73+O73+R73+U73+X73</f>
        <v>1</v>
      </c>
      <c r="AB73" s="3">
        <f t="shared" si="155"/>
        <v>1</v>
      </c>
      <c r="AC73" s="3">
        <f t="shared" si="155"/>
        <v>2</v>
      </c>
    </row>
    <row r="74" spans="1:29" ht="25.5" hidden="1" customHeight="1" x14ac:dyDescent="0.35">
      <c r="A74" s="4"/>
      <c r="B74" s="26" t="s">
        <v>51</v>
      </c>
      <c r="C74" s="2">
        <v>0</v>
      </c>
      <c r="D74" s="2">
        <v>0</v>
      </c>
      <c r="E74" s="2">
        <f t="shared" si="16"/>
        <v>0</v>
      </c>
      <c r="F74" s="2">
        <v>0</v>
      </c>
      <c r="G74" s="2">
        <v>0</v>
      </c>
      <c r="H74" s="2">
        <f t="shared" ref="H74" si="156">F74+G74</f>
        <v>0</v>
      </c>
      <c r="I74" s="2">
        <v>0</v>
      </c>
      <c r="J74" s="2">
        <v>0</v>
      </c>
      <c r="K74" s="2">
        <f t="shared" ref="K74" si="157">I74+J74</f>
        <v>0</v>
      </c>
      <c r="L74" s="2">
        <v>0</v>
      </c>
      <c r="M74" s="2">
        <v>0</v>
      </c>
      <c r="N74" s="2">
        <f t="shared" si="154"/>
        <v>0</v>
      </c>
      <c r="O74" s="2">
        <v>0</v>
      </c>
      <c r="P74" s="2">
        <v>0</v>
      </c>
      <c r="Q74" s="2">
        <f t="shared" ref="Q74" si="158">O74+P74</f>
        <v>0</v>
      </c>
      <c r="R74" s="2">
        <v>0</v>
      </c>
      <c r="S74" s="2">
        <v>0</v>
      </c>
      <c r="T74" s="2">
        <f t="shared" ref="T74" si="159">R74+S74</f>
        <v>0</v>
      </c>
      <c r="U74" s="2">
        <v>0</v>
      </c>
      <c r="V74" s="2">
        <v>0</v>
      </c>
      <c r="W74" s="2">
        <f t="shared" ref="W74" si="160">U74+V74</f>
        <v>0</v>
      </c>
      <c r="X74" s="2">
        <v>0</v>
      </c>
      <c r="Y74" s="2">
        <v>0</v>
      </c>
      <c r="Z74" s="2">
        <f t="shared" ref="Z74" si="161">X74+Y74</f>
        <v>0</v>
      </c>
      <c r="AA74" s="3">
        <f t="shared" si="155"/>
        <v>0</v>
      </c>
      <c r="AB74" s="3">
        <f t="shared" si="155"/>
        <v>0</v>
      </c>
      <c r="AC74" s="3">
        <f t="shared" si="155"/>
        <v>0</v>
      </c>
    </row>
    <row r="75" spans="1:29" ht="25.5" customHeight="1" x14ac:dyDescent="0.35">
      <c r="A75" s="12"/>
      <c r="B75" s="15" t="s">
        <v>27</v>
      </c>
      <c r="C75" s="3">
        <f>SUM(C73:C74)</f>
        <v>0</v>
      </c>
      <c r="D75" s="3">
        <f t="shared" ref="D75:AC75" si="162">SUM(D73:D74)</f>
        <v>0</v>
      </c>
      <c r="E75" s="3">
        <f t="shared" si="162"/>
        <v>0</v>
      </c>
      <c r="F75" s="3">
        <f t="shared" si="162"/>
        <v>0</v>
      </c>
      <c r="G75" s="3">
        <f t="shared" si="162"/>
        <v>0</v>
      </c>
      <c r="H75" s="3">
        <f t="shared" si="162"/>
        <v>0</v>
      </c>
      <c r="I75" s="3">
        <f t="shared" si="162"/>
        <v>0</v>
      </c>
      <c r="J75" s="3">
        <f t="shared" si="162"/>
        <v>0</v>
      </c>
      <c r="K75" s="3">
        <f t="shared" si="162"/>
        <v>0</v>
      </c>
      <c r="L75" s="3">
        <f t="shared" ref="L75:N75" si="163">SUM(L73:L74)</f>
        <v>0</v>
      </c>
      <c r="M75" s="3">
        <f t="shared" si="163"/>
        <v>0</v>
      </c>
      <c r="N75" s="3">
        <f t="shared" si="163"/>
        <v>0</v>
      </c>
      <c r="O75" s="3">
        <f t="shared" si="162"/>
        <v>0</v>
      </c>
      <c r="P75" s="3">
        <f t="shared" si="162"/>
        <v>0</v>
      </c>
      <c r="Q75" s="3">
        <f t="shared" si="162"/>
        <v>0</v>
      </c>
      <c r="R75" s="3">
        <f t="shared" si="162"/>
        <v>1</v>
      </c>
      <c r="S75" s="3">
        <f t="shared" si="162"/>
        <v>1</v>
      </c>
      <c r="T75" s="3">
        <f t="shared" si="162"/>
        <v>2</v>
      </c>
      <c r="U75" s="3">
        <f t="shared" si="162"/>
        <v>0</v>
      </c>
      <c r="V75" s="3">
        <f t="shared" si="162"/>
        <v>0</v>
      </c>
      <c r="W75" s="3">
        <f t="shared" si="162"/>
        <v>0</v>
      </c>
      <c r="X75" s="3">
        <f t="shared" si="162"/>
        <v>0</v>
      </c>
      <c r="Y75" s="3">
        <f t="shared" si="162"/>
        <v>0</v>
      </c>
      <c r="Z75" s="3">
        <f t="shared" si="162"/>
        <v>0</v>
      </c>
      <c r="AA75" s="3">
        <f t="shared" si="162"/>
        <v>1</v>
      </c>
      <c r="AB75" s="3">
        <f t="shared" si="162"/>
        <v>1</v>
      </c>
      <c r="AC75" s="3">
        <f t="shared" si="162"/>
        <v>2</v>
      </c>
    </row>
    <row r="76" spans="1:29" ht="25.5" customHeight="1" x14ac:dyDescent="0.35">
      <c r="A76" s="12"/>
      <c r="B76" s="20" t="s">
        <v>56</v>
      </c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14"/>
      <c r="V76" s="14"/>
      <c r="W76" s="14"/>
      <c r="X76" s="14"/>
      <c r="Y76" s="14"/>
      <c r="Z76" s="14"/>
      <c r="AA76" s="3"/>
      <c r="AB76" s="3"/>
      <c r="AC76" s="3"/>
    </row>
    <row r="77" spans="1:29" ht="25.5" customHeight="1" x14ac:dyDescent="0.35">
      <c r="A77" s="12"/>
      <c r="B77" s="17" t="s">
        <v>46</v>
      </c>
      <c r="C77" s="2">
        <v>25</v>
      </c>
      <c r="D77" s="2">
        <v>1</v>
      </c>
      <c r="E77" s="2">
        <f t="shared" ref="E77" si="164">C77+D77</f>
        <v>26</v>
      </c>
      <c r="F77" s="2">
        <v>0</v>
      </c>
      <c r="G77" s="2">
        <v>0</v>
      </c>
      <c r="H77" s="2">
        <f t="shared" ref="H77" si="165">F77+G77</f>
        <v>0</v>
      </c>
      <c r="I77" s="2">
        <v>0</v>
      </c>
      <c r="J77" s="2">
        <v>0</v>
      </c>
      <c r="K77" s="2">
        <f t="shared" ref="K77" si="166">I77+J77</f>
        <v>0</v>
      </c>
      <c r="L77" s="2">
        <v>0</v>
      </c>
      <c r="M77" s="2">
        <v>0</v>
      </c>
      <c r="N77" s="2">
        <f t="shared" ref="N77" si="167">L77+M77</f>
        <v>0</v>
      </c>
      <c r="O77" s="2">
        <v>0</v>
      </c>
      <c r="P77" s="2">
        <v>0</v>
      </c>
      <c r="Q77" s="2">
        <f t="shared" ref="Q77" si="168">O77+P77</f>
        <v>0</v>
      </c>
      <c r="R77" s="2">
        <v>0</v>
      </c>
      <c r="S77" s="2">
        <v>0</v>
      </c>
      <c r="T77" s="2">
        <f t="shared" ref="T77" si="169">R77+S77</f>
        <v>0</v>
      </c>
      <c r="U77" s="2">
        <v>0</v>
      </c>
      <c r="V77" s="2">
        <v>0</v>
      </c>
      <c r="W77" s="2">
        <f t="shared" ref="W77" si="170">U77+V77</f>
        <v>0</v>
      </c>
      <c r="X77" s="2">
        <v>0</v>
      </c>
      <c r="Y77" s="2">
        <v>0</v>
      </c>
      <c r="Z77" s="2">
        <f t="shared" ref="Z77" si="171">X77+Y77</f>
        <v>0</v>
      </c>
      <c r="AA77" s="3">
        <f>C77+F77+I77+O77+R77+U77+X77</f>
        <v>25</v>
      </c>
      <c r="AB77" s="3">
        <f>D77+G77+J77+P77+S77+V77+Y77</f>
        <v>1</v>
      </c>
      <c r="AC77" s="3">
        <f>E77+H77+K77+Q77+T77+W77+Z77</f>
        <v>26</v>
      </c>
    </row>
    <row r="78" spans="1:29" ht="25.5" customHeight="1" x14ac:dyDescent="0.35">
      <c r="A78" s="12"/>
      <c r="B78" s="15" t="s">
        <v>27</v>
      </c>
      <c r="C78" s="3">
        <f t="shared" ref="C78:AC78" si="172">SUM(C77:C77)</f>
        <v>25</v>
      </c>
      <c r="D78" s="3">
        <f t="shared" si="172"/>
        <v>1</v>
      </c>
      <c r="E78" s="3">
        <f t="shared" si="172"/>
        <v>26</v>
      </c>
      <c r="F78" s="3">
        <v>0</v>
      </c>
      <c r="G78" s="3">
        <f t="shared" si="172"/>
        <v>0</v>
      </c>
      <c r="H78" s="3">
        <f t="shared" si="172"/>
        <v>0</v>
      </c>
      <c r="I78" s="3">
        <f t="shared" si="172"/>
        <v>0</v>
      </c>
      <c r="J78" s="3">
        <f t="shared" si="172"/>
        <v>0</v>
      </c>
      <c r="K78" s="3">
        <f t="shared" si="172"/>
        <v>0</v>
      </c>
      <c r="L78" s="3">
        <f t="shared" ref="L78:N78" si="173">SUM(L77:L77)</f>
        <v>0</v>
      </c>
      <c r="M78" s="3">
        <f t="shared" si="173"/>
        <v>0</v>
      </c>
      <c r="N78" s="3">
        <f t="shared" si="173"/>
        <v>0</v>
      </c>
      <c r="O78" s="3">
        <f t="shared" si="172"/>
        <v>0</v>
      </c>
      <c r="P78" s="3">
        <f t="shared" si="172"/>
        <v>0</v>
      </c>
      <c r="Q78" s="3">
        <f t="shared" si="172"/>
        <v>0</v>
      </c>
      <c r="R78" s="3">
        <f t="shared" si="172"/>
        <v>0</v>
      </c>
      <c r="S78" s="3">
        <f t="shared" si="172"/>
        <v>0</v>
      </c>
      <c r="T78" s="3">
        <f t="shared" si="172"/>
        <v>0</v>
      </c>
      <c r="U78" s="3">
        <f t="shared" si="172"/>
        <v>0</v>
      </c>
      <c r="V78" s="3">
        <f t="shared" si="172"/>
        <v>0</v>
      </c>
      <c r="W78" s="3">
        <f t="shared" si="172"/>
        <v>0</v>
      </c>
      <c r="X78" s="3">
        <f t="shared" si="172"/>
        <v>0</v>
      </c>
      <c r="Y78" s="3">
        <f t="shared" si="172"/>
        <v>0</v>
      </c>
      <c r="Z78" s="3">
        <f t="shared" si="172"/>
        <v>0</v>
      </c>
      <c r="AA78" s="3">
        <f t="shared" si="172"/>
        <v>25</v>
      </c>
      <c r="AB78" s="3">
        <f t="shared" si="172"/>
        <v>1</v>
      </c>
      <c r="AC78" s="3">
        <f t="shared" si="172"/>
        <v>26</v>
      </c>
    </row>
    <row r="79" spans="1:29" s="16" customFormat="1" ht="25.5" customHeight="1" x14ac:dyDescent="0.35">
      <c r="A79" s="4"/>
      <c r="B79" s="15" t="s">
        <v>31</v>
      </c>
      <c r="C79" s="3">
        <f>C75+C78</f>
        <v>25</v>
      </c>
      <c r="D79" s="3">
        <f t="shared" ref="D79:AC79" si="174">D75+D78</f>
        <v>1</v>
      </c>
      <c r="E79" s="3">
        <f t="shared" si="174"/>
        <v>26</v>
      </c>
      <c r="F79" s="3">
        <f t="shared" si="174"/>
        <v>0</v>
      </c>
      <c r="G79" s="3">
        <f t="shared" si="174"/>
        <v>0</v>
      </c>
      <c r="H79" s="3">
        <f t="shared" si="174"/>
        <v>0</v>
      </c>
      <c r="I79" s="3">
        <f t="shared" si="174"/>
        <v>0</v>
      </c>
      <c r="J79" s="3">
        <f t="shared" si="174"/>
        <v>0</v>
      </c>
      <c r="K79" s="3">
        <f t="shared" si="174"/>
        <v>0</v>
      </c>
      <c r="L79" s="3">
        <f t="shared" ref="L79:N79" si="175">L75+L78</f>
        <v>0</v>
      </c>
      <c r="M79" s="3">
        <f t="shared" si="175"/>
        <v>0</v>
      </c>
      <c r="N79" s="3">
        <f t="shared" si="175"/>
        <v>0</v>
      </c>
      <c r="O79" s="3">
        <f t="shared" si="174"/>
        <v>0</v>
      </c>
      <c r="P79" s="3">
        <f t="shared" si="174"/>
        <v>0</v>
      </c>
      <c r="Q79" s="3">
        <f t="shared" si="174"/>
        <v>0</v>
      </c>
      <c r="R79" s="3">
        <f t="shared" si="174"/>
        <v>1</v>
      </c>
      <c r="S79" s="3">
        <f t="shared" si="174"/>
        <v>1</v>
      </c>
      <c r="T79" s="3">
        <f t="shared" si="174"/>
        <v>2</v>
      </c>
      <c r="U79" s="3">
        <f t="shared" si="174"/>
        <v>0</v>
      </c>
      <c r="V79" s="3">
        <f t="shared" si="174"/>
        <v>0</v>
      </c>
      <c r="W79" s="3">
        <f t="shared" si="174"/>
        <v>0</v>
      </c>
      <c r="X79" s="3">
        <f t="shared" si="174"/>
        <v>0</v>
      </c>
      <c r="Y79" s="3">
        <f t="shared" si="174"/>
        <v>0</v>
      </c>
      <c r="Z79" s="3">
        <f t="shared" si="174"/>
        <v>0</v>
      </c>
      <c r="AA79" s="3">
        <f t="shared" si="174"/>
        <v>26</v>
      </c>
      <c r="AB79" s="3">
        <f t="shared" si="174"/>
        <v>2</v>
      </c>
      <c r="AC79" s="3">
        <f t="shared" si="174"/>
        <v>28</v>
      </c>
    </row>
    <row r="80" spans="1:29" s="16" customFormat="1" ht="25.5" customHeight="1" x14ac:dyDescent="0.35">
      <c r="A80" s="21"/>
      <c r="B80" s="22" t="s">
        <v>32</v>
      </c>
      <c r="C80" s="23">
        <f t="shared" ref="C80:AC80" si="176">C70+C79</f>
        <v>464</v>
      </c>
      <c r="D80" s="23">
        <f t="shared" si="176"/>
        <v>210</v>
      </c>
      <c r="E80" s="23">
        <f t="shared" si="176"/>
        <v>674</v>
      </c>
      <c r="F80" s="23">
        <f t="shared" si="176"/>
        <v>431</v>
      </c>
      <c r="G80" s="23">
        <f t="shared" si="176"/>
        <v>185</v>
      </c>
      <c r="H80" s="23">
        <f t="shared" si="176"/>
        <v>616</v>
      </c>
      <c r="I80" s="23">
        <f t="shared" si="176"/>
        <v>159</v>
      </c>
      <c r="J80" s="23">
        <f t="shared" si="176"/>
        <v>83</v>
      </c>
      <c r="K80" s="23">
        <f t="shared" si="176"/>
        <v>242</v>
      </c>
      <c r="L80" s="23">
        <f t="shared" ref="L80:N80" si="177">L70+L79</f>
        <v>6</v>
      </c>
      <c r="M80" s="23">
        <f t="shared" si="177"/>
        <v>4</v>
      </c>
      <c r="N80" s="23">
        <f t="shared" si="177"/>
        <v>10</v>
      </c>
      <c r="O80" s="23">
        <f t="shared" si="176"/>
        <v>202</v>
      </c>
      <c r="P80" s="23">
        <f t="shared" si="176"/>
        <v>170</v>
      </c>
      <c r="Q80" s="23">
        <f t="shared" si="176"/>
        <v>372</v>
      </c>
      <c r="R80" s="23">
        <f t="shared" si="176"/>
        <v>43</v>
      </c>
      <c r="S80" s="23">
        <f t="shared" si="176"/>
        <v>12</v>
      </c>
      <c r="T80" s="23">
        <f t="shared" si="176"/>
        <v>55</v>
      </c>
      <c r="U80" s="23">
        <f t="shared" si="176"/>
        <v>136</v>
      </c>
      <c r="V80" s="23">
        <f t="shared" si="176"/>
        <v>118</v>
      </c>
      <c r="W80" s="23">
        <f t="shared" si="176"/>
        <v>254</v>
      </c>
      <c r="X80" s="23">
        <f t="shared" si="176"/>
        <v>87</v>
      </c>
      <c r="Y80" s="23">
        <f t="shared" si="176"/>
        <v>22</v>
      </c>
      <c r="Z80" s="23">
        <f t="shared" si="176"/>
        <v>109</v>
      </c>
      <c r="AA80" s="23">
        <f t="shared" si="176"/>
        <v>1528</v>
      </c>
      <c r="AB80" s="23">
        <f t="shared" si="176"/>
        <v>804</v>
      </c>
      <c r="AC80" s="23">
        <f t="shared" si="176"/>
        <v>2332</v>
      </c>
    </row>
    <row r="81" spans="1:29" ht="25.5" customHeight="1" x14ac:dyDescent="0.35">
      <c r="A81" s="4" t="s">
        <v>59</v>
      </c>
      <c r="B81" s="5"/>
      <c r="C81" s="6"/>
      <c r="D81" s="7"/>
      <c r="E81" s="49"/>
      <c r="F81" s="7"/>
      <c r="G81" s="7"/>
      <c r="H81" s="49"/>
      <c r="I81" s="7"/>
      <c r="J81" s="7"/>
      <c r="K81" s="49"/>
      <c r="L81" s="49"/>
      <c r="M81" s="49"/>
      <c r="N81" s="49"/>
      <c r="O81" s="7"/>
      <c r="P81" s="7"/>
      <c r="Q81" s="49"/>
      <c r="R81" s="7"/>
      <c r="S81" s="7"/>
      <c r="T81" s="49"/>
      <c r="U81" s="8"/>
      <c r="V81" s="8"/>
      <c r="W81" s="9"/>
      <c r="X81" s="8"/>
      <c r="Y81" s="8"/>
      <c r="Z81" s="9"/>
      <c r="AA81" s="49"/>
      <c r="AB81" s="49"/>
      <c r="AC81" s="66"/>
    </row>
    <row r="82" spans="1:29" ht="25.5" customHeight="1" x14ac:dyDescent="0.35">
      <c r="A82" s="4"/>
      <c r="B82" s="10" t="s">
        <v>19</v>
      </c>
      <c r="C82" s="6"/>
      <c r="D82" s="7"/>
      <c r="E82" s="49"/>
      <c r="F82" s="7"/>
      <c r="G82" s="7"/>
      <c r="H82" s="49"/>
      <c r="I82" s="7"/>
      <c r="J82" s="7"/>
      <c r="K82" s="49"/>
      <c r="L82" s="49"/>
      <c r="M82" s="49"/>
      <c r="N82" s="49"/>
      <c r="O82" s="7"/>
      <c r="P82" s="7"/>
      <c r="Q82" s="49"/>
      <c r="R82" s="7"/>
      <c r="S82" s="7"/>
      <c r="T82" s="49"/>
      <c r="U82" s="8"/>
      <c r="V82" s="8"/>
      <c r="W82" s="9"/>
      <c r="X82" s="8"/>
      <c r="Y82" s="8"/>
      <c r="Z82" s="9"/>
      <c r="AA82" s="49"/>
      <c r="AB82" s="49"/>
      <c r="AC82" s="66"/>
    </row>
    <row r="83" spans="1:29" ht="25.5" customHeight="1" x14ac:dyDescent="0.35">
      <c r="A83" s="12"/>
      <c r="B83" s="5" t="s">
        <v>52</v>
      </c>
      <c r="C83" s="6"/>
      <c r="D83" s="7"/>
      <c r="E83" s="49"/>
      <c r="F83" s="7"/>
      <c r="G83" s="7"/>
      <c r="H83" s="49"/>
      <c r="I83" s="7"/>
      <c r="J83" s="7"/>
      <c r="K83" s="49"/>
      <c r="L83" s="49"/>
      <c r="M83" s="49"/>
      <c r="N83" s="49"/>
      <c r="O83" s="7"/>
      <c r="P83" s="7"/>
      <c r="Q83" s="49"/>
      <c r="R83" s="7"/>
      <c r="S83" s="7"/>
      <c r="T83" s="49"/>
      <c r="U83" s="8"/>
      <c r="V83" s="8"/>
      <c r="W83" s="9"/>
      <c r="X83" s="8"/>
      <c r="Y83" s="8"/>
      <c r="Z83" s="9"/>
      <c r="AA83" s="49"/>
      <c r="AB83" s="49"/>
      <c r="AC83" s="66"/>
    </row>
    <row r="84" spans="1:29" ht="25.5" customHeight="1" x14ac:dyDescent="0.35">
      <c r="A84" s="12"/>
      <c r="B84" s="13" t="s">
        <v>60</v>
      </c>
      <c r="C84" s="2">
        <v>34</v>
      </c>
      <c r="D84" s="2">
        <v>24</v>
      </c>
      <c r="E84" s="2">
        <f t="shared" si="16"/>
        <v>58</v>
      </c>
      <c r="F84" s="2">
        <v>19</v>
      </c>
      <c r="G84" s="2">
        <v>21</v>
      </c>
      <c r="H84" s="2">
        <f t="shared" si="17"/>
        <v>40</v>
      </c>
      <c r="I84" s="2">
        <v>37</v>
      </c>
      <c r="J84" s="2">
        <v>20</v>
      </c>
      <c r="K84" s="2">
        <f t="shared" si="68"/>
        <v>57</v>
      </c>
      <c r="L84" s="2">
        <v>0</v>
      </c>
      <c r="M84" s="2">
        <v>0</v>
      </c>
      <c r="N84" s="2">
        <f t="shared" ref="N84:N89" si="178">L84+M84</f>
        <v>0</v>
      </c>
      <c r="O84" s="2">
        <v>17</v>
      </c>
      <c r="P84" s="2">
        <v>34</v>
      </c>
      <c r="Q84" s="2">
        <f t="shared" si="70"/>
        <v>51</v>
      </c>
      <c r="R84" s="2">
        <v>3</v>
      </c>
      <c r="S84" s="2">
        <v>2</v>
      </c>
      <c r="T84" s="2">
        <f t="shared" si="71"/>
        <v>5</v>
      </c>
      <c r="U84" s="2">
        <v>0</v>
      </c>
      <c r="V84" s="2">
        <v>0</v>
      </c>
      <c r="W84" s="2">
        <f t="shared" si="72"/>
        <v>0</v>
      </c>
      <c r="X84" s="2">
        <v>0</v>
      </c>
      <c r="Y84" s="2">
        <v>0</v>
      </c>
      <c r="Z84" s="2">
        <f t="shared" si="73"/>
        <v>0</v>
      </c>
      <c r="AA84" s="3">
        <f t="shared" ref="AA84:AC89" si="179">C84+F84+I84+O84+R84+U84+X84</f>
        <v>110</v>
      </c>
      <c r="AB84" s="3">
        <f t="shared" si="179"/>
        <v>101</v>
      </c>
      <c r="AC84" s="3">
        <f t="shared" si="179"/>
        <v>211</v>
      </c>
    </row>
    <row r="85" spans="1:29" ht="25.5" customHeight="1" x14ac:dyDescent="0.35">
      <c r="A85" s="12"/>
      <c r="B85" s="26" t="s">
        <v>61</v>
      </c>
      <c r="C85" s="2">
        <v>25</v>
      </c>
      <c r="D85" s="2">
        <v>15</v>
      </c>
      <c r="E85" s="2">
        <f t="shared" si="16"/>
        <v>40</v>
      </c>
      <c r="F85" s="2">
        <v>7</v>
      </c>
      <c r="G85" s="2">
        <v>13</v>
      </c>
      <c r="H85" s="2">
        <f t="shared" si="17"/>
        <v>20</v>
      </c>
      <c r="I85" s="2">
        <v>11</v>
      </c>
      <c r="J85" s="2">
        <v>6</v>
      </c>
      <c r="K85" s="2">
        <f t="shared" si="68"/>
        <v>17</v>
      </c>
      <c r="L85" s="2">
        <v>0</v>
      </c>
      <c r="M85" s="2">
        <v>0</v>
      </c>
      <c r="N85" s="2">
        <f t="shared" si="178"/>
        <v>0</v>
      </c>
      <c r="O85" s="2">
        <v>26</v>
      </c>
      <c r="P85" s="2">
        <v>25</v>
      </c>
      <c r="Q85" s="2">
        <f t="shared" si="70"/>
        <v>51</v>
      </c>
      <c r="R85" s="2">
        <v>34</v>
      </c>
      <c r="S85" s="2">
        <v>14</v>
      </c>
      <c r="T85" s="2">
        <f t="shared" si="71"/>
        <v>48</v>
      </c>
      <c r="U85" s="2">
        <v>0</v>
      </c>
      <c r="V85" s="2">
        <v>0</v>
      </c>
      <c r="W85" s="2">
        <f t="shared" si="72"/>
        <v>0</v>
      </c>
      <c r="X85" s="2">
        <v>0</v>
      </c>
      <c r="Y85" s="2">
        <v>0</v>
      </c>
      <c r="Z85" s="2">
        <f t="shared" si="73"/>
        <v>0</v>
      </c>
      <c r="AA85" s="3">
        <f t="shared" si="179"/>
        <v>103</v>
      </c>
      <c r="AB85" s="3">
        <f t="shared" si="179"/>
        <v>73</v>
      </c>
      <c r="AC85" s="3">
        <f t="shared" si="179"/>
        <v>176</v>
      </c>
    </row>
    <row r="86" spans="1:29" ht="25.5" customHeight="1" x14ac:dyDescent="0.35">
      <c r="A86" s="12"/>
      <c r="B86" s="13" t="s">
        <v>62</v>
      </c>
      <c r="C86" s="2">
        <v>20</v>
      </c>
      <c r="D86" s="2">
        <v>18</v>
      </c>
      <c r="E86" s="2">
        <f t="shared" si="16"/>
        <v>38</v>
      </c>
      <c r="F86" s="2">
        <v>16</v>
      </c>
      <c r="G86" s="2">
        <v>9</v>
      </c>
      <c r="H86" s="2">
        <f t="shared" si="17"/>
        <v>25</v>
      </c>
      <c r="I86" s="2">
        <v>10</v>
      </c>
      <c r="J86" s="2">
        <v>13</v>
      </c>
      <c r="K86" s="2">
        <f t="shared" si="68"/>
        <v>23</v>
      </c>
      <c r="L86" s="2">
        <v>0</v>
      </c>
      <c r="M86" s="2">
        <v>0</v>
      </c>
      <c r="N86" s="2">
        <f t="shared" si="178"/>
        <v>0</v>
      </c>
      <c r="O86" s="2">
        <v>10</v>
      </c>
      <c r="P86" s="2">
        <v>10</v>
      </c>
      <c r="Q86" s="2">
        <f t="shared" si="70"/>
        <v>20</v>
      </c>
      <c r="R86" s="2">
        <v>6</v>
      </c>
      <c r="S86" s="2">
        <v>2</v>
      </c>
      <c r="T86" s="2">
        <f t="shared" si="71"/>
        <v>8</v>
      </c>
      <c r="U86" s="2">
        <v>0</v>
      </c>
      <c r="V86" s="2">
        <v>0</v>
      </c>
      <c r="W86" s="2">
        <f t="shared" si="72"/>
        <v>0</v>
      </c>
      <c r="X86" s="2">
        <v>0</v>
      </c>
      <c r="Y86" s="2">
        <v>0</v>
      </c>
      <c r="Z86" s="2">
        <f t="shared" si="73"/>
        <v>0</v>
      </c>
      <c r="AA86" s="3">
        <f t="shared" si="179"/>
        <v>62</v>
      </c>
      <c r="AB86" s="3">
        <f t="shared" si="179"/>
        <v>52</v>
      </c>
      <c r="AC86" s="3">
        <f t="shared" si="179"/>
        <v>114</v>
      </c>
    </row>
    <row r="87" spans="1:29" ht="25.5" customHeight="1" x14ac:dyDescent="0.35">
      <c r="A87" s="12"/>
      <c r="B87" s="13" t="s">
        <v>63</v>
      </c>
      <c r="C87" s="2">
        <v>14</v>
      </c>
      <c r="D87" s="2">
        <v>38</v>
      </c>
      <c r="E87" s="2">
        <f t="shared" si="16"/>
        <v>52</v>
      </c>
      <c r="F87" s="2">
        <v>12</v>
      </c>
      <c r="G87" s="2">
        <v>49</v>
      </c>
      <c r="H87" s="2">
        <f t="shared" si="17"/>
        <v>61</v>
      </c>
      <c r="I87" s="2">
        <v>13</v>
      </c>
      <c r="J87" s="2">
        <v>95</v>
      </c>
      <c r="K87" s="2">
        <f t="shared" si="68"/>
        <v>108</v>
      </c>
      <c r="L87" s="2">
        <v>0</v>
      </c>
      <c r="M87" s="2">
        <v>0</v>
      </c>
      <c r="N87" s="2">
        <f t="shared" si="178"/>
        <v>0</v>
      </c>
      <c r="O87" s="2">
        <v>11</v>
      </c>
      <c r="P87" s="2">
        <v>93</v>
      </c>
      <c r="Q87" s="2">
        <f t="shared" si="70"/>
        <v>104</v>
      </c>
      <c r="R87" s="2">
        <v>4</v>
      </c>
      <c r="S87" s="2">
        <v>4</v>
      </c>
      <c r="T87" s="2">
        <f t="shared" si="71"/>
        <v>8</v>
      </c>
      <c r="U87" s="2">
        <v>0</v>
      </c>
      <c r="V87" s="2">
        <v>0</v>
      </c>
      <c r="W87" s="2">
        <f t="shared" si="72"/>
        <v>0</v>
      </c>
      <c r="X87" s="2">
        <v>0</v>
      </c>
      <c r="Y87" s="2">
        <v>0</v>
      </c>
      <c r="Z87" s="2">
        <f t="shared" si="73"/>
        <v>0</v>
      </c>
      <c r="AA87" s="3">
        <f t="shared" si="179"/>
        <v>54</v>
      </c>
      <c r="AB87" s="3">
        <f t="shared" si="179"/>
        <v>279</v>
      </c>
      <c r="AC87" s="3">
        <f t="shared" si="179"/>
        <v>333</v>
      </c>
    </row>
    <row r="88" spans="1:29" ht="25.5" customHeight="1" x14ac:dyDescent="0.35">
      <c r="A88" s="12"/>
      <c r="B88" s="13" t="s">
        <v>64</v>
      </c>
      <c r="C88" s="2">
        <v>0</v>
      </c>
      <c r="D88" s="2">
        <v>0</v>
      </c>
      <c r="E88" s="2">
        <f t="shared" si="16"/>
        <v>0</v>
      </c>
      <c r="F88" s="2">
        <v>0</v>
      </c>
      <c r="G88" s="2">
        <v>0</v>
      </c>
      <c r="H88" s="2">
        <f t="shared" si="17"/>
        <v>0</v>
      </c>
      <c r="I88" s="2">
        <v>0</v>
      </c>
      <c r="J88" s="2">
        <v>0</v>
      </c>
      <c r="K88" s="2">
        <f t="shared" si="68"/>
        <v>0</v>
      </c>
      <c r="L88" s="2">
        <v>0</v>
      </c>
      <c r="M88" s="2">
        <v>0</v>
      </c>
      <c r="N88" s="2">
        <f t="shared" si="178"/>
        <v>0</v>
      </c>
      <c r="O88" s="2">
        <v>0</v>
      </c>
      <c r="P88" s="2">
        <v>0</v>
      </c>
      <c r="Q88" s="2">
        <f t="shared" si="70"/>
        <v>0</v>
      </c>
      <c r="R88" s="2">
        <v>1</v>
      </c>
      <c r="S88" s="2">
        <v>1</v>
      </c>
      <c r="T88" s="2">
        <f t="shared" si="71"/>
        <v>2</v>
      </c>
      <c r="U88" s="2">
        <v>0</v>
      </c>
      <c r="V88" s="2">
        <v>0</v>
      </c>
      <c r="W88" s="2">
        <f t="shared" si="72"/>
        <v>0</v>
      </c>
      <c r="X88" s="2">
        <v>0</v>
      </c>
      <c r="Y88" s="2">
        <v>0</v>
      </c>
      <c r="Z88" s="2">
        <f t="shared" si="73"/>
        <v>0</v>
      </c>
      <c r="AA88" s="3">
        <f t="shared" si="179"/>
        <v>1</v>
      </c>
      <c r="AB88" s="3">
        <f t="shared" si="179"/>
        <v>1</v>
      </c>
      <c r="AC88" s="3">
        <f t="shared" si="179"/>
        <v>2</v>
      </c>
    </row>
    <row r="89" spans="1:29" ht="25.5" customHeight="1" x14ac:dyDescent="0.35">
      <c r="A89" s="4"/>
      <c r="B89" s="13" t="s">
        <v>65</v>
      </c>
      <c r="C89" s="2">
        <v>28</v>
      </c>
      <c r="D89" s="2">
        <v>43</v>
      </c>
      <c r="E89" s="2">
        <f t="shared" si="16"/>
        <v>71</v>
      </c>
      <c r="F89" s="2">
        <v>11</v>
      </c>
      <c r="G89" s="2">
        <v>35</v>
      </c>
      <c r="H89" s="2">
        <f t="shared" si="17"/>
        <v>46</v>
      </c>
      <c r="I89" s="2">
        <v>15</v>
      </c>
      <c r="J89" s="2">
        <v>31</v>
      </c>
      <c r="K89" s="2">
        <f t="shared" si="68"/>
        <v>46</v>
      </c>
      <c r="L89" s="2">
        <v>0</v>
      </c>
      <c r="M89" s="2">
        <v>0</v>
      </c>
      <c r="N89" s="2">
        <f t="shared" si="178"/>
        <v>0</v>
      </c>
      <c r="O89" s="2">
        <v>16</v>
      </c>
      <c r="P89" s="2">
        <v>38</v>
      </c>
      <c r="Q89" s="2">
        <f t="shared" si="70"/>
        <v>54</v>
      </c>
      <c r="R89" s="2">
        <v>2</v>
      </c>
      <c r="S89" s="2">
        <v>7</v>
      </c>
      <c r="T89" s="2">
        <f t="shared" si="71"/>
        <v>9</v>
      </c>
      <c r="U89" s="2">
        <v>0</v>
      </c>
      <c r="V89" s="2">
        <v>0</v>
      </c>
      <c r="W89" s="2">
        <f t="shared" si="72"/>
        <v>0</v>
      </c>
      <c r="X89" s="2">
        <v>0</v>
      </c>
      <c r="Y89" s="2">
        <v>0</v>
      </c>
      <c r="Z89" s="2">
        <f t="shared" si="73"/>
        <v>0</v>
      </c>
      <c r="AA89" s="3">
        <f t="shared" si="179"/>
        <v>72</v>
      </c>
      <c r="AB89" s="3">
        <f t="shared" si="179"/>
        <v>154</v>
      </c>
      <c r="AC89" s="3">
        <f t="shared" si="179"/>
        <v>226</v>
      </c>
    </row>
    <row r="90" spans="1:29" ht="25.5" customHeight="1" x14ac:dyDescent="0.35">
      <c r="A90" s="4"/>
      <c r="B90" s="15" t="s">
        <v>27</v>
      </c>
      <c r="C90" s="3">
        <f t="shared" ref="C90:AC90" si="180">SUM(C84:C89)</f>
        <v>121</v>
      </c>
      <c r="D90" s="3">
        <f t="shared" si="180"/>
        <v>138</v>
      </c>
      <c r="E90" s="3">
        <f t="shared" si="180"/>
        <v>259</v>
      </c>
      <c r="F90" s="3">
        <f t="shared" si="180"/>
        <v>65</v>
      </c>
      <c r="G90" s="3">
        <f t="shared" si="180"/>
        <v>127</v>
      </c>
      <c r="H90" s="3">
        <f t="shared" si="180"/>
        <v>192</v>
      </c>
      <c r="I90" s="3">
        <f t="shared" si="180"/>
        <v>86</v>
      </c>
      <c r="J90" s="3">
        <f t="shared" si="180"/>
        <v>165</v>
      </c>
      <c r="K90" s="3">
        <f t="shared" si="180"/>
        <v>251</v>
      </c>
      <c r="L90" s="3">
        <f>SUM(L84:L89)</f>
        <v>0</v>
      </c>
      <c r="M90" s="3">
        <f>SUM(M84:M89)</f>
        <v>0</v>
      </c>
      <c r="N90" s="3">
        <f>SUM(N84:N89)</f>
        <v>0</v>
      </c>
      <c r="O90" s="3">
        <f t="shared" si="180"/>
        <v>80</v>
      </c>
      <c r="P90" s="3">
        <f t="shared" si="180"/>
        <v>200</v>
      </c>
      <c r="Q90" s="3">
        <f t="shared" si="180"/>
        <v>280</v>
      </c>
      <c r="R90" s="3">
        <f t="shared" si="180"/>
        <v>50</v>
      </c>
      <c r="S90" s="3">
        <f t="shared" si="180"/>
        <v>30</v>
      </c>
      <c r="T90" s="3">
        <f t="shared" si="180"/>
        <v>80</v>
      </c>
      <c r="U90" s="3">
        <f t="shared" si="180"/>
        <v>0</v>
      </c>
      <c r="V90" s="3">
        <f t="shared" si="180"/>
        <v>0</v>
      </c>
      <c r="W90" s="3">
        <f t="shared" si="180"/>
        <v>0</v>
      </c>
      <c r="X90" s="3">
        <f t="shared" si="180"/>
        <v>0</v>
      </c>
      <c r="Y90" s="3">
        <f t="shared" si="180"/>
        <v>0</v>
      </c>
      <c r="Z90" s="3">
        <f t="shared" si="180"/>
        <v>0</v>
      </c>
      <c r="AA90" s="3">
        <f t="shared" si="180"/>
        <v>402</v>
      </c>
      <c r="AB90" s="3">
        <f t="shared" si="180"/>
        <v>660</v>
      </c>
      <c r="AC90" s="3">
        <f t="shared" si="180"/>
        <v>1062</v>
      </c>
    </row>
    <row r="91" spans="1:29" s="16" customFormat="1" ht="25.5" customHeight="1" x14ac:dyDescent="0.35">
      <c r="A91" s="4"/>
      <c r="B91" s="15" t="s">
        <v>29</v>
      </c>
      <c r="C91" s="3">
        <f t="shared" ref="C91:AC91" si="181">SUM(C84:C89)</f>
        <v>121</v>
      </c>
      <c r="D91" s="3">
        <f t="shared" si="181"/>
        <v>138</v>
      </c>
      <c r="E91" s="3">
        <f t="shared" si="181"/>
        <v>259</v>
      </c>
      <c r="F91" s="3">
        <f t="shared" si="181"/>
        <v>65</v>
      </c>
      <c r="G91" s="3">
        <f t="shared" si="181"/>
        <v>127</v>
      </c>
      <c r="H91" s="3">
        <f t="shared" si="181"/>
        <v>192</v>
      </c>
      <c r="I91" s="3">
        <f t="shared" si="181"/>
        <v>86</v>
      </c>
      <c r="J91" s="3">
        <f t="shared" si="181"/>
        <v>165</v>
      </c>
      <c r="K91" s="3">
        <f t="shared" si="181"/>
        <v>251</v>
      </c>
      <c r="L91" s="3">
        <f>SUM(L84:L89)</f>
        <v>0</v>
      </c>
      <c r="M91" s="3">
        <f>SUM(M84:M89)</f>
        <v>0</v>
      </c>
      <c r="N91" s="3">
        <f>SUM(N84:N89)</f>
        <v>0</v>
      </c>
      <c r="O91" s="3">
        <f t="shared" si="181"/>
        <v>80</v>
      </c>
      <c r="P91" s="3">
        <f t="shared" si="181"/>
        <v>200</v>
      </c>
      <c r="Q91" s="3">
        <f t="shared" si="181"/>
        <v>280</v>
      </c>
      <c r="R91" s="3">
        <f t="shared" si="181"/>
        <v>50</v>
      </c>
      <c r="S91" s="3">
        <f t="shared" si="181"/>
        <v>30</v>
      </c>
      <c r="T91" s="3">
        <f t="shared" si="181"/>
        <v>80</v>
      </c>
      <c r="U91" s="3">
        <f t="shared" si="181"/>
        <v>0</v>
      </c>
      <c r="V91" s="3">
        <f t="shared" si="181"/>
        <v>0</v>
      </c>
      <c r="W91" s="3">
        <f t="shared" si="181"/>
        <v>0</v>
      </c>
      <c r="X91" s="3">
        <f t="shared" si="181"/>
        <v>0</v>
      </c>
      <c r="Y91" s="3">
        <f t="shared" si="181"/>
        <v>0</v>
      </c>
      <c r="Z91" s="3">
        <f t="shared" si="181"/>
        <v>0</v>
      </c>
      <c r="AA91" s="3">
        <f t="shared" si="181"/>
        <v>402</v>
      </c>
      <c r="AB91" s="3">
        <f t="shared" si="181"/>
        <v>660</v>
      </c>
      <c r="AC91" s="3">
        <f t="shared" si="181"/>
        <v>1062</v>
      </c>
    </row>
    <row r="92" spans="1:29" s="16" customFormat="1" ht="25.5" customHeight="1" x14ac:dyDescent="0.35">
      <c r="A92" s="21"/>
      <c r="B92" s="22" t="s">
        <v>32</v>
      </c>
      <c r="C92" s="23">
        <f t="shared" ref="C92:AC92" si="182">C91</f>
        <v>121</v>
      </c>
      <c r="D92" s="23">
        <f t="shared" si="182"/>
        <v>138</v>
      </c>
      <c r="E92" s="23">
        <f t="shared" si="182"/>
        <v>259</v>
      </c>
      <c r="F92" s="23">
        <f t="shared" si="182"/>
        <v>65</v>
      </c>
      <c r="G92" s="23">
        <f t="shared" si="182"/>
        <v>127</v>
      </c>
      <c r="H92" s="23">
        <f t="shared" si="182"/>
        <v>192</v>
      </c>
      <c r="I92" s="23">
        <f t="shared" si="182"/>
        <v>86</v>
      </c>
      <c r="J92" s="23">
        <f t="shared" si="182"/>
        <v>165</v>
      </c>
      <c r="K92" s="23">
        <f t="shared" si="182"/>
        <v>251</v>
      </c>
      <c r="L92" s="23">
        <f t="shared" ref="L92:N92" si="183">L91</f>
        <v>0</v>
      </c>
      <c r="M92" s="23">
        <f t="shared" si="183"/>
        <v>0</v>
      </c>
      <c r="N92" s="23">
        <f t="shared" si="183"/>
        <v>0</v>
      </c>
      <c r="O92" s="23">
        <f t="shared" si="182"/>
        <v>80</v>
      </c>
      <c r="P92" s="23">
        <f t="shared" si="182"/>
        <v>200</v>
      </c>
      <c r="Q92" s="23">
        <f t="shared" si="182"/>
        <v>280</v>
      </c>
      <c r="R92" s="23">
        <f t="shared" si="182"/>
        <v>50</v>
      </c>
      <c r="S92" s="23">
        <f t="shared" si="182"/>
        <v>30</v>
      </c>
      <c r="T92" s="23">
        <f t="shared" si="182"/>
        <v>80</v>
      </c>
      <c r="U92" s="23">
        <f t="shared" si="182"/>
        <v>0</v>
      </c>
      <c r="V92" s="23">
        <f t="shared" si="182"/>
        <v>0</v>
      </c>
      <c r="W92" s="23">
        <f t="shared" si="182"/>
        <v>0</v>
      </c>
      <c r="X92" s="23">
        <f t="shared" si="182"/>
        <v>0</v>
      </c>
      <c r="Y92" s="23">
        <f t="shared" si="182"/>
        <v>0</v>
      </c>
      <c r="Z92" s="23">
        <f t="shared" si="182"/>
        <v>0</v>
      </c>
      <c r="AA92" s="23">
        <f t="shared" si="182"/>
        <v>402</v>
      </c>
      <c r="AB92" s="23">
        <f t="shared" si="182"/>
        <v>660</v>
      </c>
      <c r="AC92" s="23">
        <f t="shared" si="182"/>
        <v>1062</v>
      </c>
    </row>
    <row r="93" spans="1:29" ht="25.5" customHeight="1" x14ac:dyDescent="0.35">
      <c r="A93" s="30" t="s">
        <v>66</v>
      </c>
      <c r="B93" s="31"/>
      <c r="C93" s="6"/>
      <c r="D93" s="7"/>
      <c r="E93" s="49"/>
      <c r="F93" s="7"/>
      <c r="G93" s="7"/>
      <c r="H93" s="49"/>
      <c r="I93" s="7"/>
      <c r="J93" s="7"/>
      <c r="K93" s="49"/>
      <c r="L93" s="49"/>
      <c r="M93" s="49"/>
      <c r="N93" s="49"/>
      <c r="O93" s="7"/>
      <c r="P93" s="7"/>
      <c r="Q93" s="49"/>
      <c r="R93" s="7"/>
      <c r="S93" s="7"/>
      <c r="T93" s="49"/>
      <c r="U93" s="8"/>
      <c r="V93" s="8"/>
      <c r="W93" s="9"/>
      <c r="X93" s="8"/>
      <c r="Y93" s="8"/>
      <c r="Z93" s="9"/>
      <c r="AA93" s="49"/>
      <c r="AB93" s="49"/>
      <c r="AC93" s="66"/>
    </row>
    <row r="94" spans="1:29" ht="25.5" customHeight="1" x14ac:dyDescent="0.35">
      <c r="A94" s="30"/>
      <c r="B94" s="10" t="s">
        <v>19</v>
      </c>
      <c r="C94" s="6"/>
      <c r="D94" s="7"/>
      <c r="E94" s="49"/>
      <c r="F94" s="7"/>
      <c r="G94" s="7"/>
      <c r="H94" s="49"/>
      <c r="I94" s="7"/>
      <c r="J94" s="7"/>
      <c r="K94" s="49"/>
      <c r="L94" s="49"/>
      <c r="M94" s="49"/>
      <c r="N94" s="49"/>
      <c r="O94" s="7"/>
      <c r="P94" s="7"/>
      <c r="Q94" s="49"/>
      <c r="R94" s="7"/>
      <c r="S94" s="7"/>
      <c r="T94" s="49"/>
      <c r="U94" s="8"/>
      <c r="V94" s="8"/>
      <c r="W94" s="9"/>
      <c r="X94" s="8"/>
      <c r="Y94" s="8"/>
      <c r="Z94" s="9"/>
      <c r="AA94" s="49"/>
      <c r="AB94" s="49"/>
      <c r="AC94" s="66"/>
    </row>
    <row r="95" spans="1:29" ht="25.5" customHeight="1" x14ac:dyDescent="0.35">
      <c r="A95" s="12"/>
      <c r="B95" s="5" t="s">
        <v>54</v>
      </c>
      <c r="C95" s="6"/>
      <c r="D95" s="7"/>
      <c r="E95" s="49"/>
      <c r="F95" s="7"/>
      <c r="G95" s="7"/>
      <c r="H95" s="49"/>
      <c r="I95" s="7"/>
      <c r="J95" s="7"/>
      <c r="K95" s="49"/>
      <c r="L95" s="49"/>
      <c r="M95" s="49"/>
      <c r="N95" s="49"/>
      <c r="O95" s="7"/>
      <c r="P95" s="7"/>
      <c r="Q95" s="49"/>
      <c r="R95" s="7"/>
      <c r="S95" s="7"/>
      <c r="T95" s="49"/>
      <c r="U95" s="8"/>
      <c r="V95" s="8"/>
      <c r="W95" s="9"/>
      <c r="X95" s="8"/>
      <c r="Y95" s="8"/>
      <c r="Z95" s="9"/>
      <c r="AA95" s="49"/>
      <c r="AB95" s="49"/>
      <c r="AC95" s="66"/>
    </row>
    <row r="96" spans="1:29" ht="25.5" customHeight="1" x14ac:dyDescent="0.35">
      <c r="A96" s="12"/>
      <c r="B96" s="13" t="s">
        <v>67</v>
      </c>
      <c r="C96" s="2">
        <v>355</v>
      </c>
      <c r="D96" s="2">
        <v>208</v>
      </c>
      <c r="E96" s="2">
        <f t="shared" si="16"/>
        <v>563</v>
      </c>
      <c r="F96" s="2">
        <v>3</v>
      </c>
      <c r="G96" s="2">
        <v>0</v>
      </c>
      <c r="H96" s="2">
        <f t="shared" si="17"/>
        <v>3</v>
      </c>
      <c r="I96" s="2">
        <v>1</v>
      </c>
      <c r="J96" s="2">
        <v>1</v>
      </c>
      <c r="K96" s="2">
        <f t="shared" si="68"/>
        <v>2</v>
      </c>
      <c r="L96" s="2">
        <v>0</v>
      </c>
      <c r="M96" s="2">
        <v>0</v>
      </c>
      <c r="N96" s="2">
        <f t="shared" ref="N96:N107" si="184">L96+M96</f>
        <v>0</v>
      </c>
      <c r="O96" s="2">
        <v>0</v>
      </c>
      <c r="P96" s="2">
        <v>0</v>
      </c>
      <c r="Q96" s="2">
        <f t="shared" si="70"/>
        <v>0</v>
      </c>
      <c r="R96" s="2">
        <v>0</v>
      </c>
      <c r="S96" s="2">
        <v>0</v>
      </c>
      <c r="T96" s="2">
        <f t="shared" si="71"/>
        <v>0</v>
      </c>
      <c r="U96" s="2">
        <v>0</v>
      </c>
      <c r="V96" s="2">
        <v>0</v>
      </c>
      <c r="W96" s="2">
        <f t="shared" si="72"/>
        <v>0</v>
      </c>
      <c r="X96" s="2">
        <v>0</v>
      </c>
      <c r="Y96" s="2">
        <v>0</v>
      </c>
      <c r="Z96" s="2">
        <f t="shared" si="73"/>
        <v>0</v>
      </c>
      <c r="AA96" s="3">
        <f t="shared" ref="AA96:AA125" si="185">C96+F96+I96+O96+R96+U96+X96</f>
        <v>359</v>
      </c>
      <c r="AB96" s="3">
        <f t="shared" ref="AB96:AB125" si="186">D96+G96+J96+P96+S96+V96+Y96</f>
        <v>209</v>
      </c>
      <c r="AC96" s="3">
        <f t="shared" ref="AC96:AC125" si="187">E96+H96+K96+Q96+T96+W96+Z96</f>
        <v>568</v>
      </c>
    </row>
    <row r="97" spans="1:29" ht="25.5" customHeight="1" x14ac:dyDescent="0.35">
      <c r="A97" s="12"/>
      <c r="B97" s="13" t="s">
        <v>68</v>
      </c>
      <c r="C97" s="2">
        <v>0</v>
      </c>
      <c r="D97" s="2">
        <v>0</v>
      </c>
      <c r="E97" s="2">
        <f t="shared" si="16"/>
        <v>0</v>
      </c>
      <c r="F97" s="2">
        <v>0</v>
      </c>
      <c r="G97" s="2">
        <v>0</v>
      </c>
      <c r="H97" s="2">
        <f t="shared" si="17"/>
        <v>0</v>
      </c>
      <c r="I97" s="2">
        <v>0</v>
      </c>
      <c r="J97" s="2">
        <v>0</v>
      </c>
      <c r="K97" s="2">
        <f t="shared" si="68"/>
        <v>0</v>
      </c>
      <c r="L97" s="2">
        <v>0</v>
      </c>
      <c r="M97" s="2">
        <v>0</v>
      </c>
      <c r="N97" s="2">
        <f t="shared" si="184"/>
        <v>0</v>
      </c>
      <c r="O97" s="2">
        <v>0</v>
      </c>
      <c r="P97" s="2">
        <v>0</v>
      </c>
      <c r="Q97" s="2">
        <f t="shared" si="70"/>
        <v>0</v>
      </c>
      <c r="R97" s="2">
        <v>1</v>
      </c>
      <c r="S97" s="2">
        <v>0</v>
      </c>
      <c r="T97" s="2">
        <f t="shared" si="71"/>
        <v>1</v>
      </c>
      <c r="U97" s="2">
        <v>0</v>
      </c>
      <c r="V97" s="2">
        <v>0</v>
      </c>
      <c r="W97" s="2">
        <f t="shared" si="72"/>
        <v>0</v>
      </c>
      <c r="X97" s="2">
        <v>0</v>
      </c>
      <c r="Y97" s="2">
        <v>0</v>
      </c>
      <c r="Z97" s="2">
        <f t="shared" si="73"/>
        <v>0</v>
      </c>
      <c r="AA97" s="3">
        <f t="shared" si="185"/>
        <v>1</v>
      </c>
      <c r="AB97" s="3">
        <f t="shared" si="186"/>
        <v>0</v>
      </c>
      <c r="AC97" s="3">
        <f t="shared" si="187"/>
        <v>1</v>
      </c>
    </row>
    <row r="98" spans="1:29" ht="25.5" customHeight="1" x14ac:dyDescent="0.35">
      <c r="A98" s="12"/>
      <c r="B98" s="13" t="s">
        <v>69</v>
      </c>
      <c r="C98" s="2">
        <v>0</v>
      </c>
      <c r="D98" s="2">
        <v>0</v>
      </c>
      <c r="E98" s="2">
        <f t="shared" si="16"/>
        <v>0</v>
      </c>
      <c r="F98" s="2">
        <v>0</v>
      </c>
      <c r="G98" s="2">
        <v>0</v>
      </c>
      <c r="H98" s="2">
        <f t="shared" si="17"/>
        <v>0</v>
      </c>
      <c r="I98" s="2">
        <v>0</v>
      </c>
      <c r="J98" s="2">
        <v>0</v>
      </c>
      <c r="K98" s="2">
        <f t="shared" si="68"/>
        <v>0</v>
      </c>
      <c r="L98" s="2">
        <v>0</v>
      </c>
      <c r="M98" s="2">
        <v>0</v>
      </c>
      <c r="N98" s="2">
        <f t="shared" si="184"/>
        <v>0</v>
      </c>
      <c r="O98" s="2">
        <v>0</v>
      </c>
      <c r="P98" s="2">
        <v>0</v>
      </c>
      <c r="Q98" s="2">
        <f t="shared" si="70"/>
        <v>0</v>
      </c>
      <c r="R98" s="2">
        <v>1</v>
      </c>
      <c r="S98" s="2">
        <v>0</v>
      </c>
      <c r="T98" s="2">
        <f t="shared" si="71"/>
        <v>1</v>
      </c>
      <c r="U98" s="2">
        <v>0</v>
      </c>
      <c r="V98" s="2">
        <v>0</v>
      </c>
      <c r="W98" s="2">
        <f t="shared" si="72"/>
        <v>0</v>
      </c>
      <c r="X98" s="2">
        <v>0</v>
      </c>
      <c r="Y98" s="2">
        <v>0</v>
      </c>
      <c r="Z98" s="2">
        <f t="shared" si="73"/>
        <v>0</v>
      </c>
      <c r="AA98" s="3">
        <f t="shared" si="185"/>
        <v>1</v>
      </c>
      <c r="AB98" s="3">
        <f t="shared" si="186"/>
        <v>0</v>
      </c>
      <c r="AC98" s="3">
        <f t="shared" si="187"/>
        <v>1</v>
      </c>
    </row>
    <row r="99" spans="1:29" ht="25.5" customHeight="1" x14ac:dyDescent="0.35">
      <c r="A99" s="12"/>
      <c r="B99" s="13" t="s">
        <v>70</v>
      </c>
      <c r="C99" s="2">
        <v>10</v>
      </c>
      <c r="D99" s="2">
        <v>11</v>
      </c>
      <c r="E99" s="2">
        <f t="shared" si="16"/>
        <v>21</v>
      </c>
      <c r="F99" s="2">
        <v>22</v>
      </c>
      <c r="G99" s="2">
        <v>2</v>
      </c>
      <c r="H99" s="2">
        <f t="shared" ref="H99" si="188">F99+G99</f>
        <v>24</v>
      </c>
      <c r="I99" s="2">
        <v>0</v>
      </c>
      <c r="J99" s="2">
        <v>0</v>
      </c>
      <c r="K99" s="2">
        <f t="shared" ref="K99" si="189">I99+J99</f>
        <v>0</v>
      </c>
      <c r="L99" s="2">
        <v>0</v>
      </c>
      <c r="M99" s="2">
        <v>0</v>
      </c>
      <c r="N99" s="2">
        <f t="shared" si="184"/>
        <v>0</v>
      </c>
      <c r="O99" s="2">
        <v>0</v>
      </c>
      <c r="P99" s="2">
        <v>0</v>
      </c>
      <c r="Q99" s="2">
        <f t="shared" ref="Q99" si="190">O99+P99</f>
        <v>0</v>
      </c>
      <c r="R99" s="2">
        <v>0</v>
      </c>
      <c r="S99" s="2">
        <v>0</v>
      </c>
      <c r="T99" s="2">
        <f t="shared" ref="T99" si="191">R99+S99</f>
        <v>0</v>
      </c>
      <c r="U99" s="2">
        <v>0</v>
      </c>
      <c r="V99" s="2">
        <v>0</v>
      </c>
      <c r="W99" s="2">
        <f t="shared" ref="W99" si="192">U99+V99</f>
        <v>0</v>
      </c>
      <c r="X99" s="2">
        <v>0</v>
      </c>
      <c r="Y99" s="2">
        <v>0</v>
      </c>
      <c r="Z99" s="2">
        <f t="shared" ref="Z99" si="193">X99+Y99</f>
        <v>0</v>
      </c>
      <c r="AA99" s="3">
        <f t="shared" si="185"/>
        <v>32</v>
      </c>
      <c r="AB99" s="3">
        <f t="shared" si="186"/>
        <v>13</v>
      </c>
      <c r="AC99" s="3">
        <f t="shared" si="187"/>
        <v>45</v>
      </c>
    </row>
    <row r="100" spans="1:29" ht="25.5" customHeight="1" x14ac:dyDescent="0.35">
      <c r="A100" s="12"/>
      <c r="B100" s="13" t="s">
        <v>35</v>
      </c>
      <c r="C100" s="2">
        <v>22</v>
      </c>
      <c r="D100" s="2">
        <v>0</v>
      </c>
      <c r="E100" s="2">
        <f t="shared" si="16"/>
        <v>22</v>
      </c>
      <c r="F100" s="2">
        <v>48</v>
      </c>
      <c r="G100" s="2">
        <v>17</v>
      </c>
      <c r="H100" s="2">
        <f t="shared" si="17"/>
        <v>65</v>
      </c>
      <c r="I100" s="2">
        <v>52</v>
      </c>
      <c r="J100" s="2">
        <v>14</v>
      </c>
      <c r="K100" s="2">
        <f t="shared" si="68"/>
        <v>66</v>
      </c>
      <c r="L100" s="2">
        <v>0</v>
      </c>
      <c r="M100" s="2">
        <v>0</v>
      </c>
      <c r="N100" s="2">
        <f t="shared" si="184"/>
        <v>0</v>
      </c>
      <c r="O100" s="2">
        <v>55</v>
      </c>
      <c r="P100" s="2">
        <v>19</v>
      </c>
      <c r="Q100" s="2">
        <f t="shared" si="70"/>
        <v>74</v>
      </c>
      <c r="R100" s="2">
        <v>33</v>
      </c>
      <c r="S100" s="2">
        <v>6</v>
      </c>
      <c r="T100" s="2">
        <f t="shared" si="71"/>
        <v>39</v>
      </c>
      <c r="U100" s="2">
        <v>0</v>
      </c>
      <c r="V100" s="2">
        <v>0</v>
      </c>
      <c r="W100" s="2">
        <f t="shared" si="72"/>
        <v>0</v>
      </c>
      <c r="X100" s="2">
        <v>0</v>
      </c>
      <c r="Y100" s="2">
        <v>0</v>
      </c>
      <c r="Z100" s="2">
        <f t="shared" si="73"/>
        <v>0</v>
      </c>
      <c r="AA100" s="3">
        <f t="shared" si="185"/>
        <v>210</v>
      </c>
      <c r="AB100" s="3">
        <f t="shared" si="186"/>
        <v>56</v>
      </c>
      <c r="AC100" s="3">
        <f t="shared" si="187"/>
        <v>266</v>
      </c>
    </row>
    <row r="101" spans="1:29" ht="25.5" customHeight="1" x14ac:dyDescent="0.35">
      <c r="A101" s="12"/>
      <c r="B101" s="26" t="s">
        <v>71</v>
      </c>
      <c r="C101" s="2">
        <v>2</v>
      </c>
      <c r="D101" s="2">
        <v>4</v>
      </c>
      <c r="E101" s="2">
        <f t="shared" si="16"/>
        <v>6</v>
      </c>
      <c r="F101" s="2">
        <v>30</v>
      </c>
      <c r="G101" s="2">
        <v>35</v>
      </c>
      <c r="H101" s="2">
        <f t="shared" si="17"/>
        <v>65</v>
      </c>
      <c r="I101" s="2">
        <v>23</v>
      </c>
      <c r="J101" s="2">
        <v>32</v>
      </c>
      <c r="K101" s="2">
        <f t="shared" si="68"/>
        <v>55</v>
      </c>
      <c r="L101" s="2">
        <v>0</v>
      </c>
      <c r="M101" s="2">
        <v>0</v>
      </c>
      <c r="N101" s="2">
        <f t="shared" si="184"/>
        <v>0</v>
      </c>
      <c r="O101" s="2">
        <v>19</v>
      </c>
      <c r="P101" s="2">
        <v>45</v>
      </c>
      <c r="Q101" s="2">
        <f t="shared" si="70"/>
        <v>64</v>
      </c>
      <c r="R101" s="2">
        <v>8</v>
      </c>
      <c r="S101" s="2">
        <v>12</v>
      </c>
      <c r="T101" s="2">
        <f t="shared" si="71"/>
        <v>20</v>
      </c>
      <c r="U101" s="2">
        <v>0</v>
      </c>
      <c r="V101" s="2">
        <v>0</v>
      </c>
      <c r="W101" s="2">
        <f t="shared" si="72"/>
        <v>0</v>
      </c>
      <c r="X101" s="2">
        <v>0</v>
      </c>
      <c r="Y101" s="2">
        <v>0</v>
      </c>
      <c r="Z101" s="2">
        <f t="shared" si="73"/>
        <v>0</v>
      </c>
      <c r="AA101" s="3">
        <f t="shared" si="185"/>
        <v>82</v>
      </c>
      <c r="AB101" s="3">
        <f t="shared" si="186"/>
        <v>128</v>
      </c>
      <c r="AC101" s="3">
        <f t="shared" si="187"/>
        <v>210</v>
      </c>
    </row>
    <row r="102" spans="1:29" ht="25.5" customHeight="1" x14ac:dyDescent="0.35">
      <c r="A102" s="12"/>
      <c r="B102" s="26" t="s">
        <v>72</v>
      </c>
      <c r="C102" s="2">
        <v>0</v>
      </c>
      <c r="D102" s="2">
        <v>0</v>
      </c>
      <c r="E102" s="2">
        <f t="shared" ref="E102" si="194">C102+D102</f>
        <v>0</v>
      </c>
      <c r="F102" s="2">
        <v>0</v>
      </c>
      <c r="G102" s="2">
        <v>0</v>
      </c>
      <c r="H102" s="2">
        <f t="shared" ref="H102" si="195">F102+G102</f>
        <v>0</v>
      </c>
      <c r="I102" s="2">
        <v>0</v>
      </c>
      <c r="J102" s="2">
        <v>0</v>
      </c>
      <c r="K102" s="2">
        <f t="shared" ref="K102" si="196">I102+J102</f>
        <v>0</v>
      </c>
      <c r="L102" s="2">
        <v>0</v>
      </c>
      <c r="M102" s="2">
        <v>0</v>
      </c>
      <c r="N102" s="2">
        <f t="shared" si="184"/>
        <v>0</v>
      </c>
      <c r="O102" s="2">
        <v>5</v>
      </c>
      <c r="P102" s="2">
        <v>5</v>
      </c>
      <c r="Q102" s="2">
        <f t="shared" ref="Q102" si="197">O102+P102</f>
        <v>10</v>
      </c>
      <c r="R102" s="2">
        <v>2</v>
      </c>
      <c r="S102" s="2">
        <v>2</v>
      </c>
      <c r="T102" s="2">
        <f t="shared" ref="T102" si="198">R102+S102</f>
        <v>4</v>
      </c>
      <c r="U102" s="2">
        <v>0</v>
      </c>
      <c r="V102" s="2">
        <v>0</v>
      </c>
      <c r="W102" s="2">
        <f t="shared" ref="W102" si="199">U102+V102</f>
        <v>0</v>
      </c>
      <c r="X102" s="2">
        <v>0</v>
      </c>
      <c r="Y102" s="2">
        <v>0</v>
      </c>
      <c r="Z102" s="2">
        <f t="shared" ref="Z102" si="200">X102+Y102</f>
        <v>0</v>
      </c>
      <c r="AA102" s="3">
        <f t="shared" si="185"/>
        <v>7</v>
      </c>
      <c r="AB102" s="3">
        <f t="shared" si="186"/>
        <v>7</v>
      </c>
      <c r="AC102" s="3">
        <f t="shared" si="187"/>
        <v>14</v>
      </c>
    </row>
    <row r="103" spans="1:29" ht="25.5" customHeight="1" x14ac:dyDescent="0.35">
      <c r="A103" s="12"/>
      <c r="B103" s="26" t="s">
        <v>73</v>
      </c>
      <c r="C103" s="2">
        <v>0</v>
      </c>
      <c r="D103" s="2">
        <v>0</v>
      </c>
      <c r="E103" s="2">
        <f t="shared" ref="E103" si="201">C103+D103</f>
        <v>0</v>
      </c>
      <c r="F103" s="2">
        <v>0</v>
      </c>
      <c r="G103" s="2">
        <v>0</v>
      </c>
      <c r="H103" s="2">
        <f t="shared" ref="H103" si="202">F103+G103</f>
        <v>0</v>
      </c>
      <c r="I103" s="2">
        <v>0</v>
      </c>
      <c r="J103" s="2">
        <v>0</v>
      </c>
      <c r="K103" s="2">
        <f t="shared" ref="K103" si="203">I103+J103</f>
        <v>0</v>
      </c>
      <c r="L103" s="2">
        <v>0</v>
      </c>
      <c r="M103" s="2">
        <v>0</v>
      </c>
      <c r="N103" s="2">
        <f t="shared" si="184"/>
        <v>0</v>
      </c>
      <c r="O103" s="2">
        <v>2</v>
      </c>
      <c r="P103" s="2">
        <v>5</v>
      </c>
      <c r="Q103" s="2">
        <f t="shared" ref="Q103" si="204">O103+P103</f>
        <v>7</v>
      </c>
      <c r="R103" s="2">
        <v>4</v>
      </c>
      <c r="S103" s="2">
        <v>4</v>
      </c>
      <c r="T103" s="2">
        <f t="shared" ref="T103" si="205">R103+S103</f>
        <v>8</v>
      </c>
      <c r="U103" s="2">
        <v>0</v>
      </c>
      <c r="V103" s="2">
        <v>0</v>
      </c>
      <c r="W103" s="2">
        <f t="shared" ref="W103" si="206">U103+V103</f>
        <v>0</v>
      </c>
      <c r="X103" s="2">
        <v>0</v>
      </c>
      <c r="Y103" s="2">
        <v>0</v>
      </c>
      <c r="Z103" s="2">
        <f t="shared" ref="Z103" si="207">X103+Y103</f>
        <v>0</v>
      </c>
      <c r="AA103" s="3">
        <f t="shared" si="185"/>
        <v>6</v>
      </c>
      <c r="AB103" s="3">
        <f t="shared" si="186"/>
        <v>9</v>
      </c>
      <c r="AC103" s="3">
        <f t="shared" si="187"/>
        <v>15</v>
      </c>
    </row>
    <row r="104" spans="1:29" ht="25.5" customHeight="1" x14ac:dyDescent="0.35">
      <c r="A104" s="12"/>
      <c r="B104" s="13" t="s">
        <v>36</v>
      </c>
      <c r="C104" s="2">
        <v>30</v>
      </c>
      <c r="D104" s="2">
        <v>2</v>
      </c>
      <c r="E104" s="2">
        <f t="shared" si="16"/>
        <v>32</v>
      </c>
      <c r="F104" s="2">
        <v>60</v>
      </c>
      <c r="G104" s="2">
        <v>8</v>
      </c>
      <c r="H104" s="2">
        <f t="shared" si="17"/>
        <v>68</v>
      </c>
      <c r="I104" s="2">
        <v>29</v>
      </c>
      <c r="J104" s="2">
        <v>4</v>
      </c>
      <c r="K104" s="2">
        <f t="shared" si="68"/>
        <v>33</v>
      </c>
      <c r="L104" s="2">
        <v>0</v>
      </c>
      <c r="M104" s="2">
        <v>0</v>
      </c>
      <c r="N104" s="2">
        <f t="shared" si="184"/>
        <v>0</v>
      </c>
      <c r="O104" s="2">
        <v>37</v>
      </c>
      <c r="P104" s="2">
        <v>2</v>
      </c>
      <c r="Q104" s="2">
        <f t="shared" si="70"/>
        <v>39</v>
      </c>
      <c r="R104" s="2">
        <v>15</v>
      </c>
      <c r="S104" s="2">
        <v>0</v>
      </c>
      <c r="T104" s="2">
        <f t="shared" si="71"/>
        <v>15</v>
      </c>
      <c r="U104" s="2">
        <v>0</v>
      </c>
      <c r="V104" s="2">
        <v>0</v>
      </c>
      <c r="W104" s="2">
        <f t="shared" si="72"/>
        <v>0</v>
      </c>
      <c r="X104" s="2">
        <v>0</v>
      </c>
      <c r="Y104" s="2">
        <v>0</v>
      </c>
      <c r="Z104" s="2">
        <f t="shared" si="73"/>
        <v>0</v>
      </c>
      <c r="AA104" s="3">
        <f t="shared" si="185"/>
        <v>171</v>
      </c>
      <c r="AB104" s="3">
        <f t="shared" si="186"/>
        <v>16</v>
      </c>
      <c r="AC104" s="3">
        <f t="shared" si="187"/>
        <v>187</v>
      </c>
    </row>
    <row r="105" spans="1:29" ht="25.5" customHeight="1" x14ac:dyDescent="0.35">
      <c r="A105" s="12"/>
      <c r="B105" s="13" t="s">
        <v>74</v>
      </c>
      <c r="C105" s="2">
        <v>0</v>
      </c>
      <c r="D105" s="2">
        <v>0</v>
      </c>
      <c r="E105" s="2">
        <f t="shared" si="16"/>
        <v>0</v>
      </c>
      <c r="F105" s="2">
        <v>0</v>
      </c>
      <c r="G105" s="2">
        <v>0</v>
      </c>
      <c r="H105" s="2">
        <f t="shared" si="17"/>
        <v>0</v>
      </c>
      <c r="I105" s="2">
        <v>22</v>
      </c>
      <c r="J105" s="2">
        <v>8</v>
      </c>
      <c r="K105" s="2">
        <f t="shared" si="68"/>
        <v>30</v>
      </c>
      <c r="L105" s="2">
        <v>0</v>
      </c>
      <c r="M105" s="2">
        <v>0</v>
      </c>
      <c r="N105" s="2">
        <f t="shared" si="184"/>
        <v>0</v>
      </c>
      <c r="O105" s="2">
        <v>17</v>
      </c>
      <c r="P105" s="2">
        <v>1</v>
      </c>
      <c r="Q105" s="2">
        <f t="shared" si="70"/>
        <v>18</v>
      </c>
      <c r="R105" s="2">
        <v>15</v>
      </c>
      <c r="S105" s="2">
        <v>3</v>
      </c>
      <c r="T105" s="2">
        <f t="shared" si="71"/>
        <v>18</v>
      </c>
      <c r="U105" s="2">
        <v>0</v>
      </c>
      <c r="V105" s="2">
        <v>0</v>
      </c>
      <c r="W105" s="2">
        <f t="shared" si="72"/>
        <v>0</v>
      </c>
      <c r="X105" s="2">
        <v>0</v>
      </c>
      <c r="Y105" s="2">
        <v>0</v>
      </c>
      <c r="Z105" s="2">
        <f t="shared" si="73"/>
        <v>0</v>
      </c>
      <c r="AA105" s="3">
        <f t="shared" si="185"/>
        <v>54</v>
      </c>
      <c r="AB105" s="3">
        <f t="shared" si="186"/>
        <v>12</v>
      </c>
      <c r="AC105" s="3">
        <f t="shared" si="187"/>
        <v>66</v>
      </c>
    </row>
    <row r="106" spans="1:29" ht="25.5" customHeight="1" x14ac:dyDescent="0.35">
      <c r="A106" s="12"/>
      <c r="B106" s="26" t="s">
        <v>75</v>
      </c>
      <c r="C106" s="2">
        <v>15</v>
      </c>
      <c r="D106" s="2">
        <v>16</v>
      </c>
      <c r="E106" s="2">
        <f t="shared" ref="E106:E107" si="208">C106+D106</f>
        <v>31</v>
      </c>
      <c r="F106" s="2">
        <v>16</v>
      </c>
      <c r="G106" s="2">
        <v>11</v>
      </c>
      <c r="H106" s="2">
        <f t="shared" ref="H106:H107" si="209">F106+G106</f>
        <v>27</v>
      </c>
      <c r="I106" s="2">
        <v>20</v>
      </c>
      <c r="J106" s="2">
        <v>14</v>
      </c>
      <c r="K106" s="2">
        <f t="shared" ref="K106:K107" si="210">I106+J106</f>
        <v>34</v>
      </c>
      <c r="L106" s="2">
        <v>0</v>
      </c>
      <c r="M106" s="2">
        <v>0</v>
      </c>
      <c r="N106" s="2">
        <f t="shared" si="184"/>
        <v>0</v>
      </c>
      <c r="O106" s="2">
        <v>18</v>
      </c>
      <c r="P106" s="2">
        <v>20</v>
      </c>
      <c r="Q106" s="2">
        <f t="shared" ref="Q106:Q107" si="211">O106+P106</f>
        <v>38</v>
      </c>
      <c r="R106" s="2">
        <v>16</v>
      </c>
      <c r="S106" s="2">
        <v>7</v>
      </c>
      <c r="T106" s="2">
        <f t="shared" ref="T106:T107" si="212">R106+S106</f>
        <v>23</v>
      </c>
      <c r="U106" s="2">
        <v>0</v>
      </c>
      <c r="V106" s="2">
        <v>0</v>
      </c>
      <c r="W106" s="2">
        <f t="shared" ref="W106:W107" si="213">U106+V106</f>
        <v>0</v>
      </c>
      <c r="X106" s="2">
        <v>0</v>
      </c>
      <c r="Y106" s="2">
        <v>0</v>
      </c>
      <c r="Z106" s="2">
        <f t="shared" ref="Z106:Z107" si="214">X106+Y106</f>
        <v>0</v>
      </c>
      <c r="AA106" s="3">
        <f t="shared" si="185"/>
        <v>85</v>
      </c>
      <c r="AB106" s="3">
        <f t="shared" si="186"/>
        <v>68</v>
      </c>
      <c r="AC106" s="3">
        <f t="shared" si="187"/>
        <v>153</v>
      </c>
    </row>
    <row r="107" spans="1:29" ht="25.5" customHeight="1" x14ac:dyDescent="0.35">
      <c r="A107" s="12"/>
      <c r="B107" s="26" t="s">
        <v>76</v>
      </c>
      <c r="C107" s="2">
        <v>5</v>
      </c>
      <c r="D107" s="2">
        <v>3</v>
      </c>
      <c r="E107" s="2">
        <f t="shared" si="208"/>
        <v>8</v>
      </c>
      <c r="F107" s="2">
        <v>31</v>
      </c>
      <c r="G107" s="2">
        <v>13</v>
      </c>
      <c r="H107" s="2">
        <f t="shared" si="209"/>
        <v>44</v>
      </c>
      <c r="I107" s="2">
        <v>18</v>
      </c>
      <c r="J107" s="2">
        <v>13</v>
      </c>
      <c r="K107" s="2">
        <f t="shared" si="210"/>
        <v>31</v>
      </c>
      <c r="L107" s="2">
        <v>0</v>
      </c>
      <c r="M107" s="2">
        <v>0</v>
      </c>
      <c r="N107" s="2">
        <f t="shared" si="184"/>
        <v>0</v>
      </c>
      <c r="O107" s="2">
        <v>0</v>
      </c>
      <c r="P107" s="2">
        <v>0</v>
      </c>
      <c r="Q107" s="2">
        <f t="shared" si="211"/>
        <v>0</v>
      </c>
      <c r="R107" s="2">
        <v>0</v>
      </c>
      <c r="S107" s="2">
        <v>0</v>
      </c>
      <c r="T107" s="2">
        <f t="shared" si="212"/>
        <v>0</v>
      </c>
      <c r="U107" s="2">
        <v>0</v>
      </c>
      <c r="V107" s="2">
        <v>0</v>
      </c>
      <c r="W107" s="2">
        <f t="shared" si="213"/>
        <v>0</v>
      </c>
      <c r="X107" s="2">
        <v>0</v>
      </c>
      <c r="Y107" s="2">
        <v>0</v>
      </c>
      <c r="Z107" s="2">
        <f t="shared" si="214"/>
        <v>0</v>
      </c>
      <c r="AA107" s="3">
        <f t="shared" si="185"/>
        <v>54</v>
      </c>
      <c r="AB107" s="3">
        <f t="shared" si="186"/>
        <v>29</v>
      </c>
      <c r="AC107" s="3">
        <f t="shared" si="187"/>
        <v>83</v>
      </c>
    </row>
    <row r="108" spans="1:29" ht="25.5" customHeight="1" x14ac:dyDescent="0.35">
      <c r="A108" s="12"/>
      <c r="B108" s="13" t="s">
        <v>77</v>
      </c>
      <c r="C108" s="2">
        <v>0</v>
      </c>
      <c r="D108" s="2">
        <v>0</v>
      </c>
      <c r="E108" s="2">
        <f>C108+D108</f>
        <v>0</v>
      </c>
      <c r="F108" s="2">
        <v>0</v>
      </c>
      <c r="G108" s="2">
        <v>0</v>
      </c>
      <c r="H108" s="2">
        <f>F108+G108</f>
        <v>0</v>
      </c>
      <c r="I108" s="2">
        <v>0</v>
      </c>
      <c r="J108" s="2">
        <v>0</v>
      </c>
      <c r="K108" s="2">
        <f>I108+J108</f>
        <v>0</v>
      </c>
      <c r="L108" s="2">
        <v>0</v>
      </c>
      <c r="M108" s="2">
        <v>0</v>
      </c>
      <c r="N108" s="2">
        <f>L108+M108</f>
        <v>0</v>
      </c>
      <c r="O108" s="2">
        <v>0</v>
      </c>
      <c r="P108" s="2">
        <v>0</v>
      </c>
      <c r="Q108" s="2">
        <f>O108+P108</f>
        <v>0</v>
      </c>
      <c r="R108" s="2">
        <v>1</v>
      </c>
      <c r="S108" s="2">
        <v>0</v>
      </c>
      <c r="T108" s="2">
        <f>R108+S108</f>
        <v>1</v>
      </c>
      <c r="U108" s="2">
        <v>0</v>
      </c>
      <c r="V108" s="2">
        <v>0</v>
      </c>
      <c r="W108" s="2">
        <f>U108+V108</f>
        <v>0</v>
      </c>
      <c r="X108" s="2">
        <v>0</v>
      </c>
      <c r="Y108" s="2">
        <v>0</v>
      </c>
      <c r="Z108" s="2">
        <f>X108+Y108</f>
        <v>0</v>
      </c>
      <c r="AA108" s="3">
        <f t="shared" si="185"/>
        <v>1</v>
      </c>
      <c r="AB108" s="3">
        <f t="shared" si="186"/>
        <v>0</v>
      </c>
      <c r="AC108" s="3">
        <f t="shared" si="187"/>
        <v>1</v>
      </c>
    </row>
    <row r="109" spans="1:29" ht="25.5" customHeight="1" x14ac:dyDescent="0.35">
      <c r="A109" s="4"/>
      <c r="B109" s="13" t="s">
        <v>78</v>
      </c>
      <c r="C109" s="2">
        <v>24</v>
      </c>
      <c r="D109" s="2">
        <v>1</v>
      </c>
      <c r="E109" s="2">
        <f t="shared" ref="E109:E207" si="215">C109+D109</f>
        <v>25</v>
      </c>
      <c r="F109" s="2">
        <v>46</v>
      </c>
      <c r="G109" s="2">
        <v>18</v>
      </c>
      <c r="H109" s="2">
        <f t="shared" ref="H109:H207" si="216">F109+G109</f>
        <v>64</v>
      </c>
      <c r="I109" s="2">
        <v>26</v>
      </c>
      <c r="J109" s="2">
        <v>11</v>
      </c>
      <c r="K109" s="2">
        <f t="shared" si="68"/>
        <v>37</v>
      </c>
      <c r="L109" s="2">
        <v>0</v>
      </c>
      <c r="M109" s="2">
        <v>0</v>
      </c>
      <c r="N109" s="2">
        <f t="shared" ref="N109:N125" si="217">L109+M109</f>
        <v>0</v>
      </c>
      <c r="O109" s="2">
        <v>31</v>
      </c>
      <c r="P109" s="2">
        <v>10</v>
      </c>
      <c r="Q109" s="2">
        <f t="shared" si="70"/>
        <v>41</v>
      </c>
      <c r="R109" s="2">
        <v>8</v>
      </c>
      <c r="S109" s="2">
        <v>0</v>
      </c>
      <c r="T109" s="2">
        <f t="shared" si="71"/>
        <v>8</v>
      </c>
      <c r="U109" s="2">
        <v>0</v>
      </c>
      <c r="V109" s="2">
        <v>0</v>
      </c>
      <c r="W109" s="2">
        <f t="shared" si="72"/>
        <v>0</v>
      </c>
      <c r="X109" s="2">
        <v>0</v>
      </c>
      <c r="Y109" s="2">
        <v>0</v>
      </c>
      <c r="Z109" s="2">
        <f t="shared" si="73"/>
        <v>0</v>
      </c>
      <c r="AA109" s="3">
        <f t="shared" si="185"/>
        <v>135</v>
      </c>
      <c r="AB109" s="3">
        <f t="shared" si="186"/>
        <v>40</v>
      </c>
      <c r="AC109" s="3">
        <f t="shared" si="187"/>
        <v>175</v>
      </c>
    </row>
    <row r="110" spans="1:29" ht="25.5" customHeight="1" x14ac:dyDescent="0.35">
      <c r="A110" s="11"/>
      <c r="B110" s="13" t="s">
        <v>41</v>
      </c>
      <c r="C110" s="2">
        <v>31</v>
      </c>
      <c r="D110" s="2">
        <v>8</v>
      </c>
      <c r="E110" s="2">
        <f t="shared" si="215"/>
        <v>39</v>
      </c>
      <c r="F110" s="2">
        <v>36</v>
      </c>
      <c r="G110" s="2">
        <v>31</v>
      </c>
      <c r="H110" s="2">
        <f t="shared" si="216"/>
        <v>67</v>
      </c>
      <c r="I110" s="2">
        <v>44</v>
      </c>
      <c r="J110" s="2">
        <v>26</v>
      </c>
      <c r="K110" s="2">
        <f t="shared" ref="K110:K207" si="218">I110+J110</f>
        <v>70</v>
      </c>
      <c r="L110" s="2">
        <v>0</v>
      </c>
      <c r="M110" s="2">
        <v>0</v>
      </c>
      <c r="N110" s="2">
        <f t="shared" si="217"/>
        <v>0</v>
      </c>
      <c r="O110" s="2">
        <v>45</v>
      </c>
      <c r="P110" s="2">
        <v>18</v>
      </c>
      <c r="Q110" s="2">
        <f t="shared" ref="Q110:Q207" si="219">O110+P110</f>
        <v>63</v>
      </c>
      <c r="R110" s="2">
        <v>12</v>
      </c>
      <c r="S110" s="2">
        <v>7</v>
      </c>
      <c r="T110" s="2">
        <f t="shared" ref="T110:T207" si="220">R110+S110</f>
        <v>19</v>
      </c>
      <c r="U110" s="2">
        <v>0</v>
      </c>
      <c r="V110" s="2">
        <v>0</v>
      </c>
      <c r="W110" s="2">
        <f t="shared" ref="W110:W207" si="221">U110+V110</f>
        <v>0</v>
      </c>
      <c r="X110" s="2">
        <v>0</v>
      </c>
      <c r="Y110" s="2">
        <v>0</v>
      </c>
      <c r="Z110" s="2">
        <f t="shared" ref="Z110:Z207" si="222">X110+Y110</f>
        <v>0</v>
      </c>
      <c r="AA110" s="3">
        <f t="shared" si="185"/>
        <v>168</v>
      </c>
      <c r="AB110" s="3">
        <f t="shared" si="186"/>
        <v>90</v>
      </c>
      <c r="AC110" s="3">
        <f t="shared" si="187"/>
        <v>258</v>
      </c>
    </row>
    <row r="111" spans="1:29" ht="25.5" customHeight="1" x14ac:dyDescent="0.35">
      <c r="A111" s="12"/>
      <c r="B111" s="13" t="s">
        <v>79</v>
      </c>
      <c r="C111" s="2">
        <v>0</v>
      </c>
      <c r="D111" s="2">
        <v>0</v>
      </c>
      <c r="E111" s="2">
        <f t="shared" ref="E111:E112" si="223">C111+D111</f>
        <v>0</v>
      </c>
      <c r="F111" s="2">
        <v>0</v>
      </c>
      <c r="G111" s="2">
        <v>0</v>
      </c>
      <c r="H111" s="2">
        <f t="shared" ref="H111:H112" si="224">F111+G111</f>
        <v>0</v>
      </c>
      <c r="I111" s="2">
        <v>0</v>
      </c>
      <c r="J111" s="2">
        <v>0</v>
      </c>
      <c r="K111" s="2">
        <f t="shared" ref="K111:K112" si="225">I111+J111</f>
        <v>0</v>
      </c>
      <c r="L111" s="2">
        <v>0</v>
      </c>
      <c r="M111" s="2">
        <v>0</v>
      </c>
      <c r="N111" s="2">
        <f t="shared" si="217"/>
        <v>0</v>
      </c>
      <c r="O111" s="2">
        <v>17</v>
      </c>
      <c r="P111" s="2">
        <v>5</v>
      </c>
      <c r="Q111" s="2">
        <f t="shared" ref="Q111:Q112" si="226">O111+P111</f>
        <v>22</v>
      </c>
      <c r="R111" s="2">
        <v>19</v>
      </c>
      <c r="S111" s="2">
        <v>5</v>
      </c>
      <c r="T111" s="2">
        <f t="shared" ref="T111:T112" si="227">R111+S111</f>
        <v>24</v>
      </c>
      <c r="U111" s="2">
        <v>0</v>
      </c>
      <c r="V111" s="2">
        <v>0</v>
      </c>
      <c r="W111" s="2">
        <f t="shared" ref="W111:W112" si="228">U111+V111</f>
        <v>0</v>
      </c>
      <c r="X111" s="2">
        <v>0</v>
      </c>
      <c r="Y111" s="2">
        <v>0</v>
      </c>
      <c r="Z111" s="2">
        <f t="shared" ref="Z111:Z112" si="229">X111+Y111</f>
        <v>0</v>
      </c>
      <c r="AA111" s="3">
        <f t="shared" si="185"/>
        <v>36</v>
      </c>
      <c r="AB111" s="3">
        <f t="shared" si="186"/>
        <v>10</v>
      </c>
      <c r="AC111" s="3">
        <f t="shared" si="187"/>
        <v>46</v>
      </c>
    </row>
    <row r="112" spans="1:29" ht="25.5" customHeight="1" x14ac:dyDescent="0.35">
      <c r="A112" s="12"/>
      <c r="B112" s="13" t="s">
        <v>80</v>
      </c>
      <c r="C112" s="2">
        <v>3</v>
      </c>
      <c r="D112" s="2">
        <v>2</v>
      </c>
      <c r="E112" s="2">
        <f t="shared" si="223"/>
        <v>5</v>
      </c>
      <c r="F112" s="2">
        <v>15</v>
      </c>
      <c r="G112" s="2">
        <v>5</v>
      </c>
      <c r="H112" s="2">
        <f t="shared" si="224"/>
        <v>20</v>
      </c>
      <c r="I112" s="2">
        <v>18</v>
      </c>
      <c r="J112" s="2">
        <v>14</v>
      </c>
      <c r="K112" s="2">
        <f t="shared" si="225"/>
        <v>32</v>
      </c>
      <c r="L112" s="2">
        <v>0</v>
      </c>
      <c r="M112" s="2">
        <v>0</v>
      </c>
      <c r="N112" s="2">
        <f t="shared" si="217"/>
        <v>0</v>
      </c>
      <c r="O112" s="2">
        <v>16</v>
      </c>
      <c r="P112" s="2">
        <v>13</v>
      </c>
      <c r="Q112" s="2">
        <f t="shared" si="226"/>
        <v>29</v>
      </c>
      <c r="R112" s="2">
        <v>8</v>
      </c>
      <c r="S112" s="2">
        <v>2</v>
      </c>
      <c r="T112" s="2">
        <f t="shared" si="227"/>
        <v>10</v>
      </c>
      <c r="U112" s="2">
        <v>0</v>
      </c>
      <c r="V112" s="2">
        <v>0</v>
      </c>
      <c r="W112" s="2">
        <f t="shared" si="228"/>
        <v>0</v>
      </c>
      <c r="X112" s="2">
        <v>0</v>
      </c>
      <c r="Y112" s="2">
        <v>0</v>
      </c>
      <c r="Z112" s="2">
        <f t="shared" si="229"/>
        <v>0</v>
      </c>
      <c r="AA112" s="3">
        <f t="shared" si="185"/>
        <v>60</v>
      </c>
      <c r="AB112" s="3">
        <f t="shared" si="186"/>
        <v>36</v>
      </c>
      <c r="AC112" s="3">
        <f t="shared" si="187"/>
        <v>96</v>
      </c>
    </row>
    <row r="113" spans="1:29" ht="25.5" customHeight="1" x14ac:dyDescent="0.35">
      <c r="A113" s="12"/>
      <c r="B113" s="26" t="s">
        <v>81</v>
      </c>
      <c r="C113" s="2">
        <v>0</v>
      </c>
      <c r="D113" s="2">
        <v>0</v>
      </c>
      <c r="E113" s="2">
        <f t="shared" si="215"/>
        <v>0</v>
      </c>
      <c r="F113" s="2">
        <v>0</v>
      </c>
      <c r="G113" s="2">
        <v>0</v>
      </c>
      <c r="H113" s="2">
        <f t="shared" si="216"/>
        <v>0</v>
      </c>
      <c r="I113" s="2">
        <v>0</v>
      </c>
      <c r="J113" s="2">
        <v>0</v>
      </c>
      <c r="K113" s="2">
        <f t="shared" si="218"/>
        <v>0</v>
      </c>
      <c r="L113" s="2">
        <v>0</v>
      </c>
      <c r="M113" s="2">
        <v>0</v>
      </c>
      <c r="N113" s="2">
        <f t="shared" si="217"/>
        <v>0</v>
      </c>
      <c r="O113" s="2">
        <v>16</v>
      </c>
      <c r="P113" s="2">
        <v>21</v>
      </c>
      <c r="Q113" s="2">
        <f t="shared" si="219"/>
        <v>37</v>
      </c>
      <c r="R113" s="2">
        <v>12</v>
      </c>
      <c r="S113" s="2">
        <v>3</v>
      </c>
      <c r="T113" s="2">
        <f t="shared" si="220"/>
        <v>15</v>
      </c>
      <c r="U113" s="2">
        <v>0</v>
      </c>
      <c r="V113" s="2">
        <v>0</v>
      </c>
      <c r="W113" s="2">
        <f t="shared" si="221"/>
        <v>0</v>
      </c>
      <c r="X113" s="2">
        <v>0</v>
      </c>
      <c r="Y113" s="2">
        <v>0</v>
      </c>
      <c r="Z113" s="2">
        <f t="shared" si="222"/>
        <v>0</v>
      </c>
      <c r="AA113" s="3">
        <f t="shared" si="185"/>
        <v>28</v>
      </c>
      <c r="AB113" s="3">
        <f t="shared" si="186"/>
        <v>24</v>
      </c>
      <c r="AC113" s="3">
        <f t="shared" si="187"/>
        <v>52</v>
      </c>
    </row>
    <row r="114" spans="1:29" ht="25.5" customHeight="1" x14ac:dyDescent="0.35">
      <c r="A114" s="12"/>
      <c r="B114" s="26" t="s">
        <v>82</v>
      </c>
      <c r="C114" s="2">
        <v>0</v>
      </c>
      <c r="D114" s="2">
        <v>0</v>
      </c>
      <c r="E114" s="2">
        <f t="shared" ref="E114" si="230">C114+D114</f>
        <v>0</v>
      </c>
      <c r="F114" s="2">
        <v>0</v>
      </c>
      <c r="G114" s="2">
        <v>0</v>
      </c>
      <c r="H114" s="2">
        <f t="shared" ref="H114" si="231">F114+G114</f>
        <v>0</v>
      </c>
      <c r="I114" s="2">
        <v>0</v>
      </c>
      <c r="J114" s="2">
        <v>0</v>
      </c>
      <c r="K114" s="2">
        <f t="shared" ref="K114" si="232">I114+J114</f>
        <v>0</v>
      </c>
      <c r="L114" s="2">
        <v>0</v>
      </c>
      <c r="M114" s="2">
        <v>0</v>
      </c>
      <c r="N114" s="2">
        <f t="shared" si="217"/>
        <v>0</v>
      </c>
      <c r="O114" s="2">
        <v>1</v>
      </c>
      <c r="P114" s="2">
        <v>7</v>
      </c>
      <c r="Q114" s="2">
        <f t="shared" ref="Q114" si="233">O114+P114</f>
        <v>8</v>
      </c>
      <c r="R114" s="2">
        <v>5</v>
      </c>
      <c r="S114" s="2">
        <v>1</v>
      </c>
      <c r="T114" s="2">
        <f t="shared" ref="T114" si="234">R114+S114</f>
        <v>6</v>
      </c>
      <c r="U114" s="2">
        <v>0</v>
      </c>
      <c r="V114" s="2">
        <v>0</v>
      </c>
      <c r="W114" s="2">
        <f t="shared" ref="W114" si="235">U114+V114</f>
        <v>0</v>
      </c>
      <c r="X114" s="2">
        <v>0</v>
      </c>
      <c r="Y114" s="2">
        <v>0</v>
      </c>
      <c r="Z114" s="2">
        <f t="shared" ref="Z114" si="236">X114+Y114</f>
        <v>0</v>
      </c>
      <c r="AA114" s="3">
        <f t="shared" si="185"/>
        <v>6</v>
      </c>
      <c r="AB114" s="3">
        <f t="shared" si="186"/>
        <v>8</v>
      </c>
      <c r="AC114" s="3">
        <f t="shared" si="187"/>
        <v>14</v>
      </c>
    </row>
    <row r="115" spans="1:29" ht="25.5" customHeight="1" x14ac:dyDescent="0.35">
      <c r="A115" s="12"/>
      <c r="B115" s="13" t="s">
        <v>83</v>
      </c>
      <c r="C115" s="2">
        <v>0</v>
      </c>
      <c r="D115" s="2">
        <v>0</v>
      </c>
      <c r="E115" s="2">
        <f t="shared" si="215"/>
        <v>0</v>
      </c>
      <c r="F115" s="2">
        <v>18</v>
      </c>
      <c r="G115" s="2">
        <v>19</v>
      </c>
      <c r="H115" s="2">
        <f t="shared" si="216"/>
        <v>37</v>
      </c>
      <c r="I115" s="2">
        <v>19</v>
      </c>
      <c r="J115" s="2">
        <v>15</v>
      </c>
      <c r="K115" s="2">
        <f t="shared" si="218"/>
        <v>34</v>
      </c>
      <c r="L115" s="2">
        <v>0</v>
      </c>
      <c r="M115" s="2">
        <v>0</v>
      </c>
      <c r="N115" s="2">
        <f t="shared" si="217"/>
        <v>0</v>
      </c>
      <c r="O115" s="2">
        <v>10</v>
      </c>
      <c r="P115" s="2">
        <v>22</v>
      </c>
      <c r="Q115" s="2">
        <f t="shared" si="219"/>
        <v>32</v>
      </c>
      <c r="R115" s="2">
        <v>6</v>
      </c>
      <c r="S115" s="2">
        <v>1</v>
      </c>
      <c r="T115" s="2">
        <f t="shared" si="220"/>
        <v>7</v>
      </c>
      <c r="U115" s="2">
        <v>0</v>
      </c>
      <c r="V115" s="2">
        <v>0</v>
      </c>
      <c r="W115" s="2">
        <f t="shared" si="221"/>
        <v>0</v>
      </c>
      <c r="X115" s="2">
        <v>0</v>
      </c>
      <c r="Y115" s="2">
        <v>0</v>
      </c>
      <c r="Z115" s="2">
        <f t="shared" si="222"/>
        <v>0</v>
      </c>
      <c r="AA115" s="3">
        <f t="shared" si="185"/>
        <v>53</v>
      </c>
      <c r="AB115" s="3">
        <f t="shared" si="186"/>
        <v>57</v>
      </c>
      <c r="AC115" s="3">
        <f t="shared" si="187"/>
        <v>110</v>
      </c>
    </row>
    <row r="116" spans="1:29" ht="25.5" customHeight="1" x14ac:dyDescent="0.35">
      <c r="A116" s="12"/>
      <c r="B116" s="13" t="s">
        <v>84</v>
      </c>
      <c r="C116" s="2">
        <v>14</v>
      </c>
      <c r="D116" s="2">
        <v>9</v>
      </c>
      <c r="E116" s="2">
        <f t="shared" si="215"/>
        <v>23</v>
      </c>
      <c r="F116" s="2">
        <v>12</v>
      </c>
      <c r="G116" s="2">
        <v>12</v>
      </c>
      <c r="H116" s="2">
        <f t="shared" si="216"/>
        <v>24</v>
      </c>
      <c r="I116" s="2">
        <v>19</v>
      </c>
      <c r="J116" s="2">
        <v>13</v>
      </c>
      <c r="K116" s="2">
        <f t="shared" si="218"/>
        <v>32</v>
      </c>
      <c r="L116" s="2">
        <v>0</v>
      </c>
      <c r="M116" s="2">
        <v>0</v>
      </c>
      <c r="N116" s="2">
        <f t="shared" si="217"/>
        <v>0</v>
      </c>
      <c r="O116" s="2">
        <v>8</v>
      </c>
      <c r="P116" s="2">
        <v>20</v>
      </c>
      <c r="Q116" s="2">
        <f t="shared" si="219"/>
        <v>28</v>
      </c>
      <c r="R116" s="2">
        <v>6</v>
      </c>
      <c r="S116" s="2">
        <v>4</v>
      </c>
      <c r="T116" s="2">
        <f t="shared" si="220"/>
        <v>10</v>
      </c>
      <c r="U116" s="2">
        <v>0</v>
      </c>
      <c r="V116" s="2">
        <v>0</v>
      </c>
      <c r="W116" s="2">
        <f t="shared" si="221"/>
        <v>0</v>
      </c>
      <c r="X116" s="2">
        <v>0</v>
      </c>
      <c r="Y116" s="2">
        <v>0</v>
      </c>
      <c r="Z116" s="2">
        <f t="shared" si="222"/>
        <v>0</v>
      </c>
      <c r="AA116" s="3">
        <f t="shared" si="185"/>
        <v>59</v>
      </c>
      <c r="AB116" s="3">
        <f t="shared" si="186"/>
        <v>58</v>
      </c>
      <c r="AC116" s="3">
        <f t="shared" si="187"/>
        <v>117</v>
      </c>
    </row>
    <row r="117" spans="1:29" ht="25.5" customHeight="1" x14ac:dyDescent="0.35">
      <c r="A117" s="12"/>
      <c r="B117" s="13" t="s">
        <v>85</v>
      </c>
      <c r="C117" s="2">
        <v>31</v>
      </c>
      <c r="D117" s="2">
        <v>8</v>
      </c>
      <c r="E117" s="2">
        <f t="shared" ref="E117" si="237">C117+D117</f>
        <v>39</v>
      </c>
      <c r="F117" s="2">
        <v>42</v>
      </c>
      <c r="G117" s="2">
        <v>19</v>
      </c>
      <c r="H117" s="2">
        <f t="shared" ref="H117" si="238">F117+G117</f>
        <v>61</v>
      </c>
      <c r="I117" s="2">
        <v>0</v>
      </c>
      <c r="J117" s="2">
        <v>0</v>
      </c>
      <c r="K117" s="2">
        <f t="shared" ref="K117" si="239">I117+J117</f>
        <v>0</v>
      </c>
      <c r="L117" s="2">
        <v>0</v>
      </c>
      <c r="M117" s="2">
        <v>0</v>
      </c>
      <c r="N117" s="2">
        <f t="shared" si="217"/>
        <v>0</v>
      </c>
      <c r="O117" s="2">
        <v>0</v>
      </c>
      <c r="P117" s="2">
        <v>0</v>
      </c>
      <c r="Q117" s="2">
        <f t="shared" ref="Q117" si="240">O117+P117</f>
        <v>0</v>
      </c>
      <c r="R117" s="2">
        <v>0</v>
      </c>
      <c r="S117" s="2">
        <v>0</v>
      </c>
      <c r="T117" s="2">
        <f t="shared" ref="T117" si="241">R117+S117</f>
        <v>0</v>
      </c>
      <c r="U117" s="2">
        <v>0</v>
      </c>
      <c r="V117" s="2">
        <v>0</v>
      </c>
      <c r="W117" s="2">
        <f t="shared" ref="W117" si="242">U117+V117</f>
        <v>0</v>
      </c>
      <c r="X117" s="2">
        <v>0</v>
      </c>
      <c r="Y117" s="2">
        <v>0</v>
      </c>
      <c r="Z117" s="2">
        <f t="shared" ref="Z117" si="243">X117+Y117</f>
        <v>0</v>
      </c>
      <c r="AA117" s="3">
        <f t="shared" si="185"/>
        <v>73</v>
      </c>
      <c r="AB117" s="3">
        <f t="shared" si="186"/>
        <v>27</v>
      </c>
      <c r="AC117" s="3">
        <f t="shared" si="187"/>
        <v>100</v>
      </c>
    </row>
    <row r="118" spans="1:29" ht="25.5" customHeight="1" x14ac:dyDescent="0.35">
      <c r="A118" s="12"/>
      <c r="B118" s="13" t="s">
        <v>86</v>
      </c>
      <c r="C118" s="2">
        <v>0</v>
      </c>
      <c r="D118" s="2">
        <v>0</v>
      </c>
      <c r="E118" s="2">
        <f t="shared" ref="E118" si="244">C118+D118</f>
        <v>0</v>
      </c>
      <c r="F118" s="2">
        <v>0</v>
      </c>
      <c r="G118" s="2">
        <v>0</v>
      </c>
      <c r="H118" s="2">
        <f t="shared" ref="H118" si="245">F118+G118</f>
        <v>0</v>
      </c>
      <c r="I118" s="2">
        <v>19</v>
      </c>
      <c r="J118" s="2">
        <v>7</v>
      </c>
      <c r="K118" s="2">
        <f t="shared" ref="K118" si="246">I118+J118</f>
        <v>26</v>
      </c>
      <c r="L118" s="2">
        <v>0</v>
      </c>
      <c r="M118" s="2">
        <v>0</v>
      </c>
      <c r="N118" s="2">
        <f t="shared" si="217"/>
        <v>0</v>
      </c>
      <c r="O118" s="2">
        <v>22</v>
      </c>
      <c r="P118" s="2">
        <v>15</v>
      </c>
      <c r="Q118" s="2">
        <f t="shared" ref="Q118" si="247">O118+P118</f>
        <v>37</v>
      </c>
      <c r="R118" s="2">
        <v>6</v>
      </c>
      <c r="S118" s="2">
        <v>1</v>
      </c>
      <c r="T118" s="2">
        <f t="shared" ref="T118" si="248">R118+S118</f>
        <v>7</v>
      </c>
      <c r="U118" s="2">
        <v>0</v>
      </c>
      <c r="V118" s="2">
        <v>0</v>
      </c>
      <c r="W118" s="2">
        <f t="shared" ref="W118" si="249">U118+V118</f>
        <v>0</v>
      </c>
      <c r="X118" s="2">
        <v>0</v>
      </c>
      <c r="Y118" s="2">
        <v>0</v>
      </c>
      <c r="Z118" s="2">
        <f t="shared" ref="Z118" si="250">X118+Y118</f>
        <v>0</v>
      </c>
      <c r="AA118" s="3">
        <f t="shared" si="185"/>
        <v>47</v>
      </c>
      <c r="AB118" s="3">
        <f t="shared" si="186"/>
        <v>23</v>
      </c>
      <c r="AC118" s="3">
        <f t="shared" si="187"/>
        <v>70</v>
      </c>
    </row>
    <row r="119" spans="1:29" ht="25.5" customHeight="1" x14ac:dyDescent="0.35">
      <c r="A119" s="12"/>
      <c r="B119" s="13" t="s">
        <v>87</v>
      </c>
      <c r="C119" s="2">
        <v>0</v>
      </c>
      <c r="D119" s="2">
        <v>0</v>
      </c>
      <c r="E119" s="2">
        <f t="shared" si="215"/>
        <v>0</v>
      </c>
      <c r="F119" s="2">
        <v>0</v>
      </c>
      <c r="G119" s="2">
        <v>0</v>
      </c>
      <c r="H119" s="2">
        <f t="shared" si="216"/>
        <v>0</v>
      </c>
      <c r="I119" s="2">
        <v>28</v>
      </c>
      <c r="J119" s="2">
        <v>6</v>
      </c>
      <c r="K119" s="2">
        <f t="shared" si="218"/>
        <v>34</v>
      </c>
      <c r="L119" s="2">
        <v>0</v>
      </c>
      <c r="M119" s="2">
        <v>0</v>
      </c>
      <c r="N119" s="2">
        <f t="shared" si="217"/>
        <v>0</v>
      </c>
      <c r="O119" s="2">
        <v>19</v>
      </c>
      <c r="P119" s="2">
        <v>10</v>
      </c>
      <c r="Q119" s="2">
        <f t="shared" si="219"/>
        <v>29</v>
      </c>
      <c r="R119" s="2">
        <v>10</v>
      </c>
      <c r="S119" s="2">
        <v>2</v>
      </c>
      <c r="T119" s="2">
        <f t="shared" si="220"/>
        <v>12</v>
      </c>
      <c r="U119" s="2">
        <v>0</v>
      </c>
      <c r="V119" s="2">
        <v>0</v>
      </c>
      <c r="W119" s="2">
        <f t="shared" si="221"/>
        <v>0</v>
      </c>
      <c r="X119" s="2">
        <v>0</v>
      </c>
      <c r="Y119" s="2">
        <v>0</v>
      </c>
      <c r="Z119" s="2">
        <f t="shared" si="222"/>
        <v>0</v>
      </c>
      <c r="AA119" s="3">
        <f t="shared" si="185"/>
        <v>57</v>
      </c>
      <c r="AB119" s="3">
        <f t="shared" si="186"/>
        <v>18</v>
      </c>
      <c r="AC119" s="3">
        <f t="shared" si="187"/>
        <v>75</v>
      </c>
    </row>
    <row r="120" spans="1:29" ht="25.5" customHeight="1" x14ac:dyDescent="0.35">
      <c r="A120" s="12"/>
      <c r="B120" s="13" t="s">
        <v>88</v>
      </c>
      <c r="C120" s="2">
        <v>0</v>
      </c>
      <c r="D120" s="2">
        <v>0</v>
      </c>
      <c r="E120" s="2">
        <f t="shared" ref="E120:E124" si="251">C120+D120</f>
        <v>0</v>
      </c>
      <c r="F120" s="2">
        <v>0</v>
      </c>
      <c r="G120" s="2">
        <v>0</v>
      </c>
      <c r="H120" s="2">
        <f t="shared" ref="H120:H124" si="252">F120+G120</f>
        <v>0</v>
      </c>
      <c r="I120" s="2">
        <v>27</v>
      </c>
      <c r="J120" s="2">
        <v>6</v>
      </c>
      <c r="K120" s="2">
        <f t="shared" ref="K120:K124" si="253">I120+J120</f>
        <v>33</v>
      </c>
      <c r="L120" s="2">
        <v>0</v>
      </c>
      <c r="M120" s="2">
        <v>0</v>
      </c>
      <c r="N120" s="2">
        <f t="shared" si="217"/>
        <v>0</v>
      </c>
      <c r="O120" s="2">
        <v>23</v>
      </c>
      <c r="P120" s="2">
        <v>4</v>
      </c>
      <c r="Q120" s="2">
        <f t="shared" ref="Q120:Q124" si="254">O120+P120</f>
        <v>27</v>
      </c>
      <c r="R120" s="2">
        <v>5</v>
      </c>
      <c r="S120" s="2">
        <v>2</v>
      </c>
      <c r="T120" s="2">
        <f t="shared" ref="T120:T124" si="255">R120+S120</f>
        <v>7</v>
      </c>
      <c r="U120" s="2">
        <v>0</v>
      </c>
      <c r="V120" s="2">
        <v>0</v>
      </c>
      <c r="W120" s="2">
        <f t="shared" ref="W120:W124" si="256">U120+V120</f>
        <v>0</v>
      </c>
      <c r="X120" s="2">
        <v>0</v>
      </c>
      <c r="Y120" s="2">
        <v>0</v>
      </c>
      <c r="Z120" s="2">
        <f t="shared" ref="Z120:Z124" si="257">X120+Y120</f>
        <v>0</v>
      </c>
      <c r="AA120" s="3">
        <f t="shared" si="185"/>
        <v>55</v>
      </c>
      <c r="AB120" s="3">
        <f t="shared" si="186"/>
        <v>12</v>
      </c>
      <c r="AC120" s="3">
        <f t="shared" si="187"/>
        <v>67</v>
      </c>
    </row>
    <row r="121" spans="1:29" ht="25.5" customHeight="1" x14ac:dyDescent="0.35">
      <c r="A121" s="12"/>
      <c r="B121" s="13" t="s">
        <v>89</v>
      </c>
      <c r="C121" s="2">
        <v>21</v>
      </c>
      <c r="D121" s="2">
        <v>9</v>
      </c>
      <c r="E121" s="2">
        <f t="shared" ref="E121" si="258">C121+D121</f>
        <v>30</v>
      </c>
      <c r="F121" s="2">
        <v>20</v>
      </c>
      <c r="G121" s="2">
        <v>12</v>
      </c>
      <c r="H121" s="2">
        <f t="shared" ref="H121" si="259">F121+G121</f>
        <v>32</v>
      </c>
      <c r="I121" s="2">
        <v>24</v>
      </c>
      <c r="J121" s="2">
        <v>9</v>
      </c>
      <c r="K121" s="2">
        <f t="shared" ref="K121" si="260">I121+J121</f>
        <v>33</v>
      </c>
      <c r="L121" s="2">
        <v>0</v>
      </c>
      <c r="M121" s="2">
        <v>0</v>
      </c>
      <c r="N121" s="2">
        <f t="shared" si="217"/>
        <v>0</v>
      </c>
      <c r="O121" s="2">
        <v>18</v>
      </c>
      <c r="P121" s="2">
        <v>6</v>
      </c>
      <c r="Q121" s="2">
        <f t="shared" ref="Q121" si="261">O121+P121</f>
        <v>24</v>
      </c>
      <c r="R121" s="2">
        <v>0</v>
      </c>
      <c r="S121" s="2">
        <v>0</v>
      </c>
      <c r="T121" s="2">
        <f t="shared" ref="T121" si="262">R121+S121</f>
        <v>0</v>
      </c>
      <c r="U121" s="2">
        <v>0</v>
      </c>
      <c r="V121" s="2">
        <v>0</v>
      </c>
      <c r="W121" s="2">
        <f t="shared" ref="W121" si="263">U121+V121</f>
        <v>0</v>
      </c>
      <c r="X121" s="2">
        <v>0</v>
      </c>
      <c r="Y121" s="2">
        <v>0</v>
      </c>
      <c r="Z121" s="2">
        <f t="shared" ref="Z121" si="264">X121+Y121</f>
        <v>0</v>
      </c>
      <c r="AA121" s="3">
        <f t="shared" si="185"/>
        <v>83</v>
      </c>
      <c r="AB121" s="3">
        <f t="shared" si="186"/>
        <v>36</v>
      </c>
      <c r="AC121" s="3">
        <f t="shared" si="187"/>
        <v>119</v>
      </c>
    </row>
    <row r="122" spans="1:29" ht="25.5" customHeight="1" x14ac:dyDescent="0.35">
      <c r="A122" s="12"/>
      <c r="B122" s="13" t="s">
        <v>90</v>
      </c>
      <c r="C122" s="2">
        <v>0</v>
      </c>
      <c r="D122" s="2">
        <v>0</v>
      </c>
      <c r="E122" s="2">
        <f t="shared" ref="E122:E123" si="265">C122+D122</f>
        <v>0</v>
      </c>
      <c r="F122" s="2">
        <v>0</v>
      </c>
      <c r="G122" s="2">
        <v>0</v>
      </c>
      <c r="H122" s="2">
        <f t="shared" ref="H122:H123" si="266">F122+G122</f>
        <v>0</v>
      </c>
      <c r="I122" s="2">
        <v>25</v>
      </c>
      <c r="J122" s="2">
        <v>11</v>
      </c>
      <c r="K122" s="2">
        <f t="shared" ref="K122:K123" si="267">I122+J122</f>
        <v>36</v>
      </c>
      <c r="L122" s="2">
        <v>0</v>
      </c>
      <c r="M122" s="2">
        <v>0</v>
      </c>
      <c r="N122" s="2">
        <f t="shared" si="217"/>
        <v>0</v>
      </c>
      <c r="O122" s="2">
        <v>27</v>
      </c>
      <c r="P122" s="2">
        <v>12</v>
      </c>
      <c r="Q122" s="2">
        <f t="shared" ref="Q122:Q123" si="268">O122+P122</f>
        <v>39</v>
      </c>
      <c r="R122" s="2">
        <v>13</v>
      </c>
      <c r="S122" s="2">
        <v>3</v>
      </c>
      <c r="T122" s="2">
        <f t="shared" ref="T122:T123" si="269">R122+S122</f>
        <v>16</v>
      </c>
      <c r="U122" s="2">
        <v>0</v>
      </c>
      <c r="V122" s="2">
        <v>0</v>
      </c>
      <c r="W122" s="2">
        <f t="shared" ref="W122:W123" si="270">U122+V122</f>
        <v>0</v>
      </c>
      <c r="X122" s="2">
        <v>0</v>
      </c>
      <c r="Y122" s="2">
        <v>0</v>
      </c>
      <c r="Z122" s="2">
        <f t="shared" ref="Z122:Z123" si="271">X122+Y122</f>
        <v>0</v>
      </c>
      <c r="AA122" s="3">
        <f t="shared" si="185"/>
        <v>65</v>
      </c>
      <c r="AB122" s="3">
        <f t="shared" si="186"/>
        <v>26</v>
      </c>
      <c r="AC122" s="3">
        <f t="shared" si="187"/>
        <v>91</v>
      </c>
    </row>
    <row r="123" spans="1:29" ht="25.5" customHeight="1" x14ac:dyDescent="0.35">
      <c r="A123" s="12"/>
      <c r="B123" s="13" t="s">
        <v>91</v>
      </c>
      <c r="C123" s="2">
        <v>0</v>
      </c>
      <c r="D123" s="2">
        <v>0</v>
      </c>
      <c r="E123" s="2">
        <f t="shared" si="265"/>
        <v>0</v>
      </c>
      <c r="F123" s="2">
        <v>0</v>
      </c>
      <c r="G123" s="2">
        <v>0</v>
      </c>
      <c r="H123" s="2">
        <f t="shared" si="266"/>
        <v>0</v>
      </c>
      <c r="I123" s="2">
        <v>13</v>
      </c>
      <c r="J123" s="2">
        <v>16</v>
      </c>
      <c r="K123" s="2">
        <f t="shared" si="267"/>
        <v>29</v>
      </c>
      <c r="L123" s="2">
        <v>0</v>
      </c>
      <c r="M123" s="2">
        <v>0</v>
      </c>
      <c r="N123" s="2">
        <f t="shared" si="217"/>
        <v>0</v>
      </c>
      <c r="O123" s="2">
        <v>19</v>
      </c>
      <c r="P123" s="2">
        <v>18</v>
      </c>
      <c r="Q123" s="2">
        <f t="shared" si="268"/>
        <v>37</v>
      </c>
      <c r="R123" s="2">
        <v>4</v>
      </c>
      <c r="S123" s="2">
        <v>4</v>
      </c>
      <c r="T123" s="2">
        <f t="shared" si="269"/>
        <v>8</v>
      </c>
      <c r="U123" s="2">
        <v>0</v>
      </c>
      <c r="V123" s="2">
        <v>0</v>
      </c>
      <c r="W123" s="2">
        <f t="shared" si="270"/>
        <v>0</v>
      </c>
      <c r="X123" s="2">
        <v>0</v>
      </c>
      <c r="Y123" s="2">
        <v>0</v>
      </c>
      <c r="Z123" s="2">
        <f t="shared" si="271"/>
        <v>0</v>
      </c>
      <c r="AA123" s="3">
        <f t="shared" si="185"/>
        <v>36</v>
      </c>
      <c r="AB123" s="3">
        <f t="shared" si="186"/>
        <v>38</v>
      </c>
      <c r="AC123" s="3">
        <f t="shared" si="187"/>
        <v>74</v>
      </c>
    </row>
    <row r="124" spans="1:29" ht="25.5" customHeight="1" x14ac:dyDescent="0.35">
      <c r="A124" s="12"/>
      <c r="B124" s="13" t="s">
        <v>92</v>
      </c>
      <c r="C124" s="2">
        <v>33</v>
      </c>
      <c r="D124" s="2">
        <v>1</v>
      </c>
      <c r="E124" s="2">
        <f t="shared" si="251"/>
        <v>34</v>
      </c>
      <c r="F124" s="2">
        <v>25</v>
      </c>
      <c r="G124" s="2">
        <v>8</v>
      </c>
      <c r="H124" s="2">
        <f t="shared" si="252"/>
        <v>33</v>
      </c>
      <c r="I124" s="2">
        <v>0</v>
      </c>
      <c r="J124" s="2">
        <v>0</v>
      </c>
      <c r="K124" s="2">
        <f t="shared" si="253"/>
        <v>0</v>
      </c>
      <c r="L124" s="2">
        <v>0</v>
      </c>
      <c r="M124" s="2">
        <v>0</v>
      </c>
      <c r="N124" s="2">
        <f t="shared" si="217"/>
        <v>0</v>
      </c>
      <c r="O124" s="2">
        <v>0</v>
      </c>
      <c r="P124" s="2">
        <v>0</v>
      </c>
      <c r="Q124" s="2">
        <f t="shared" si="254"/>
        <v>0</v>
      </c>
      <c r="R124" s="2">
        <v>0</v>
      </c>
      <c r="S124" s="2">
        <v>0</v>
      </c>
      <c r="T124" s="2">
        <f t="shared" si="255"/>
        <v>0</v>
      </c>
      <c r="U124" s="2">
        <v>0</v>
      </c>
      <c r="V124" s="2">
        <v>0</v>
      </c>
      <c r="W124" s="2">
        <f t="shared" si="256"/>
        <v>0</v>
      </c>
      <c r="X124" s="2">
        <v>0</v>
      </c>
      <c r="Y124" s="2">
        <v>0</v>
      </c>
      <c r="Z124" s="2">
        <f t="shared" si="257"/>
        <v>0</v>
      </c>
      <c r="AA124" s="3">
        <f t="shared" si="185"/>
        <v>58</v>
      </c>
      <c r="AB124" s="3">
        <f t="shared" si="186"/>
        <v>9</v>
      </c>
      <c r="AC124" s="3">
        <f t="shared" si="187"/>
        <v>67</v>
      </c>
    </row>
    <row r="125" spans="1:29" ht="25.5" customHeight="1" x14ac:dyDescent="0.35">
      <c r="A125" s="12"/>
      <c r="B125" s="13" t="s">
        <v>93</v>
      </c>
      <c r="C125" s="2">
        <v>9</v>
      </c>
      <c r="D125" s="2">
        <v>6</v>
      </c>
      <c r="E125" s="2">
        <f t="shared" si="215"/>
        <v>15</v>
      </c>
      <c r="F125" s="2">
        <v>15</v>
      </c>
      <c r="G125" s="2">
        <v>22</v>
      </c>
      <c r="H125" s="2">
        <f t="shared" si="216"/>
        <v>37</v>
      </c>
      <c r="I125" s="2">
        <v>0</v>
      </c>
      <c r="J125" s="2">
        <v>0</v>
      </c>
      <c r="K125" s="2">
        <f t="shared" si="218"/>
        <v>0</v>
      </c>
      <c r="L125" s="2">
        <v>0</v>
      </c>
      <c r="M125" s="2">
        <v>0</v>
      </c>
      <c r="N125" s="2">
        <f t="shared" si="217"/>
        <v>0</v>
      </c>
      <c r="O125" s="2">
        <v>0</v>
      </c>
      <c r="P125" s="2">
        <v>0</v>
      </c>
      <c r="Q125" s="2">
        <f t="shared" si="219"/>
        <v>0</v>
      </c>
      <c r="R125" s="2">
        <v>0</v>
      </c>
      <c r="S125" s="2">
        <v>0</v>
      </c>
      <c r="T125" s="2">
        <f t="shared" si="220"/>
        <v>0</v>
      </c>
      <c r="U125" s="2">
        <v>0</v>
      </c>
      <c r="V125" s="2">
        <v>0</v>
      </c>
      <c r="W125" s="2">
        <f t="shared" si="221"/>
        <v>0</v>
      </c>
      <c r="X125" s="2">
        <v>0</v>
      </c>
      <c r="Y125" s="2">
        <v>0</v>
      </c>
      <c r="Z125" s="2">
        <f t="shared" si="222"/>
        <v>0</v>
      </c>
      <c r="AA125" s="3">
        <f t="shared" si="185"/>
        <v>24</v>
      </c>
      <c r="AB125" s="3">
        <f t="shared" si="186"/>
        <v>28</v>
      </c>
      <c r="AC125" s="3">
        <f t="shared" si="187"/>
        <v>52</v>
      </c>
    </row>
    <row r="126" spans="1:29" s="16" customFormat="1" ht="25.5" customHeight="1" x14ac:dyDescent="0.35">
      <c r="A126" s="4"/>
      <c r="B126" s="15" t="s">
        <v>27</v>
      </c>
      <c r="C126" s="3">
        <f t="shared" ref="C126:AC126" si="272">SUM(C96:C125)</f>
        <v>605</v>
      </c>
      <c r="D126" s="3">
        <f t="shared" si="272"/>
        <v>288</v>
      </c>
      <c r="E126" s="3">
        <f t="shared" si="272"/>
        <v>893</v>
      </c>
      <c r="F126" s="3">
        <f t="shared" si="272"/>
        <v>439</v>
      </c>
      <c r="G126" s="3">
        <f t="shared" si="272"/>
        <v>232</v>
      </c>
      <c r="H126" s="3">
        <f t="shared" si="272"/>
        <v>671</v>
      </c>
      <c r="I126" s="3">
        <f t="shared" si="272"/>
        <v>427</v>
      </c>
      <c r="J126" s="3">
        <f t="shared" si="272"/>
        <v>220</v>
      </c>
      <c r="K126" s="3">
        <f t="shared" si="272"/>
        <v>647</v>
      </c>
      <c r="L126" s="3">
        <f>SUM(L96:L125)</f>
        <v>0</v>
      </c>
      <c r="M126" s="3">
        <f>SUM(M96:M125)</f>
        <v>0</v>
      </c>
      <c r="N126" s="3">
        <f>SUM(N96:N125)</f>
        <v>0</v>
      </c>
      <c r="O126" s="3">
        <f t="shared" si="272"/>
        <v>425</v>
      </c>
      <c r="P126" s="3">
        <f t="shared" si="272"/>
        <v>278</v>
      </c>
      <c r="Q126" s="3">
        <f t="shared" si="272"/>
        <v>703</v>
      </c>
      <c r="R126" s="3">
        <f t="shared" si="272"/>
        <v>210</v>
      </c>
      <c r="S126" s="3">
        <f t="shared" si="272"/>
        <v>69</v>
      </c>
      <c r="T126" s="3">
        <f t="shared" si="272"/>
        <v>279</v>
      </c>
      <c r="U126" s="3">
        <f t="shared" si="272"/>
        <v>0</v>
      </c>
      <c r="V126" s="3">
        <f t="shared" si="272"/>
        <v>0</v>
      </c>
      <c r="W126" s="3">
        <f t="shared" si="272"/>
        <v>0</v>
      </c>
      <c r="X126" s="3">
        <f t="shared" si="272"/>
        <v>0</v>
      </c>
      <c r="Y126" s="3">
        <f t="shared" si="272"/>
        <v>0</v>
      </c>
      <c r="Z126" s="3">
        <f t="shared" si="272"/>
        <v>0</v>
      </c>
      <c r="AA126" s="3">
        <f t="shared" si="272"/>
        <v>2106</v>
      </c>
      <c r="AB126" s="3">
        <f t="shared" si="272"/>
        <v>1087</v>
      </c>
      <c r="AC126" s="3">
        <f t="shared" si="272"/>
        <v>3193</v>
      </c>
    </row>
    <row r="127" spans="1:29" s="16" customFormat="1" ht="25.5" customHeight="1" x14ac:dyDescent="0.35">
      <c r="A127" s="4"/>
      <c r="B127" s="32" t="s">
        <v>94</v>
      </c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</row>
    <row r="128" spans="1:29" s="16" customFormat="1" ht="25.5" customHeight="1" x14ac:dyDescent="0.35">
      <c r="A128" s="4"/>
      <c r="B128" s="36" t="s">
        <v>95</v>
      </c>
      <c r="C128" s="2">
        <v>51</v>
      </c>
      <c r="D128" s="2">
        <v>3</v>
      </c>
      <c r="E128" s="2">
        <f t="shared" ref="E128" si="273">C128+D128</f>
        <v>54</v>
      </c>
      <c r="F128" s="2">
        <v>49</v>
      </c>
      <c r="G128" s="2">
        <v>4</v>
      </c>
      <c r="H128" s="2">
        <f t="shared" ref="H128" si="274">F128+G128</f>
        <v>53</v>
      </c>
      <c r="I128" s="2">
        <v>0</v>
      </c>
      <c r="J128" s="2">
        <v>0</v>
      </c>
      <c r="K128" s="2">
        <f t="shared" ref="K128" si="275">I128+J128</f>
        <v>0</v>
      </c>
      <c r="L128" s="2">
        <v>11</v>
      </c>
      <c r="M128" s="2">
        <v>0</v>
      </c>
      <c r="N128" s="2">
        <f t="shared" ref="N128" si="276">L128+M128</f>
        <v>11</v>
      </c>
      <c r="O128" s="2">
        <v>0</v>
      </c>
      <c r="P128" s="2">
        <v>0</v>
      </c>
      <c r="Q128" s="2">
        <f t="shared" ref="Q128" si="277">O128+P128</f>
        <v>0</v>
      </c>
      <c r="R128" s="2">
        <v>0</v>
      </c>
      <c r="S128" s="2">
        <v>0</v>
      </c>
      <c r="T128" s="2">
        <f t="shared" ref="T128" si="278">R128+S128</f>
        <v>0</v>
      </c>
      <c r="U128" s="2">
        <v>0</v>
      </c>
      <c r="V128" s="2">
        <v>0</v>
      </c>
      <c r="W128" s="2">
        <f t="shared" ref="W128" si="279">U128+V128</f>
        <v>0</v>
      </c>
      <c r="X128" s="2">
        <v>0</v>
      </c>
      <c r="Y128" s="2">
        <v>0</v>
      </c>
      <c r="Z128" s="2">
        <f t="shared" ref="Z128" si="280">X128+Y128</f>
        <v>0</v>
      </c>
      <c r="AA128" s="3">
        <f>C128+F128+I128+O128+R128+U128+X128+L128</f>
        <v>111</v>
      </c>
      <c r="AB128" s="3">
        <f>D128+G128+J128+P128+S128+V128+Y128+M128</f>
        <v>7</v>
      </c>
      <c r="AC128" s="3">
        <f>E128+H128+K128+Q128+T128+W128+Z128+N128</f>
        <v>118</v>
      </c>
    </row>
    <row r="129" spans="1:29" s="16" customFormat="1" ht="25.5" customHeight="1" x14ac:dyDescent="0.35">
      <c r="A129" s="4"/>
      <c r="B129" s="34" t="s">
        <v>27</v>
      </c>
      <c r="C129" s="3">
        <f>C128</f>
        <v>51</v>
      </c>
      <c r="D129" s="3">
        <f t="shared" ref="D129:AC129" si="281">D128</f>
        <v>3</v>
      </c>
      <c r="E129" s="3">
        <f t="shared" si="281"/>
        <v>54</v>
      </c>
      <c r="F129" s="3">
        <f t="shared" si="281"/>
        <v>49</v>
      </c>
      <c r="G129" s="3">
        <f t="shared" si="281"/>
        <v>4</v>
      </c>
      <c r="H129" s="3">
        <f t="shared" si="281"/>
        <v>53</v>
      </c>
      <c r="I129" s="3">
        <f t="shared" si="281"/>
        <v>0</v>
      </c>
      <c r="J129" s="3">
        <f t="shared" si="281"/>
        <v>0</v>
      </c>
      <c r="K129" s="3">
        <f t="shared" si="281"/>
        <v>0</v>
      </c>
      <c r="L129" s="3">
        <f t="shared" ref="L129:N129" si="282">L128</f>
        <v>11</v>
      </c>
      <c r="M129" s="3">
        <f t="shared" si="282"/>
        <v>0</v>
      </c>
      <c r="N129" s="3">
        <f t="shared" si="282"/>
        <v>11</v>
      </c>
      <c r="O129" s="3">
        <f t="shared" si="281"/>
        <v>0</v>
      </c>
      <c r="P129" s="3">
        <f t="shared" si="281"/>
        <v>0</v>
      </c>
      <c r="Q129" s="3">
        <f t="shared" si="281"/>
        <v>0</v>
      </c>
      <c r="R129" s="3">
        <f t="shared" si="281"/>
        <v>0</v>
      </c>
      <c r="S129" s="3">
        <f t="shared" si="281"/>
        <v>0</v>
      </c>
      <c r="T129" s="3">
        <f t="shared" si="281"/>
        <v>0</v>
      </c>
      <c r="U129" s="3">
        <f t="shared" si="281"/>
        <v>0</v>
      </c>
      <c r="V129" s="3">
        <f t="shared" si="281"/>
        <v>0</v>
      </c>
      <c r="W129" s="3">
        <f t="shared" si="281"/>
        <v>0</v>
      </c>
      <c r="X129" s="3">
        <f t="shared" si="281"/>
        <v>0</v>
      </c>
      <c r="Y129" s="3">
        <f t="shared" si="281"/>
        <v>0</v>
      </c>
      <c r="Z129" s="3">
        <f t="shared" si="281"/>
        <v>0</v>
      </c>
      <c r="AA129" s="3">
        <f t="shared" si="281"/>
        <v>111</v>
      </c>
      <c r="AB129" s="3">
        <f t="shared" si="281"/>
        <v>7</v>
      </c>
      <c r="AC129" s="3">
        <f t="shared" si="281"/>
        <v>118</v>
      </c>
    </row>
    <row r="130" spans="1:29" s="16" customFormat="1" ht="25.5" customHeight="1" x14ac:dyDescent="0.35">
      <c r="A130" s="4"/>
      <c r="B130" s="32" t="s">
        <v>58</v>
      </c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</row>
    <row r="131" spans="1:29" s="16" customFormat="1" ht="25.5" customHeight="1" x14ac:dyDescent="0.35">
      <c r="A131" s="4"/>
      <c r="B131" s="33" t="s">
        <v>35</v>
      </c>
      <c r="C131" s="2">
        <v>24</v>
      </c>
      <c r="D131" s="2">
        <v>7</v>
      </c>
      <c r="E131" s="2">
        <f t="shared" ref="E131:E146" si="283">C131+D131</f>
        <v>31</v>
      </c>
      <c r="F131" s="2">
        <v>31</v>
      </c>
      <c r="G131" s="2">
        <v>7</v>
      </c>
      <c r="H131" s="2">
        <f t="shared" ref="H131:H146" si="284">F131+G131</f>
        <v>38</v>
      </c>
      <c r="I131" s="2">
        <v>26</v>
      </c>
      <c r="J131" s="2">
        <v>9</v>
      </c>
      <c r="K131" s="2">
        <f t="shared" ref="K131:K146" si="285">I131+J131</f>
        <v>35</v>
      </c>
      <c r="L131" s="2">
        <v>0</v>
      </c>
      <c r="M131" s="2">
        <v>0</v>
      </c>
      <c r="N131" s="2">
        <f t="shared" ref="N131:N146" si="286">L131+M131</f>
        <v>0</v>
      </c>
      <c r="O131" s="2">
        <v>22</v>
      </c>
      <c r="P131" s="2">
        <v>2</v>
      </c>
      <c r="Q131" s="2">
        <f t="shared" ref="Q131:Q146" si="287">O131+P131</f>
        <v>24</v>
      </c>
      <c r="R131" s="2">
        <v>14</v>
      </c>
      <c r="S131" s="2">
        <v>3</v>
      </c>
      <c r="T131" s="2">
        <f t="shared" ref="T131:T146" si="288">R131+S131</f>
        <v>17</v>
      </c>
      <c r="U131" s="2">
        <v>0</v>
      </c>
      <c r="V131" s="2">
        <v>0</v>
      </c>
      <c r="W131" s="2">
        <f t="shared" ref="W131:W146" si="289">U131+V131</f>
        <v>0</v>
      </c>
      <c r="X131" s="2">
        <v>0</v>
      </c>
      <c r="Y131" s="2">
        <v>0</v>
      </c>
      <c r="Z131" s="2">
        <f t="shared" ref="Z131:Z146" si="290">X131+Y131</f>
        <v>0</v>
      </c>
      <c r="AA131" s="3">
        <f t="shared" ref="AA131:AA146" si="291">C131+F131+I131+O131+R131+U131+X131</f>
        <v>117</v>
      </c>
      <c r="AB131" s="3">
        <f t="shared" ref="AB131:AB146" si="292">D131+G131+J131+P131+S131+V131+Y131</f>
        <v>28</v>
      </c>
      <c r="AC131" s="3">
        <f t="shared" ref="AC131:AC146" si="293">E131+H131+K131+Q131+T131+W131+Z131</f>
        <v>145</v>
      </c>
    </row>
    <row r="132" spans="1:29" s="16" customFormat="1" ht="25.5" customHeight="1" x14ac:dyDescent="0.35">
      <c r="A132" s="4"/>
      <c r="B132" s="33" t="s">
        <v>36</v>
      </c>
      <c r="C132" s="2">
        <v>73</v>
      </c>
      <c r="D132" s="2">
        <v>2</v>
      </c>
      <c r="E132" s="2">
        <f t="shared" si="283"/>
        <v>75</v>
      </c>
      <c r="F132" s="2">
        <v>67</v>
      </c>
      <c r="G132" s="2">
        <v>0</v>
      </c>
      <c r="H132" s="2">
        <f t="shared" si="284"/>
        <v>67</v>
      </c>
      <c r="I132" s="2">
        <v>33</v>
      </c>
      <c r="J132" s="2">
        <v>1</v>
      </c>
      <c r="K132" s="2">
        <f t="shared" si="285"/>
        <v>34</v>
      </c>
      <c r="L132" s="2">
        <v>0</v>
      </c>
      <c r="M132" s="2">
        <v>0</v>
      </c>
      <c r="N132" s="2">
        <f t="shared" si="286"/>
        <v>0</v>
      </c>
      <c r="O132" s="2">
        <v>20</v>
      </c>
      <c r="P132" s="2">
        <v>0</v>
      </c>
      <c r="Q132" s="2">
        <f t="shared" si="287"/>
        <v>20</v>
      </c>
      <c r="R132" s="2">
        <v>6</v>
      </c>
      <c r="S132" s="2">
        <v>0</v>
      </c>
      <c r="T132" s="2">
        <f t="shared" si="288"/>
        <v>6</v>
      </c>
      <c r="U132" s="2">
        <v>0</v>
      </c>
      <c r="V132" s="2">
        <v>0</v>
      </c>
      <c r="W132" s="2">
        <f t="shared" si="289"/>
        <v>0</v>
      </c>
      <c r="X132" s="2">
        <v>0</v>
      </c>
      <c r="Y132" s="2">
        <v>0</v>
      </c>
      <c r="Z132" s="2">
        <f t="shared" si="290"/>
        <v>0</v>
      </c>
      <c r="AA132" s="3">
        <f t="shared" si="291"/>
        <v>199</v>
      </c>
      <c r="AB132" s="3">
        <f t="shared" si="292"/>
        <v>3</v>
      </c>
      <c r="AC132" s="3">
        <f t="shared" si="293"/>
        <v>202</v>
      </c>
    </row>
    <row r="133" spans="1:29" s="16" customFormat="1" ht="25.5" customHeight="1" x14ac:dyDescent="0.35">
      <c r="A133" s="4"/>
      <c r="B133" s="33" t="s">
        <v>96</v>
      </c>
      <c r="C133" s="2">
        <v>0</v>
      </c>
      <c r="D133" s="2">
        <v>0</v>
      </c>
      <c r="E133" s="2">
        <f t="shared" ref="E133" si="294">C133+D133</f>
        <v>0</v>
      </c>
      <c r="F133" s="2">
        <v>0</v>
      </c>
      <c r="G133" s="2">
        <v>0</v>
      </c>
      <c r="H133" s="2">
        <f t="shared" ref="H133" si="295">F133+G133</f>
        <v>0</v>
      </c>
      <c r="I133" s="2">
        <v>35</v>
      </c>
      <c r="J133" s="2">
        <v>0</v>
      </c>
      <c r="K133" s="2">
        <f t="shared" ref="K133" si="296">I133+J133</f>
        <v>35</v>
      </c>
      <c r="L133" s="2">
        <v>0</v>
      </c>
      <c r="M133" s="2">
        <v>0</v>
      </c>
      <c r="N133" s="2">
        <f t="shared" si="286"/>
        <v>0</v>
      </c>
      <c r="O133" s="2">
        <v>20</v>
      </c>
      <c r="P133" s="2">
        <v>2</v>
      </c>
      <c r="Q133" s="2">
        <f t="shared" ref="Q133" si="297">O133+P133</f>
        <v>22</v>
      </c>
      <c r="R133" s="2">
        <v>6</v>
      </c>
      <c r="S133" s="2">
        <v>1</v>
      </c>
      <c r="T133" s="2">
        <f t="shared" ref="T133" si="298">R133+S133</f>
        <v>7</v>
      </c>
      <c r="U133" s="2">
        <v>0</v>
      </c>
      <c r="V133" s="2">
        <v>0</v>
      </c>
      <c r="W133" s="2">
        <f t="shared" ref="W133" si="299">U133+V133</f>
        <v>0</v>
      </c>
      <c r="X133" s="2">
        <v>0</v>
      </c>
      <c r="Y133" s="2">
        <v>0</v>
      </c>
      <c r="Z133" s="2">
        <f t="shared" ref="Z133" si="300">X133+Y133</f>
        <v>0</v>
      </c>
      <c r="AA133" s="3">
        <f t="shared" si="291"/>
        <v>61</v>
      </c>
      <c r="AB133" s="3">
        <f t="shared" si="292"/>
        <v>3</v>
      </c>
      <c r="AC133" s="3">
        <f t="shared" si="293"/>
        <v>64</v>
      </c>
    </row>
    <row r="134" spans="1:29" s="16" customFormat="1" ht="25.5" customHeight="1" x14ac:dyDescent="0.35">
      <c r="A134" s="4"/>
      <c r="B134" s="33" t="s">
        <v>37</v>
      </c>
      <c r="C134" s="2">
        <v>71</v>
      </c>
      <c r="D134" s="2">
        <v>6</v>
      </c>
      <c r="E134" s="2">
        <f t="shared" si="283"/>
        <v>77</v>
      </c>
      <c r="F134" s="2">
        <v>55</v>
      </c>
      <c r="G134" s="2">
        <v>3</v>
      </c>
      <c r="H134" s="2">
        <f t="shared" si="284"/>
        <v>58</v>
      </c>
      <c r="I134" s="2">
        <v>54</v>
      </c>
      <c r="J134" s="2">
        <v>6</v>
      </c>
      <c r="K134" s="2">
        <f t="shared" si="285"/>
        <v>60</v>
      </c>
      <c r="L134" s="2">
        <v>0</v>
      </c>
      <c r="M134" s="2">
        <v>0</v>
      </c>
      <c r="N134" s="2">
        <f t="shared" si="286"/>
        <v>0</v>
      </c>
      <c r="O134" s="2">
        <v>10</v>
      </c>
      <c r="P134" s="2">
        <v>0</v>
      </c>
      <c r="Q134" s="2">
        <f t="shared" si="287"/>
        <v>10</v>
      </c>
      <c r="R134" s="2">
        <v>4</v>
      </c>
      <c r="S134" s="2">
        <v>0</v>
      </c>
      <c r="T134" s="2">
        <f t="shared" si="288"/>
        <v>4</v>
      </c>
      <c r="U134" s="2">
        <v>0</v>
      </c>
      <c r="V134" s="2">
        <v>0</v>
      </c>
      <c r="W134" s="2">
        <f t="shared" si="289"/>
        <v>0</v>
      </c>
      <c r="X134" s="2">
        <v>0</v>
      </c>
      <c r="Y134" s="2">
        <v>0</v>
      </c>
      <c r="Z134" s="2">
        <f t="shared" si="290"/>
        <v>0</v>
      </c>
      <c r="AA134" s="3">
        <f t="shared" si="291"/>
        <v>194</v>
      </c>
      <c r="AB134" s="3">
        <f t="shared" si="292"/>
        <v>15</v>
      </c>
      <c r="AC134" s="3">
        <f t="shared" si="293"/>
        <v>209</v>
      </c>
    </row>
    <row r="135" spans="1:29" s="16" customFormat="1" ht="25.5" customHeight="1" x14ac:dyDescent="0.35">
      <c r="A135" s="4"/>
      <c r="B135" s="13" t="s">
        <v>41</v>
      </c>
      <c r="C135" s="2">
        <v>53</v>
      </c>
      <c r="D135" s="2">
        <v>16</v>
      </c>
      <c r="E135" s="2">
        <f t="shared" si="283"/>
        <v>69</v>
      </c>
      <c r="F135" s="2">
        <v>44</v>
      </c>
      <c r="G135" s="2">
        <v>12</v>
      </c>
      <c r="H135" s="2">
        <f t="shared" si="284"/>
        <v>56</v>
      </c>
      <c r="I135" s="2">
        <v>58</v>
      </c>
      <c r="J135" s="2">
        <v>5</v>
      </c>
      <c r="K135" s="2">
        <f t="shared" si="285"/>
        <v>63</v>
      </c>
      <c r="L135" s="2">
        <v>0</v>
      </c>
      <c r="M135" s="2">
        <v>0</v>
      </c>
      <c r="N135" s="2">
        <f t="shared" si="286"/>
        <v>0</v>
      </c>
      <c r="O135" s="2">
        <v>19</v>
      </c>
      <c r="P135" s="2">
        <v>7</v>
      </c>
      <c r="Q135" s="2">
        <f t="shared" si="287"/>
        <v>26</v>
      </c>
      <c r="R135" s="2">
        <v>6</v>
      </c>
      <c r="S135" s="2">
        <v>2</v>
      </c>
      <c r="T135" s="2">
        <f t="shared" si="288"/>
        <v>8</v>
      </c>
      <c r="U135" s="2">
        <v>0</v>
      </c>
      <c r="V135" s="2">
        <v>0</v>
      </c>
      <c r="W135" s="2">
        <f t="shared" si="289"/>
        <v>0</v>
      </c>
      <c r="X135" s="2">
        <v>0</v>
      </c>
      <c r="Y135" s="2">
        <v>0</v>
      </c>
      <c r="Z135" s="2">
        <f t="shared" si="290"/>
        <v>0</v>
      </c>
      <c r="AA135" s="3">
        <f t="shared" si="291"/>
        <v>180</v>
      </c>
      <c r="AB135" s="3">
        <f t="shared" si="292"/>
        <v>42</v>
      </c>
      <c r="AC135" s="3">
        <f t="shared" si="293"/>
        <v>222</v>
      </c>
    </row>
    <row r="136" spans="1:29" s="16" customFormat="1" ht="25.5" customHeight="1" x14ac:dyDescent="0.35">
      <c r="A136" s="4"/>
      <c r="B136" s="13" t="s">
        <v>97</v>
      </c>
      <c r="C136" s="2">
        <v>0</v>
      </c>
      <c r="D136" s="2">
        <v>0</v>
      </c>
      <c r="E136" s="2">
        <f t="shared" si="283"/>
        <v>0</v>
      </c>
      <c r="F136" s="2">
        <v>0</v>
      </c>
      <c r="G136" s="2">
        <v>0</v>
      </c>
      <c r="H136" s="2">
        <f t="shared" si="284"/>
        <v>0</v>
      </c>
      <c r="I136" s="2">
        <v>36</v>
      </c>
      <c r="J136" s="2">
        <v>5</v>
      </c>
      <c r="K136" s="2">
        <f t="shared" si="285"/>
        <v>41</v>
      </c>
      <c r="L136" s="2">
        <v>0</v>
      </c>
      <c r="M136" s="2">
        <v>0</v>
      </c>
      <c r="N136" s="2">
        <f t="shared" si="286"/>
        <v>0</v>
      </c>
      <c r="O136" s="2">
        <v>15</v>
      </c>
      <c r="P136" s="2">
        <v>0</v>
      </c>
      <c r="Q136" s="2">
        <f t="shared" si="287"/>
        <v>15</v>
      </c>
      <c r="R136" s="2">
        <v>1</v>
      </c>
      <c r="S136" s="2">
        <v>0</v>
      </c>
      <c r="T136" s="2">
        <f t="shared" si="288"/>
        <v>1</v>
      </c>
      <c r="U136" s="2">
        <v>0</v>
      </c>
      <c r="V136" s="2">
        <v>0</v>
      </c>
      <c r="W136" s="2">
        <f t="shared" si="289"/>
        <v>0</v>
      </c>
      <c r="X136" s="2">
        <v>0</v>
      </c>
      <c r="Y136" s="2">
        <v>0</v>
      </c>
      <c r="Z136" s="2">
        <f t="shared" si="290"/>
        <v>0</v>
      </c>
      <c r="AA136" s="3">
        <f t="shared" si="291"/>
        <v>52</v>
      </c>
      <c r="AB136" s="3">
        <f t="shared" si="292"/>
        <v>5</v>
      </c>
      <c r="AC136" s="3">
        <f t="shared" si="293"/>
        <v>57</v>
      </c>
    </row>
    <row r="137" spans="1:29" s="16" customFormat="1" ht="25.5" customHeight="1" x14ac:dyDescent="0.35">
      <c r="A137" s="4"/>
      <c r="B137" s="13" t="s">
        <v>98</v>
      </c>
      <c r="C137" s="2">
        <v>0</v>
      </c>
      <c r="D137" s="2">
        <v>0</v>
      </c>
      <c r="E137" s="2">
        <f t="shared" si="283"/>
        <v>0</v>
      </c>
      <c r="F137" s="2">
        <v>0</v>
      </c>
      <c r="G137" s="2">
        <v>0</v>
      </c>
      <c r="H137" s="2">
        <f t="shared" si="284"/>
        <v>0</v>
      </c>
      <c r="I137" s="2">
        <v>0</v>
      </c>
      <c r="J137" s="2">
        <v>0</v>
      </c>
      <c r="K137" s="2">
        <f t="shared" si="285"/>
        <v>0</v>
      </c>
      <c r="L137" s="2">
        <v>0</v>
      </c>
      <c r="M137" s="2">
        <v>0</v>
      </c>
      <c r="N137" s="2">
        <f t="shared" si="286"/>
        <v>0</v>
      </c>
      <c r="O137" s="2">
        <v>11</v>
      </c>
      <c r="P137" s="2">
        <v>1</v>
      </c>
      <c r="Q137" s="2">
        <f t="shared" si="287"/>
        <v>12</v>
      </c>
      <c r="R137" s="2">
        <v>6</v>
      </c>
      <c r="S137" s="2">
        <v>0</v>
      </c>
      <c r="T137" s="2">
        <f t="shared" si="288"/>
        <v>6</v>
      </c>
      <c r="U137" s="2">
        <v>0</v>
      </c>
      <c r="V137" s="2">
        <v>0</v>
      </c>
      <c r="W137" s="2">
        <f t="shared" si="289"/>
        <v>0</v>
      </c>
      <c r="X137" s="2">
        <v>0</v>
      </c>
      <c r="Y137" s="2">
        <v>0</v>
      </c>
      <c r="Z137" s="2">
        <f t="shared" si="290"/>
        <v>0</v>
      </c>
      <c r="AA137" s="3">
        <f t="shared" si="291"/>
        <v>17</v>
      </c>
      <c r="AB137" s="3">
        <f t="shared" si="292"/>
        <v>1</v>
      </c>
      <c r="AC137" s="3">
        <f t="shared" si="293"/>
        <v>18</v>
      </c>
    </row>
    <row r="138" spans="1:29" s="16" customFormat="1" ht="25.5" customHeight="1" x14ac:dyDescent="0.35">
      <c r="A138" s="4"/>
      <c r="B138" s="13" t="s">
        <v>99</v>
      </c>
      <c r="C138" s="2">
        <v>40</v>
      </c>
      <c r="D138" s="2">
        <v>3</v>
      </c>
      <c r="E138" s="2">
        <f t="shared" ref="E138" si="301">C138+D138</f>
        <v>43</v>
      </c>
      <c r="F138" s="2">
        <v>35</v>
      </c>
      <c r="G138" s="2">
        <v>0</v>
      </c>
      <c r="H138" s="2">
        <f t="shared" ref="H138" si="302">F138+G138</f>
        <v>35</v>
      </c>
      <c r="I138" s="2">
        <v>0</v>
      </c>
      <c r="J138" s="2">
        <v>0</v>
      </c>
      <c r="K138" s="2">
        <f t="shared" ref="K138" si="303">I138+J138</f>
        <v>0</v>
      </c>
      <c r="L138" s="2">
        <v>0</v>
      </c>
      <c r="M138" s="2">
        <v>0</v>
      </c>
      <c r="N138" s="2">
        <f t="shared" si="286"/>
        <v>0</v>
      </c>
      <c r="O138" s="2">
        <v>0</v>
      </c>
      <c r="P138" s="2">
        <v>0</v>
      </c>
      <c r="Q138" s="2">
        <f t="shared" ref="Q138" si="304">O138+P138</f>
        <v>0</v>
      </c>
      <c r="R138" s="2">
        <v>0</v>
      </c>
      <c r="S138" s="2">
        <v>0</v>
      </c>
      <c r="T138" s="2">
        <f t="shared" ref="T138" si="305">R138+S138</f>
        <v>0</v>
      </c>
      <c r="U138" s="2">
        <v>0</v>
      </c>
      <c r="V138" s="2">
        <v>0</v>
      </c>
      <c r="W138" s="2">
        <f t="shared" ref="W138" si="306">U138+V138</f>
        <v>0</v>
      </c>
      <c r="X138" s="2">
        <v>0</v>
      </c>
      <c r="Y138" s="2">
        <v>0</v>
      </c>
      <c r="Z138" s="2">
        <f t="shared" ref="Z138" si="307">X138+Y138</f>
        <v>0</v>
      </c>
      <c r="AA138" s="3">
        <f t="shared" si="291"/>
        <v>75</v>
      </c>
      <c r="AB138" s="3">
        <f t="shared" si="292"/>
        <v>3</v>
      </c>
      <c r="AC138" s="3">
        <f t="shared" si="293"/>
        <v>78</v>
      </c>
    </row>
    <row r="139" spans="1:29" s="16" customFormat="1" ht="25.5" customHeight="1" x14ac:dyDescent="0.35">
      <c r="A139" s="4"/>
      <c r="B139" s="33" t="s">
        <v>85</v>
      </c>
      <c r="C139" s="2">
        <v>56</v>
      </c>
      <c r="D139" s="2">
        <v>15</v>
      </c>
      <c r="E139" s="2">
        <f t="shared" si="283"/>
        <v>71</v>
      </c>
      <c r="F139" s="2">
        <v>53</v>
      </c>
      <c r="G139" s="2">
        <v>9</v>
      </c>
      <c r="H139" s="2">
        <f t="shared" si="284"/>
        <v>62</v>
      </c>
      <c r="I139" s="2">
        <v>0</v>
      </c>
      <c r="J139" s="2">
        <v>0</v>
      </c>
      <c r="K139" s="2">
        <f t="shared" si="285"/>
        <v>0</v>
      </c>
      <c r="L139" s="2">
        <v>0</v>
      </c>
      <c r="M139" s="2">
        <v>0</v>
      </c>
      <c r="N139" s="2">
        <f t="shared" si="286"/>
        <v>0</v>
      </c>
      <c r="O139" s="2">
        <v>0</v>
      </c>
      <c r="P139" s="2">
        <v>0</v>
      </c>
      <c r="Q139" s="2">
        <f t="shared" si="287"/>
        <v>0</v>
      </c>
      <c r="R139" s="2">
        <v>0</v>
      </c>
      <c r="S139" s="2">
        <v>0</v>
      </c>
      <c r="T139" s="2">
        <f t="shared" si="288"/>
        <v>0</v>
      </c>
      <c r="U139" s="2">
        <v>0</v>
      </c>
      <c r="V139" s="2">
        <v>0</v>
      </c>
      <c r="W139" s="2">
        <f t="shared" si="289"/>
        <v>0</v>
      </c>
      <c r="X139" s="2">
        <v>0</v>
      </c>
      <c r="Y139" s="2">
        <v>0</v>
      </c>
      <c r="Z139" s="2">
        <f t="shared" si="290"/>
        <v>0</v>
      </c>
      <c r="AA139" s="3">
        <f t="shared" si="291"/>
        <v>109</v>
      </c>
      <c r="AB139" s="3">
        <f t="shared" si="292"/>
        <v>24</v>
      </c>
      <c r="AC139" s="3">
        <f t="shared" si="293"/>
        <v>133</v>
      </c>
    </row>
    <row r="140" spans="1:29" s="16" customFormat="1" ht="25.5" customHeight="1" x14ac:dyDescent="0.35">
      <c r="A140" s="4"/>
      <c r="B140" s="33" t="s">
        <v>86</v>
      </c>
      <c r="C140" s="2">
        <v>0</v>
      </c>
      <c r="D140" s="2">
        <v>0</v>
      </c>
      <c r="E140" s="2">
        <f t="shared" ref="E140" si="308">C140+D140</f>
        <v>0</v>
      </c>
      <c r="F140" s="2">
        <v>0</v>
      </c>
      <c r="G140" s="2">
        <v>0</v>
      </c>
      <c r="H140" s="2">
        <f t="shared" ref="H140" si="309">F140+G140</f>
        <v>0</v>
      </c>
      <c r="I140" s="2">
        <v>26</v>
      </c>
      <c r="J140" s="2">
        <v>3</v>
      </c>
      <c r="K140" s="2">
        <f t="shared" ref="K140" si="310">I140+J140</f>
        <v>29</v>
      </c>
      <c r="L140" s="2">
        <v>0</v>
      </c>
      <c r="M140" s="2">
        <v>0</v>
      </c>
      <c r="N140" s="2">
        <f t="shared" si="286"/>
        <v>0</v>
      </c>
      <c r="O140" s="2">
        <v>7</v>
      </c>
      <c r="P140" s="2">
        <v>2</v>
      </c>
      <c r="Q140" s="2">
        <f t="shared" ref="Q140" si="311">O140+P140</f>
        <v>9</v>
      </c>
      <c r="R140" s="2">
        <v>2</v>
      </c>
      <c r="S140" s="2">
        <v>0</v>
      </c>
      <c r="T140" s="2">
        <f t="shared" ref="T140" si="312">R140+S140</f>
        <v>2</v>
      </c>
      <c r="U140" s="2">
        <v>0</v>
      </c>
      <c r="V140" s="2">
        <v>0</v>
      </c>
      <c r="W140" s="2">
        <f t="shared" ref="W140" si="313">U140+V140</f>
        <v>0</v>
      </c>
      <c r="X140" s="2">
        <v>0</v>
      </c>
      <c r="Y140" s="2">
        <v>0</v>
      </c>
      <c r="Z140" s="2">
        <f t="shared" ref="Z140" si="314">X140+Y140</f>
        <v>0</v>
      </c>
      <c r="AA140" s="3">
        <f t="shared" si="291"/>
        <v>35</v>
      </c>
      <c r="AB140" s="3">
        <f t="shared" si="292"/>
        <v>5</v>
      </c>
      <c r="AC140" s="3">
        <f t="shared" si="293"/>
        <v>40</v>
      </c>
    </row>
    <row r="141" spans="1:29" s="16" customFormat="1" ht="25.5" customHeight="1" x14ac:dyDescent="0.35">
      <c r="A141" s="4"/>
      <c r="B141" s="33" t="s">
        <v>88</v>
      </c>
      <c r="C141" s="2">
        <v>0</v>
      </c>
      <c r="D141" s="2">
        <v>0</v>
      </c>
      <c r="E141" s="2">
        <f t="shared" si="283"/>
        <v>0</v>
      </c>
      <c r="F141" s="2">
        <v>0</v>
      </c>
      <c r="G141" s="2">
        <v>0</v>
      </c>
      <c r="H141" s="2">
        <f t="shared" si="284"/>
        <v>0</v>
      </c>
      <c r="I141" s="2">
        <v>25</v>
      </c>
      <c r="J141" s="2">
        <v>5</v>
      </c>
      <c r="K141" s="2">
        <f t="shared" si="285"/>
        <v>30</v>
      </c>
      <c r="L141" s="2">
        <v>0</v>
      </c>
      <c r="M141" s="2">
        <v>0</v>
      </c>
      <c r="N141" s="2">
        <f t="shared" si="286"/>
        <v>0</v>
      </c>
      <c r="O141" s="2">
        <v>9</v>
      </c>
      <c r="P141" s="2">
        <v>0</v>
      </c>
      <c r="Q141" s="2">
        <f t="shared" si="287"/>
        <v>9</v>
      </c>
      <c r="R141" s="2">
        <v>1</v>
      </c>
      <c r="S141" s="2">
        <v>1</v>
      </c>
      <c r="T141" s="2">
        <f t="shared" si="288"/>
        <v>2</v>
      </c>
      <c r="U141" s="2">
        <v>0</v>
      </c>
      <c r="V141" s="2">
        <v>0</v>
      </c>
      <c r="W141" s="2">
        <f t="shared" si="289"/>
        <v>0</v>
      </c>
      <c r="X141" s="2">
        <v>0</v>
      </c>
      <c r="Y141" s="2">
        <v>0</v>
      </c>
      <c r="Z141" s="2">
        <f t="shared" si="290"/>
        <v>0</v>
      </c>
      <c r="AA141" s="3">
        <f t="shared" si="291"/>
        <v>35</v>
      </c>
      <c r="AB141" s="3">
        <f t="shared" si="292"/>
        <v>6</v>
      </c>
      <c r="AC141" s="3">
        <f t="shared" si="293"/>
        <v>41</v>
      </c>
    </row>
    <row r="142" spans="1:29" s="16" customFormat="1" ht="25.5" customHeight="1" x14ac:dyDescent="0.35">
      <c r="A142" s="4"/>
      <c r="B142" s="13" t="s">
        <v>89</v>
      </c>
      <c r="C142" s="2">
        <v>29</v>
      </c>
      <c r="D142" s="2">
        <v>9</v>
      </c>
      <c r="E142" s="2">
        <f t="shared" ref="E142" si="315">C142+D142</f>
        <v>38</v>
      </c>
      <c r="F142" s="2">
        <v>0</v>
      </c>
      <c r="G142" s="2">
        <v>0</v>
      </c>
      <c r="H142" s="2">
        <f t="shared" ref="H142" si="316">F142+G142</f>
        <v>0</v>
      </c>
      <c r="I142" s="2">
        <v>0</v>
      </c>
      <c r="J142" s="2">
        <v>0</v>
      </c>
      <c r="K142" s="2">
        <f t="shared" ref="K142" si="317">I142+J142</f>
        <v>0</v>
      </c>
      <c r="L142" s="2">
        <v>0</v>
      </c>
      <c r="M142" s="2">
        <v>0</v>
      </c>
      <c r="N142" s="2">
        <f t="shared" si="286"/>
        <v>0</v>
      </c>
      <c r="O142" s="2">
        <v>0</v>
      </c>
      <c r="P142" s="2">
        <v>0</v>
      </c>
      <c r="Q142" s="2">
        <f t="shared" ref="Q142" si="318">O142+P142</f>
        <v>0</v>
      </c>
      <c r="R142" s="2">
        <v>0</v>
      </c>
      <c r="S142" s="2">
        <v>0</v>
      </c>
      <c r="T142" s="2">
        <f t="shared" ref="T142" si="319">R142+S142</f>
        <v>0</v>
      </c>
      <c r="U142" s="2">
        <v>0</v>
      </c>
      <c r="V142" s="2">
        <v>0</v>
      </c>
      <c r="W142" s="2">
        <f t="shared" ref="W142" si="320">U142+V142</f>
        <v>0</v>
      </c>
      <c r="X142" s="2">
        <v>0</v>
      </c>
      <c r="Y142" s="2">
        <v>0</v>
      </c>
      <c r="Z142" s="2">
        <f t="shared" ref="Z142" si="321">X142+Y142</f>
        <v>0</v>
      </c>
      <c r="AA142" s="3">
        <f t="shared" si="291"/>
        <v>29</v>
      </c>
      <c r="AB142" s="3">
        <f t="shared" si="292"/>
        <v>9</v>
      </c>
      <c r="AC142" s="3">
        <f t="shared" si="293"/>
        <v>38</v>
      </c>
    </row>
    <row r="143" spans="1:29" s="16" customFormat="1" ht="25.5" customHeight="1" x14ac:dyDescent="0.35">
      <c r="A143" s="4"/>
      <c r="B143" s="33" t="s">
        <v>90</v>
      </c>
      <c r="C143" s="2">
        <v>0</v>
      </c>
      <c r="D143" s="2">
        <v>0</v>
      </c>
      <c r="E143" s="2">
        <f t="shared" ref="E143:E144" si="322">C143+D143</f>
        <v>0</v>
      </c>
      <c r="F143" s="2">
        <v>0</v>
      </c>
      <c r="G143" s="2">
        <v>0</v>
      </c>
      <c r="H143" s="2">
        <f t="shared" ref="H143:H144" si="323">F143+G143</f>
        <v>0</v>
      </c>
      <c r="I143" s="2">
        <v>31</v>
      </c>
      <c r="J143" s="2">
        <v>5</v>
      </c>
      <c r="K143" s="2">
        <f t="shared" ref="K143:K144" si="324">I143+J143</f>
        <v>36</v>
      </c>
      <c r="L143" s="2">
        <v>0</v>
      </c>
      <c r="M143" s="2">
        <v>0</v>
      </c>
      <c r="N143" s="2">
        <f t="shared" si="286"/>
        <v>0</v>
      </c>
      <c r="O143" s="2">
        <v>17</v>
      </c>
      <c r="P143" s="2">
        <v>0</v>
      </c>
      <c r="Q143" s="2">
        <f t="shared" ref="Q143:Q144" si="325">O143+P143</f>
        <v>17</v>
      </c>
      <c r="R143" s="2">
        <v>7</v>
      </c>
      <c r="S143" s="2">
        <v>0</v>
      </c>
      <c r="T143" s="2">
        <f t="shared" ref="T143:T144" si="326">R143+S143</f>
        <v>7</v>
      </c>
      <c r="U143" s="2">
        <v>0</v>
      </c>
      <c r="V143" s="2">
        <v>0</v>
      </c>
      <c r="W143" s="2">
        <f t="shared" ref="W143:W144" si="327">U143+V143</f>
        <v>0</v>
      </c>
      <c r="X143" s="2">
        <v>0</v>
      </c>
      <c r="Y143" s="2">
        <v>0</v>
      </c>
      <c r="Z143" s="2">
        <f t="shared" ref="Z143:Z144" si="328">X143+Y143</f>
        <v>0</v>
      </c>
      <c r="AA143" s="3">
        <f t="shared" si="291"/>
        <v>55</v>
      </c>
      <c r="AB143" s="3">
        <f t="shared" si="292"/>
        <v>5</v>
      </c>
      <c r="AC143" s="3">
        <f t="shared" si="293"/>
        <v>60</v>
      </c>
    </row>
    <row r="144" spans="1:29" s="16" customFormat="1" ht="25.5" customHeight="1" x14ac:dyDescent="0.35">
      <c r="A144" s="4"/>
      <c r="B144" s="33" t="s">
        <v>91</v>
      </c>
      <c r="C144" s="2">
        <v>0</v>
      </c>
      <c r="D144" s="2">
        <v>0</v>
      </c>
      <c r="E144" s="2">
        <f t="shared" si="322"/>
        <v>0</v>
      </c>
      <c r="F144" s="2">
        <v>0</v>
      </c>
      <c r="G144" s="2">
        <v>0</v>
      </c>
      <c r="H144" s="2">
        <f t="shared" si="323"/>
        <v>0</v>
      </c>
      <c r="I144" s="2">
        <v>28</v>
      </c>
      <c r="J144" s="2">
        <v>3</v>
      </c>
      <c r="K144" s="2">
        <f t="shared" si="324"/>
        <v>31</v>
      </c>
      <c r="L144" s="2">
        <v>0</v>
      </c>
      <c r="M144" s="2">
        <v>0</v>
      </c>
      <c r="N144" s="2">
        <f t="shared" si="286"/>
        <v>0</v>
      </c>
      <c r="O144" s="2">
        <v>14</v>
      </c>
      <c r="P144" s="2">
        <v>2</v>
      </c>
      <c r="Q144" s="2">
        <f t="shared" si="325"/>
        <v>16</v>
      </c>
      <c r="R144" s="2">
        <v>1</v>
      </c>
      <c r="S144" s="2">
        <v>0</v>
      </c>
      <c r="T144" s="2">
        <f t="shared" si="326"/>
        <v>1</v>
      </c>
      <c r="U144" s="2">
        <v>0</v>
      </c>
      <c r="V144" s="2">
        <v>0</v>
      </c>
      <c r="W144" s="2">
        <f t="shared" si="327"/>
        <v>0</v>
      </c>
      <c r="X144" s="2">
        <v>0</v>
      </c>
      <c r="Y144" s="2">
        <v>0</v>
      </c>
      <c r="Z144" s="2">
        <f t="shared" si="328"/>
        <v>0</v>
      </c>
      <c r="AA144" s="3">
        <f t="shared" si="291"/>
        <v>43</v>
      </c>
      <c r="AB144" s="3">
        <f t="shared" si="292"/>
        <v>5</v>
      </c>
      <c r="AC144" s="3">
        <f t="shared" si="293"/>
        <v>48</v>
      </c>
    </row>
    <row r="145" spans="1:29" s="16" customFormat="1" ht="25.5" customHeight="1" x14ac:dyDescent="0.35">
      <c r="A145" s="4"/>
      <c r="B145" s="33" t="s">
        <v>92</v>
      </c>
      <c r="C145" s="2">
        <v>41</v>
      </c>
      <c r="D145" s="2">
        <v>1</v>
      </c>
      <c r="E145" s="2">
        <f t="shared" ref="E145" si="329">C145+D145</f>
        <v>42</v>
      </c>
      <c r="F145" s="2">
        <v>42</v>
      </c>
      <c r="G145" s="2">
        <v>2</v>
      </c>
      <c r="H145" s="2">
        <f t="shared" ref="H145" si="330">F145+G145</f>
        <v>44</v>
      </c>
      <c r="I145" s="2">
        <v>0</v>
      </c>
      <c r="J145" s="2">
        <v>0</v>
      </c>
      <c r="K145" s="2">
        <f t="shared" ref="K145" si="331">I145+J145</f>
        <v>0</v>
      </c>
      <c r="L145" s="2">
        <v>0</v>
      </c>
      <c r="M145" s="2">
        <v>0</v>
      </c>
      <c r="N145" s="2">
        <f t="shared" si="286"/>
        <v>0</v>
      </c>
      <c r="O145" s="2">
        <v>0</v>
      </c>
      <c r="P145" s="2">
        <v>0</v>
      </c>
      <c r="Q145" s="2">
        <f t="shared" ref="Q145" si="332">O145+P145</f>
        <v>0</v>
      </c>
      <c r="R145" s="2">
        <v>0</v>
      </c>
      <c r="S145" s="2">
        <v>0</v>
      </c>
      <c r="T145" s="2">
        <f t="shared" ref="T145" si="333">R145+S145</f>
        <v>0</v>
      </c>
      <c r="U145" s="2">
        <v>0</v>
      </c>
      <c r="V145" s="2">
        <v>0</v>
      </c>
      <c r="W145" s="2">
        <f t="shared" ref="W145" si="334">U145+V145</f>
        <v>0</v>
      </c>
      <c r="X145" s="2">
        <v>0</v>
      </c>
      <c r="Y145" s="2">
        <v>0</v>
      </c>
      <c r="Z145" s="2">
        <f t="shared" ref="Z145" si="335">X145+Y145</f>
        <v>0</v>
      </c>
      <c r="AA145" s="3">
        <f t="shared" si="291"/>
        <v>83</v>
      </c>
      <c r="AB145" s="3">
        <f t="shared" si="292"/>
        <v>3</v>
      </c>
      <c r="AC145" s="3">
        <f t="shared" si="293"/>
        <v>86</v>
      </c>
    </row>
    <row r="146" spans="1:29" s="16" customFormat="1" ht="25.5" customHeight="1" x14ac:dyDescent="0.35">
      <c r="A146" s="4"/>
      <c r="B146" s="33" t="s">
        <v>93</v>
      </c>
      <c r="C146" s="2">
        <v>40</v>
      </c>
      <c r="D146" s="2">
        <v>6</v>
      </c>
      <c r="E146" s="2">
        <f t="shared" si="283"/>
        <v>46</v>
      </c>
      <c r="F146" s="2">
        <v>26</v>
      </c>
      <c r="G146" s="2">
        <v>6</v>
      </c>
      <c r="H146" s="2">
        <f t="shared" si="284"/>
        <v>32</v>
      </c>
      <c r="I146" s="2">
        <v>0</v>
      </c>
      <c r="J146" s="2">
        <v>0</v>
      </c>
      <c r="K146" s="2">
        <f t="shared" si="285"/>
        <v>0</v>
      </c>
      <c r="L146" s="2">
        <v>0</v>
      </c>
      <c r="M146" s="2">
        <v>0</v>
      </c>
      <c r="N146" s="2">
        <f t="shared" si="286"/>
        <v>0</v>
      </c>
      <c r="O146" s="2">
        <v>0</v>
      </c>
      <c r="P146" s="2">
        <v>0</v>
      </c>
      <c r="Q146" s="2">
        <f t="shared" si="287"/>
        <v>0</v>
      </c>
      <c r="R146" s="2">
        <v>0</v>
      </c>
      <c r="S146" s="2">
        <v>0</v>
      </c>
      <c r="T146" s="2">
        <f t="shared" si="288"/>
        <v>0</v>
      </c>
      <c r="U146" s="2">
        <v>0</v>
      </c>
      <c r="V146" s="2">
        <v>0</v>
      </c>
      <c r="W146" s="2">
        <f t="shared" si="289"/>
        <v>0</v>
      </c>
      <c r="X146" s="2">
        <v>0</v>
      </c>
      <c r="Y146" s="2">
        <v>0</v>
      </c>
      <c r="Z146" s="2">
        <f t="shared" si="290"/>
        <v>0</v>
      </c>
      <c r="AA146" s="3">
        <f t="shared" si="291"/>
        <v>66</v>
      </c>
      <c r="AB146" s="3">
        <f t="shared" si="292"/>
        <v>12</v>
      </c>
      <c r="AC146" s="3">
        <f t="shared" si="293"/>
        <v>78</v>
      </c>
    </row>
    <row r="147" spans="1:29" s="16" customFormat="1" ht="25.5" customHeight="1" x14ac:dyDescent="0.35">
      <c r="A147" s="4"/>
      <c r="B147" s="34" t="s">
        <v>27</v>
      </c>
      <c r="C147" s="3">
        <f t="shared" ref="C147:AC147" si="336">SUM(C131:C146)</f>
        <v>427</v>
      </c>
      <c r="D147" s="3">
        <f t="shared" si="336"/>
        <v>65</v>
      </c>
      <c r="E147" s="3">
        <f t="shared" si="336"/>
        <v>492</v>
      </c>
      <c r="F147" s="3">
        <f t="shared" si="336"/>
        <v>353</v>
      </c>
      <c r="G147" s="3">
        <f t="shared" si="336"/>
        <v>39</v>
      </c>
      <c r="H147" s="3">
        <f t="shared" si="336"/>
        <v>392</v>
      </c>
      <c r="I147" s="3">
        <f t="shared" si="336"/>
        <v>352</v>
      </c>
      <c r="J147" s="3">
        <f t="shared" si="336"/>
        <v>42</v>
      </c>
      <c r="K147" s="3">
        <f t="shared" si="336"/>
        <v>394</v>
      </c>
      <c r="L147" s="3">
        <f>SUM(L131:L146)</f>
        <v>0</v>
      </c>
      <c r="M147" s="3">
        <f>SUM(M131:M146)</f>
        <v>0</v>
      </c>
      <c r="N147" s="3">
        <f>SUM(N131:N146)</f>
        <v>0</v>
      </c>
      <c r="O147" s="3">
        <f t="shared" si="336"/>
        <v>164</v>
      </c>
      <c r="P147" s="3">
        <f t="shared" si="336"/>
        <v>16</v>
      </c>
      <c r="Q147" s="3">
        <f t="shared" si="336"/>
        <v>180</v>
      </c>
      <c r="R147" s="3">
        <f t="shared" si="336"/>
        <v>54</v>
      </c>
      <c r="S147" s="3">
        <f t="shared" si="336"/>
        <v>7</v>
      </c>
      <c r="T147" s="3">
        <f t="shared" si="336"/>
        <v>61</v>
      </c>
      <c r="U147" s="3">
        <f t="shared" si="336"/>
        <v>0</v>
      </c>
      <c r="V147" s="3">
        <f t="shared" si="336"/>
        <v>0</v>
      </c>
      <c r="W147" s="3">
        <f t="shared" si="336"/>
        <v>0</v>
      </c>
      <c r="X147" s="3">
        <f t="shared" si="336"/>
        <v>0</v>
      </c>
      <c r="Y147" s="3">
        <f t="shared" si="336"/>
        <v>0</v>
      </c>
      <c r="Z147" s="3">
        <f t="shared" si="336"/>
        <v>0</v>
      </c>
      <c r="AA147" s="3">
        <f t="shared" si="336"/>
        <v>1350</v>
      </c>
      <c r="AB147" s="3">
        <f t="shared" si="336"/>
        <v>169</v>
      </c>
      <c r="AC147" s="3">
        <f t="shared" si="336"/>
        <v>1519</v>
      </c>
    </row>
    <row r="148" spans="1:29" s="16" customFormat="1" ht="25.5" customHeight="1" x14ac:dyDescent="0.35">
      <c r="A148" s="4"/>
      <c r="B148" s="15" t="s">
        <v>29</v>
      </c>
      <c r="C148" s="3">
        <f t="shared" ref="C148:AC148" si="337">C126+C147+C129</f>
        <v>1083</v>
      </c>
      <c r="D148" s="3">
        <f t="shared" si="337"/>
        <v>356</v>
      </c>
      <c r="E148" s="3">
        <f t="shared" si="337"/>
        <v>1439</v>
      </c>
      <c r="F148" s="3">
        <f t="shared" si="337"/>
        <v>841</v>
      </c>
      <c r="G148" s="3">
        <f t="shared" si="337"/>
        <v>275</v>
      </c>
      <c r="H148" s="3">
        <f t="shared" si="337"/>
        <v>1116</v>
      </c>
      <c r="I148" s="3">
        <f t="shared" si="337"/>
        <v>779</v>
      </c>
      <c r="J148" s="3">
        <f t="shared" si="337"/>
        <v>262</v>
      </c>
      <c r="K148" s="3">
        <f t="shared" si="337"/>
        <v>1041</v>
      </c>
      <c r="L148" s="3">
        <f>L126+L147+L129</f>
        <v>11</v>
      </c>
      <c r="M148" s="3">
        <f>M126+M147+M129</f>
        <v>0</v>
      </c>
      <c r="N148" s="3">
        <f>N126+N147+N129</f>
        <v>11</v>
      </c>
      <c r="O148" s="3">
        <f t="shared" si="337"/>
        <v>589</v>
      </c>
      <c r="P148" s="3">
        <f t="shared" si="337"/>
        <v>294</v>
      </c>
      <c r="Q148" s="3">
        <f t="shared" si="337"/>
        <v>883</v>
      </c>
      <c r="R148" s="3">
        <f t="shared" si="337"/>
        <v>264</v>
      </c>
      <c r="S148" s="3">
        <f t="shared" si="337"/>
        <v>76</v>
      </c>
      <c r="T148" s="3">
        <f t="shared" si="337"/>
        <v>340</v>
      </c>
      <c r="U148" s="3">
        <f t="shared" si="337"/>
        <v>0</v>
      </c>
      <c r="V148" s="3">
        <f t="shared" si="337"/>
        <v>0</v>
      </c>
      <c r="W148" s="3">
        <f t="shared" si="337"/>
        <v>0</v>
      </c>
      <c r="X148" s="3">
        <f t="shared" si="337"/>
        <v>0</v>
      </c>
      <c r="Y148" s="3">
        <f t="shared" si="337"/>
        <v>0</v>
      </c>
      <c r="Z148" s="3">
        <f t="shared" si="337"/>
        <v>0</v>
      </c>
      <c r="AA148" s="3">
        <f t="shared" si="337"/>
        <v>3567</v>
      </c>
      <c r="AB148" s="3">
        <f t="shared" si="337"/>
        <v>1263</v>
      </c>
      <c r="AC148" s="3">
        <f t="shared" si="337"/>
        <v>4830</v>
      </c>
    </row>
    <row r="149" spans="1:29" ht="25.5" customHeight="1" x14ac:dyDescent="0.35">
      <c r="A149" s="12"/>
      <c r="B149" s="10" t="s">
        <v>30</v>
      </c>
      <c r="C149" s="2"/>
      <c r="D149" s="2"/>
      <c r="E149" s="3"/>
      <c r="F149" s="2"/>
      <c r="G149" s="2"/>
      <c r="H149" s="3"/>
      <c r="I149" s="2"/>
      <c r="J149" s="2"/>
      <c r="K149" s="3"/>
      <c r="L149" s="3"/>
      <c r="M149" s="3"/>
      <c r="N149" s="3"/>
      <c r="O149" s="2"/>
      <c r="P149" s="2"/>
      <c r="Q149" s="3"/>
      <c r="R149" s="2"/>
      <c r="S149" s="2"/>
      <c r="T149" s="3"/>
      <c r="U149" s="68"/>
      <c r="V149" s="68"/>
      <c r="W149" s="14"/>
      <c r="X149" s="68"/>
      <c r="Y149" s="68"/>
      <c r="Z149" s="14"/>
      <c r="AA149" s="3"/>
      <c r="AB149" s="3"/>
      <c r="AC149" s="3"/>
    </row>
    <row r="150" spans="1:29" ht="25.5" customHeight="1" x14ac:dyDescent="0.35">
      <c r="A150" s="12"/>
      <c r="B150" s="32" t="s">
        <v>58</v>
      </c>
      <c r="C150" s="2"/>
      <c r="D150" s="2"/>
      <c r="E150" s="3"/>
      <c r="F150" s="2"/>
      <c r="G150" s="2"/>
      <c r="H150" s="3"/>
      <c r="I150" s="2"/>
      <c r="J150" s="2"/>
      <c r="K150" s="3"/>
      <c r="L150" s="3"/>
      <c r="M150" s="3"/>
      <c r="N150" s="3"/>
      <c r="O150" s="2"/>
      <c r="P150" s="2"/>
      <c r="Q150" s="3"/>
      <c r="R150" s="2"/>
      <c r="S150" s="2"/>
      <c r="T150" s="3"/>
      <c r="U150" s="68"/>
      <c r="V150" s="68"/>
      <c r="W150" s="14"/>
      <c r="X150" s="68"/>
      <c r="Y150" s="68"/>
      <c r="Z150" s="14"/>
      <c r="AA150" s="3"/>
      <c r="AB150" s="3"/>
      <c r="AC150" s="3"/>
    </row>
    <row r="151" spans="1:29" ht="25.5" customHeight="1" x14ac:dyDescent="0.35">
      <c r="A151" s="12"/>
      <c r="B151" s="13" t="s">
        <v>35</v>
      </c>
      <c r="C151" s="2">
        <v>0</v>
      </c>
      <c r="D151" s="2">
        <v>0</v>
      </c>
      <c r="E151" s="2">
        <f t="shared" si="215"/>
        <v>0</v>
      </c>
      <c r="F151" s="2">
        <v>0</v>
      </c>
      <c r="G151" s="2">
        <v>0</v>
      </c>
      <c r="H151" s="2">
        <f t="shared" si="216"/>
        <v>0</v>
      </c>
      <c r="I151" s="2">
        <v>0</v>
      </c>
      <c r="J151" s="2">
        <v>0</v>
      </c>
      <c r="K151" s="2">
        <f t="shared" si="218"/>
        <v>0</v>
      </c>
      <c r="L151" s="2">
        <v>0</v>
      </c>
      <c r="M151" s="2">
        <v>0</v>
      </c>
      <c r="N151" s="2">
        <f t="shared" ref="N151:N159" si="338">L151+M151</f>
        <v>0</v>
      </c>
      <c r="O151" s="2">
        <v>13</v>
      </c>
      <c r="P151" s="2">
        <v>2</v>
      </c>
      <c r="Q151" s="2">
        <f t="shared" si="219"/>
        <v>15</v>
      </c>
      <c r="R151" s="2">
        <v>13</v>
      </c>
      <c r="S151" s="2">
        <v>1</v>
      </c>
      <c r="T151" s="2">
        <f t="shared" si="220"/>
        <v>14</v>
      </c>
      <c r="U151" s="2">
        <v>0</v>
      </c>
      <c r="V151" s="2">
        <v>0</v>
      </c>
      <c r="W151" s="2">
        <f t="shared" si="221"/>
        <v>0</v>
      </c>
      <c r="X151" s="2">
        <v>0</v>
      </c>
      <c r="Y151" s="2">
        <v>0</v>
      </c>
      <c r="Z151" s="2">
        <f t="shared" si="222"/>
        <v>0</v>
      </c>
      <c r="AA151" s="3">
        <f t="shared" ref="AA151:AA159" si="339">C151+F151+I151+O151+R151+U151+X151</f>
        <v>26</v>
      </c>
      <c r="AB151" s="3">
        <f t="shared" ref="AB151:AB159" si="340">D151+G151+J151+P151+S151+V151+Y151</f>
        <v>3</v>
      </c>
      <c r="AC151" s="3">
        <f t="shared" ref="AC151:AC159" si="341">E151+H151+K151+Q151+T151+W151+Z151</f>
        <v>29</v>
      </c>
    </row>
    <row r="152" spans="1:29" ht="25.5" customHeight="1" x14ac:dyDescent="0.35">
      <c r="A152" s="12"/>
      <c r="B152" s="13" t="s">
        <v>36</v>
      </c>
      <c r="C152" s="2">
        <v>46</v>
      </c>
      <c r="D152" s="2">
        <v>2</v>
      </c>
      <c r="E152" s="2">
        <f t="shared" si="215"/>
        <v>48</v>
      </c>
      <c r="F152" s="2">
        <v>28</v>
      </c>
      <c r="G152" s="2">
        <v>0</v>
      </c>
      <c r="H152" s="2">
        <f t="shared" si="216"/>
        <v>28</v>
      </c>
      <c r="I152" s="2">
        <v>29</v>
      </c>
      <c r="J152" s="2">
        <v>1</v>
      </c>
      <c r="K152" s="2">
        <f t="shared" si="218"/>
        <v>30</v>
      </c>
      <c r="L152" s="2">
        <v>0</v>
      </c>
      <c r="M152" s="2">
        <v>0</v>
      </c>
      <c r="N152" s="2">
        <f t="shared" si="338"/>
        <v>0</v>
      </c>
      <c r="O152" s="2">
        <v>41</v>
      </c>
      <c r="P152" s="2">
        <v>0</v>
      </c>
      <c r="Q152" s="2">
        <f t="shared" si="219"/>
        <v>41</v>
      </c>
      <c r="R152" s="2">
        <v>14</v>
      </c>
      <c r="S152" s="2">
        <v>0</v>
      </c>
      <c r="T152" s="2">
        <f t="shared" si="220"/>
        <v>14</v>
      </c>
      <c r="U152" s="2">
        <v>0</v>
      </c>
      <c r="V152" s="2">
        <v>0</v>
      </c>
      <c r="W152" s="2">
        <f t="shared" si="221"/>
        <v>0</v>
      </c>
      <c r="X152" s="2">
        <v>0</v>
      </c>
      <c r="Y152" s="2">
        <v>0</v>
      </c>
      <c r="Z152" s="2">
        <f t="shared" si="222"/>
        <v>0</v>
      </c>
      <c r="AA152" s="3">
        <f t="shared" si="339"/>
        <v>158</v>
      </c>
      <c r="AB152" s="3">
        <f t="shared" si="340"/>
        <v>3</v>
      </c>
      <c r="AC152" s="3">
        <f t="shared" si="341"/>
        <v>161</v>
      </c>
    </row>
    <row r="153" spans="1:29" ht="25.5" customHeight="1" x14ac:dyDescent="0.35">
      <c r="A153" s="12"/>
      <c r="B153" s="13" t="s">
        <v>78</v>
      </c>
      <c r="C153" s="2">
        <v>33</v>
      </c>
      <c r="D153" s="2">
        <v>1</v>
      </c>
      <c r="E153" s="2">
        <f t="shared" si="215"/>
        <v>34</v>
      </c>
      <c r="F153" s="2">
        <v>18</v>
      </c>
      <c r="G153" s="2">
        <v>2</v>
      </c>
      <c r="H153" s="2">
        <f t="shared" si="216"/>
        <v>20</v>
      </c>
      <c r="I153" s="2">
        <v>34</v>
      </c>
      <c r="J153" s="2">
        <v>3</v>
      </c>
      <c r="K153" s="2">
        <f t="shared" si="218"/>
        <v>37</v>
      </c>
      <c r="L153" s="2">
        <v>0</v>
      </c>
      <c r="M153" s="2">
        <v>0</v>
      </c>
      <c r="N153" s="2">
        <f t="shared" si="338"/>
        <v>0</v>
      </c>
      <c r="O153" s="2">
        <v>31</v>
      </c>
      <c r="P153" s="2">
        <v>3</v>
      </c>
      <c r="Q153" s="2">
        <f t="shared" si="219"/>
        <v>34</v>
      </c>
      <c r="R153" s="2">
        <v>7</v>
      </c>
      <c r="S153" s="2">
        <v>0</v>
      </c>
      <c r="T153" s="2">
        <f t="shared" si="220"/>
        <v>7</v>
      </c>
      <c r="U153" s="2">
        <v>0</v>
      </c>
      <c r="V153" s="2">
        <v>0</v>
      </c>
      <c r="W153" s="2">
        <f t="shared" si="221"/>
        <v>0</v>
      </c>
      <c r="X153" s="2">
        <v>0</v>
      </c>
      <c r="Y153" s="2">
        <v>0</v>
      </c>
      <c r="Z153" s="2">
        <f t="shared" si="222"/>
        <v>0</v>
      </c>
      <c r="AA153" s="3">
        <f t="shared" si="339"/>
        <v>123</v>
      </c>
      <c r="AB153" s="3">
        <f t="shared" si="340"/>
        <v>9</v>
      </c>
      <c r="AC153" s="3">
        <f t="shared" si="341"/>
        <v>132</v>
      </c>
    </row>
    <row r="154" spans="1:29" ht="25.5" customHeight="1" x14ac:dyDescent="0.35">
      <c r="A154" s="12"/>
      <c r="B154" s="13" t="s">
        <v>41</v>
      </c>
      <c r="C154" s="2">
        <v>31</v>
      </c>
      <c r="D154" s="2">
        <v>9</v>
      </c>
      <c r="E154" s="2">
        <f t="shared" si="215"/>
        <v>40</v>
      </c>
      <c r="F154" s="2">
        <v>36</v>
      </c>
      <c r="G154" s="2">
        <v>4</v>
      </c>
      <c r="H154" s="2">
        <f t="shared" si="216"/>
        <v>40</v>
      </c>
      <c r="I154" s="2">
        <v>35</v>
      </c>
      <c r="J154" s="2">
        <v>6</v>
      </c>
      <c r="K154" s="2">
        <f t="shared" si="218"/>
        <v>41</v>
      </c>
      <c r="L154" s="2">
        <v>0</v>
      </c>
      <c r="M154" s="2">
        <v>0</v>
      </c>
      <c r="N154" s="2">
        <f t="shared" si="338"/>
        <v>0</v>
      </c>
      <c r="O154" s="2">
        <v>21</v>
      </c>
      <c r="P154" s="2">
        <v>4</v>
      </c>
      <c r="Q154" s="2">
        <f t="shared" si="219"/>
        <v>25</v>
      </c>
      <c r="R154" s="2">
        <v>3</v>
      </c>
      <c r="S154" s="2">
        <v>1</v>
      </c>
      <c r="T154" s="2">
        <f t="shared" si="220"/>
        <v>4</v>
      </c>
      <c r="U154" s="2">
        <v>0</v>
      </c>
      <c r="V154" s="2">
        <v>0</v>
      </c>
      <c r="W154" s="2">
        <f t="shared" si="221"/>
        <v>0</v>
      </c>
      <c r="X154" s="2">
        <v>0</v>
      </c>
      <c r="Y154" s="2">
        <v>0</v>
      </c>
      <c r="Z154" s="2">
        <f t="shared" si="222"/>
        <v>0</v>
      </c>
      <c r="AA154" s="3">
        <f t="shared" si="339"/>
        <v>126</v>
      </c>
      <c r="AB154" s="3">
        <f t="shared" si="340"/>
        <v>24</v>
      </c>
      <c r="AC154" s="3">
        <f t="shared" si="341"/>
        <v>150</v>
      </c>
    </row>
    <row r="155" spans="1:29" ht="25.5" customHeight="1" x14ac:dyDescent="0.35">
      <c r="A155" s="12"/>
      <c r="B155" s="13" t="s">
        <v>85</v>
      </c>
      <c r="C155" s="2">
        <v>33</v>
      </c>
      <c r="D155" s="2">
        <v>9</v>
      </c>
      <c r="E155" s="2">
        <f t="shared" si="215"/>
        <v>42</v>
      </c>
      <c r="F155" s="2">
        <v>9</v>
      </c>
      <c r="G155" s="2">
        <v>1</v>
      </c>
      <c r="H155" s="2">
        <f t="shared" si="216"/>
        <v>10</v>
      </c>
      <c r="I155" s="2">
        <v>0</v>
      </c>
      <c r="J155" s="2">
        <v>0</v>
      </c>
      <c r="K155" s="2">
        <f t="shared" si="218"/>
        <v>0</v>
      </c>
      <c r="L155" s="2">
        <v>0</v>
      </c>
      <c r="M155" s="2">
        <v>0</v>
      </c>
      <c r="N155" s="2">
        <f t="shared" si="338"/>
        <v>0</v>
      </c>
      <c r="O155" s="2">
        <v>0</v>
      </c>
      <c r="P155" s="2">
        <v>0</v>
      </c>
      <c r="Q155" s="2">
        <f t="shared" si="219"/>
        <v>0</v>
      </c>
      <c r="R155" s="2">
        <v>0</v>
      </c>
      <c r="S155" s="2">
        <v>0</v>
      </c>
      <c r="T155" s="2">
        <f t="shared" si="220"/>
        <v>0</v>
      </c>
      <c r="U155" s="2">
        <v>0</v>
      </c>
      <c r="V155" s="2">
        <v>0</v>
      </c>
      <c r="W155" s="2">
        <f t="shared" si="221"/>
        <v>0</v>
      </c>
      <c r="X155" s="2">
        <v>0</v>
      </c>
      <c r="Y155" s="2">
        <v>0</v>
      </c>
      <c r="Z155" s="2">
        <f t="shared" si="222"/>
        <v>0</v>
      </c>
      <c r="AA155" s="3">
        <f t="shared" si="339"/>
        <v>42</v>
      </c>
      <c r="AB155" s="3">
        <f t="shared" si="340"/>
        <v>10</v>
      </c>
      <c r="AC155" s="3">
        <f t="shared" si="341"/>
        <v>52</v>
      </c>
    </row>
    <row r="156" spans="1:29" ht="25.5" customHeight="1" x14ac:dyDescent="0.35">
      <c r="A156" s="12"/>
      <c r="B156" s="13" t="s">
        <v>86</v>
      </c>
      <c r="C156" s="2">
        <v>0</v>
      </c>
      <c r="D156" s="2">
        <v>0</v>
      </c>
      <c r="E156" s="2">
        <f t="shared" si="215"/>
        <v>0</v>
      </c>
      <c r="F156" s="2">
        <v>0</v>
      </c>
      <c r="G156" s="2">
        <v>0</v>
      </c>
      <c r="H156" s="2">
        <f t="shared" si="216"/>
        <v>0</v>
      </c>
      <c r="I156" s="2">
        <v>22</v>
      </c>
      <c r="J156" s="2">
        <v>2</v>
      </c>
      <c r="K156" s="2">
        <f t="shared" si="218"/>
        <v>24</v>
      </c>
      <c r="L156" s="2">
        <v>0</v>
      </c>
      <c r="M156" s="2">
        <v>0</v>
      </c>
      <c r="N156" s="2">
        <f t="shared" si="338"/>
        <v>0</v>
      </c>
      <c r="O156" s="2">
        <v>24</v>
      </c>
      <c r="P156" s="2">
        <v>7</v>
      </c>
      <c r="Q156" s="2">
        <f t="shared" si="219"/>
        <v>31</v>
      </c>
      <c r="R156" s="2">
        <v>2</v>
      </c>
      <c r="S156" s="2">
        <v>1</v>
      </c>
      <c r="T156" s="2">
        <f t="shared" si="220"/>
        <v>3</v>
      </c>
      <c r="U156" s="2">
        <v>0</v>
      </c>
      <c r="V156" s="2">
        <v>0</v>
      </c>
      <c r="W156" s="2">
        <f t="shared" si="221"/>
        <v>0</v>
      </c>
      <c r="X156" s="2">
        <v>0</v>
      </c>
      <c r="Y156" s="2">
        <v>0</v>
      </c>
      <c r="Z156" s="2">
        <f t="shared" si="222"/>
        <v>0</v>
      </c>
      <c r="AA156" s="3">
        <f t="shared" si="339"/>
        <v>48</v>
      </c>
      <c r="AB156" s="3">
        <f t="shared" si="340"/>
        <v>10</v>
      </c>
      <c r="AC156" s="3">
        <f t="shared" si="341"/>
        <v>58</v>
      </c>
    </row>
    <row r="157" spans="1:29" ht="25.5" customHeight="1" x14ac:dyDescent="0.35">
      <c r="A157" s="12"/>
      <c r="B157" s="13" t="s">
        <v>91</v>
      </c>
      <c r="C157" s="2">
        <v>0</v>
      </c>
      <c r="D157" s="2">
        <v>0</v>
      </c>
      <c r="E157" s="2">
        <f t="shared" ref="E157" si="342">C157+D157</f>
        <v>0</v>
      </c>
      <c r="F157" s="2">
        <v>0</v>
      </c>
      <c r="G157" s="2">
        <v>0</v>
      </c>
      <c r="H157" s="2">
        <f t="shared" ref="H157" si="343">F157+G157</f>
        <v>0</v>
      </c>
      <c r="I157" s="2">
        <v>28</v>
      </c>
      <c r="J157" s="2">
        <v>6</v>
      </c>
      <c r="K157" s="2">
        <f t="shared" ref="K157" si="344">I157+J157</f>
        <v>34</v>
      </c>
      <c r="L157" s="2">
        <v>0</v>
      </c>
      <c r="M157" s="2">
        <v>0</v>
      </c>
      <c r="N157" s="2">
        <f t="shared" si="338"/>
        <v>0</v>
      </c>
      <c r="O157" s="2">
        <v>32</v>
      </c>
      <c r="P157" s="2">
        <v>3</v>
      </c>
      <c r="Q157" s="2">
        <f t="shared" ref="Q157" si="345">O157+P157</f>
        <v>35</v>
      </c>
      <c r="R157" s="2">
        <v>5</v>
      </c>
      <c r="S157" s="2">
        <v>2</v>
      </c>
      <c r="T157" s="2">
        <f t="shared" ref="T157" si="346">R157+S157</f>
        <v>7</v>
      </c>
      <c r="U157" s="2">
        <v>0</v>
      </c>
      <c r="V157" s="2">
        <v>0</v>
      </c>
      <c r="W157" s="2">
        <f t="shared" ref="W157" si="347">U157+V157</f>
        <v>0</v>
      </c>
      <c r="X157" s="2">
        <v>0</v>
      </c>
      <c r="Y157" s="2">
        <v>0</v>
      </c>
      <c r="Z157" s="2">
        <f t="shared" ref="Z157" si="348">X157+Y157</f>
        <v>0</v>
      </c>
      <c r="AA157" s="3">
        <f t="shared" si="339"/>
        <v>65</v>
      </c>
      <c r="AB157" s="3">
        <f t="shared" si="340"/>
        <v>11</v>
      </c>
      <c r="AC157" s="3">
        <f t="shared" si="341"/>
        <v>76</v>
      </c>
    </row>
    <row r="158" spans="1:29" ht="25.5" customHeight="1" x14ac:dyDescent="0.35">
      <c r="A158" s="12"/>
      <c r="B158" s="33" t="s">
        <v>92</v>
      </c>
      <c r="C158" s="2">
        <v>24</v>
      </c>
      <c r="D158" s="2">
        <v>5</v>
      </c>
      <c r="E158" s="2">
        <f t="shared" ref="E158" si="349">C158+D158</f>
        <v>29</v>
      </c>
      <c r="F158" s="2">
        <v>0</v>
      </c>
      <c r="G158" s="2">
        <v>0</v>
      </c>
      <c r="H158" s="2">
        <f t="shared" ref="H158" si="350">F158+G158</f>
        <v>0</v>
      </c>
      <c r="I158" s="2">
        <v>0</v>
      </c>
      <c r="J158" s="2">
        <v>0</v>
      </c>
      <c r="K158" s="2">
        <f t="shared" ref="K158" si="351">I158+J158</f>
        <v>0</v>
      </c>
      <c r="L158" s="2">
        <v>0</v>
      </c>
      <c r="M158" s="2">
        <v>0</v>
      </c>
      <c r="N158" s="2">
        <f t="shared" si="338"/>
        <v>0</v>
      </c>
      <c r="O158" s="2">
        <v>0</v>
      </c>
      <c r="P158" s="2">
        <v>0</v>
      </c>
      <c r="Q158" s="2">
        <f t="shared" ref="Q158" si="352">O158+P158</f>
        <v>0</v>
      </c>
      <c r="R158" s="2">
        <v>0</v>
      </c>
      <c r="S158" s="2">
        <v>0</v>
      </c>
      <c r="T158" s="2">
        <f t="shared" ref="T158" si="353">R158+S158</f>
        <v>0</v>
      </c>
      <c r="U158" s="2">
        <v>0</v>
      </c>
      <c r="V158" s="2">
        <v>0</v>
      </c>
      <c r="W158" s="2">
        <f t="shared" ref="W158" si="354">U158+V158</f>
        <v>0</v>
      </c>
      <c r="X158" s="2">
        <v>0</v>
      </c>
      <c r="Y158" s="2">
        <v>0</v>
      </c>
      <c r="Z158" s="2">
        <f t="shared" ref="Z158" si="355">X158+Y158</f>
        <v>0</v>
      </c>
      <c r="AA158" s="3">
        <f t="shared" si="339"/>
        <v>24</v>
      </c>
      <c r="AB158" s="3">
        <f t="shared" si="340"/>
        <v>5</v>
      </c>
      <c r="AC158" s="3">
        <f t="shared" si="341"/>
        <v>29</v>
      </c>
    </row>
    <row r="159" spans="1:29" ht="25.5" customHeight="1" x14ac:dyDescent="0.35">
      <c r="A159" s="12"/>
      <c r="B159" s="13" t="s">
        <v>93</v>
      </c>
      <c r="C159" s="2">
        <v>29</v>
      </c>
      <c r="D159" s="2">
        <v>2</v>
      </c>
      <c r="E159" s="2">
        <f t="shared" si="215"/>
        <v>31</v>
      </c>
      <c r="F159" s="2">
        <v>27</v>
      </c>
      <c r="G159" s="2">
        <v>4</v>
      </c>
      <c r="H159" s="2">
        <f t="shared" si="216"/>
        <v>31</v>
      </c>
      <c r="I159" s="2">
        <v>0</v>
      </c>
      <c r="J159" s="2">
        <v>0</v>
      </c>
      <c r="K159" s="2">
        <f t="shared" si="218"/>
        <v>0</v>
      </c>
      <c r="L159" s="2">
        <v>0</v>
      </c>
      <c r="M159" s="2">
        <v>0</v>
      </c>
      <c r="N159" s="2">
        <f t="shared" si="338"/>
        <v>0</v>
      </c>
      <c r="O159" s="2">
        <v>0</v>
      </c>
      <c r="P159" s="2">
        <v>0</v>
      </c>
      <c r="Q159" s="2">
        <f t="shared" si="219"/>
        <v>0</v>
      </c>
      <c r="R159" s="2">
        <v>0</v>
      </c>
      <c r="S159" s="2">
        <v>0</v>
      </c>
      <c r="T159" s="2">
        <f t="shared" si="220"/>
        <v>0</v>
      </c>
      <c r="U159" s="2">
        <v>0</v>
      </c>
      <c r="V159" s="2">
        <v>0</v>
      </c>
      <c r="W159" s="2">
        <f t="shared" si="221"/>
        <v>0</v>
      </c>
      <c r="X159" s="2">
        <v>0</v>
      </c>
      <c r="Y159" s="2">
        <v>0</v>
      </c>
      <c r="Z159" s="2">
        <f t="shared" si="222"/>
        <v>0</v>
      </c>
      <c r="AA159" s="3">
        <f t="shared" si="339"/>
        <v>56</v>
      </c>
      <c r="AB159" s="3">
        <f t="shared" si="340"/>
        <v>6</v>
      </c>
      <c r="AC159" s="3">
        <f t="shared" si="341"/>
        <v>62</v>
      </c>
    </row>
    <row r="160" spans="1:29" ht="25.5" customHeight="1" x14ac:dyDescent="0.35">
      <c r="A160" s="12"/>
      <c r="B160" s="15" t="s">
        <v>27</v>
      </c>
      <c r="C160" s="3">
        <f t="shared" ref="C160:AC160" si="356">SUM(C151:C159)</f>
        <v>196</v>
      </c>
      <c r="D160" s="3">
        <f t="shared" si="356"/>
        <v>28</v>
      </c>
      <c r="E160" s="3">
        <f t="shared" si="356"/>
        <v>224</v>
      </c>
      <c r="F160" s="2">
        <f t="shared" si="356"/>
        <v>118</v>
      </c>
      <c r="G160" s="2">
        <f t="shared" si="356"/>
        <v>11</v>
      </c>
      <c r="H160" s="3">
        <f t="shared" si="356"/>
        <v>129</v>
      </c>
      <c r="I160" s="2">
        <f t="shared" si="356"/>
        <v>148</v>
      </c>
      <c r="J160" s="2">
        <f t="shared" si="356"/>
        <v>18</v>
      </c>
      <c r="K160" s="3">
        <f t="shared" si="356"/>
        <v>166</v>
      </c>
      <c r="L160" s="3">
        <f>SUM(L151:L159)</f>
        <v>0</v>
      </c>
      <c r="M160" s="3">
        <f>SUM(M151:M159)</f>
        <v>0</v>
      </c>
      <c r="N160" s="3">
        <f>SUM(N151:N159)</f>
        <v>0</v>
      </c>
      <c r="O160" s="2">
        <f t="shared" si="356"/>
        <v>162</v>
      </c>
      <c r="P160" s="2">
        <f t="shared" si="356"/>
        <v>19</v>
      </c>
      <c r="Q160" s="3">
        <f t="shared" si="356"/>
        <v>181</v>
      </c>
      <c r="R160" s="2">
        <f t="shared" si="356"/>
        <v>44</v>
      </c>
      <c r="S160" s="2">
        <f t="shared" si="356"/>
        <v>5</v>
      </c>
      <c r="T160" s="3">
        <f t="shared" si="356"/>
        <v>49</v>
      </c>
      <c r="U160" s="2">
        <f t="shared" si="356"/>
        <v>0</v>
      </c>
      <c r="V160" s="2">
        <f t="shared" si="356"/>
        <v>0</v>
      </c>
      <c r="W160" s="3">
        <f t="shared" si="356"/>
        <v>0</v>
      </c>
      <c r="X160" s="2">
        <f t="shared" si="356"/>
        <v>0</v>
      </c>
      <c r="Y160" s="2">
        <f t="shared" si="356"/>
        <v>0</v>
      </c>
      <c r="Z160" s="3">
        <f t="shared" si="356"/>
        <v>0</v>
      </c>
      <c r="AA160" s="3">
        <f t="shared" si="356"/>
        <v>668</v>
      </c>
      <c r="AB160" s="3">
        <f t="shared" si="356"/>
        <v>81</v>
      </c>
      <c r="AC160" s="3">
        <f t="shared" si="356"/>
        <v>749</v>
      </c>
    </row>
    <row r="161" spans="1:29" s="16" customFormat="1" ht="25.5" customHeight="1" x14ac:dyDescent="0.35">
      <c r="A161" s="4"/>
      <c r="B161" s="15" t="s">
        <v>31</v>
      </c>
      <c r="C161" s="3">
        <f>C160</f>
        <v>196</v>
      </c>
      <c r="D161" s="3">
        <f t="shared" ref="D161:AC161" si="357">D160</f>
        <v>28</v>
      </c>
      <c r="E161" s="3">
        <f t="shared" si="357"/>
        <v>224</v>
      </c>
      <c r="F161" s="3">
        <f t="shared" si="357"/>
        <v>118</v>
      </c>
      <c r="G161" s="3">
        <f t="shared" si="357"/>
        <v>11</v>
      </c>
      <c r="H161" s="3">
        <f t="shared" si="357"/>
        <v>129</v>
      </c>
      <c r="I161" s="3">
        <f t="shared" si="357"/>
        <v>148</v>
      </c>
      <c r="J161" s="3">
        <f t="shared" si="357"/>
        <v>18</v>
      </c>
      <c r="K161" s="3">
        <f t="shared" si="357"/>
        <v>166</v>
      </c>
      <c r="L161" s="3">
        <f t="shared" ref="L161:N161" si="358">L160</f>
        <v>0</v>
      </c>
      <c r="M161" s="3">
        <f t="shared" si="358"/>
        <v>0</v>
      </c>
      <c r="N161" s="3">
        <f t="shared" si="358"/>
        <v>0</v>
      </c>
      <c r="O161" s="3">
        <f t="shared" si="357"/>
        <v>162</v>
      </c>
      <c r="P161" s="3">
        <f t="shared" si="357"/>
        <v>19</v>
      </c>
      <c r="Q161" s="3">
        <f t="shared" si="357"/>
        <v>181</v>
      </c>
      <c r="R161" s="3">
        <f t="shared" si="357"/>
        <v>44</v>
      </c>
      <c r="S161" s="3">
        <f t="shared" si="357"/>
        <v>5</v>
      </c>
      <c r="T161" s="3">
        <f t="shared" si="357"/>
        <v>49</v>
      </c>
      <c r="U161" s="3">
        <f t="shared" si="357"/>
        <v>0</v>
      </c>
      <c r="V161" s="3">
        <f t="shared" si="357"/>
        <v>0</v>
      </c>
      <c r="W161" s="3">
        <f t="shared" si="357"/>
        <v>0</v>
      </c>
      <c r="X161" s="3">
        <f t="shared" si="357"/>
        <v>0</v>
      </c>
      <c r="Y161" s="3">
        <f t="shared" si="357"/>
        <v>0</v>
      </c>
      <c r="Z161" s="3">
        <f t="shared" si="357"/>
        <v>0</v>
      </c>
      <c r="AA161" s="3">
        <f t="shared" si="357"/>
        <v>668</v>
      </c>
      <c r="AB161" s="3">
        <f t="shared" si="357"/>
        <v>81</v>
      </c>
      <c r="AC161" s="3">
        <f t="shared" si="357"/>
        <v>749</v>
      </c>
    </row>
    <row r="162" spans="1:29" s="16" customFormat="1" ht="25.5" customHeight="1" x14ac:dyDescent="0.35">
      <c r="A162" s="21"/>
      <c r="B162" s="22" t="s">
        <v>32</v>
      </c>
      <c r="C162" s="23">
        <f t="shared" ref="C162:AC162" si="359">C148+C161</f>
        <v>1279</v>
      </c>
      <c r="D162" s="23">
        <f t="shared" si="359"/>
        <v>384</v>
      </c>
      <c r="E162" s="23">
        <f t="shared" si="359"/>
        <v>1663</v>
      </c>
      <c r="F162" s="23">
        <f t="shared" si="359"/>
        <v>959</v>
      </c>
      <c r="G162" s="23">
        <f t="shared" si="359"/>
        <v>286</v>
      </c>
      <c r="H162" s="23">
        <f t="shared" si="359"/>
        <v>1245</v>
      </c>
      <c r="I162" s="23">
        <f t="shared" si="359"/>
        <v>927</v>
      </c>
      <c r="J162" s="23">
        <f t="shared" si="359"/>
        <v>280</v>
      </c>
      <c r="K162" s="23">
        <f t="shared" si="359"/>
        <v>1207</v>
      </c>
      <c r="L162" s="23">
        <f>L148+L161</f>
        <v>11</v>
      </c>
      <c r="M162" s="23">
        <f>M148+M161</f>
        <v>0</v>
      </c>
      <c r="N162" s="23">
        <f>N148+N161</f>
        <v>11</v>
      </c>
      <c r="O162" s="23">
        <f t="shared" si="359"/>
        <v>751</v>
      </c>
      <c r="P162" s="23">
        <f t="shared" si="359"/>
        <v>313</v>
      </c>
      <c r="Q162" s="23">
        <f t="shared" si="359"/>
        <v>1064</v>
      </c>
      <c r="R162" s="23">
        <f t="shared" si="359"/>
        <v>308</v>
      </c>
      <c r="S162" s="23">
        <f t="shared" si="359"/>
        <v>81</v>
      </c>
      <c r="T162" s="23">
        <f t="shared" si="359"/>
        <v>389</v>
      </c>
      <c r="U162" s="23">
        <f t="shared" si="359"/>
        <v>0</v>
      </c>
      <c r="V162" s="23">
        <f t="shared" si="359"/>
        <v>0</v>
      </c>
      <c r="W162" s="23">
        <f t="shared" si="359"/>
        <v>0</v>
      </c>
      <c r="X162" s="23">
        <f t="shared" si="359"/>
        <v>0</v>
      </c>
      <c r="Y162" s="23">
        <f t="shared" si="359"/>
        <v>0</v>
      </c>
      <c r="Z162" s="23">
        <f t="shared" si="359"/>
        <v>0</v>
      </c>
      <c r="AA162" s="23">
        <f t="shared" si="359"/>
        <v>4235</v>
      </c>
      <c r="AB162" s="23">
        <f t="shared" si="359"/>
        <v>1344</v>
      </c>
      <c r="AC162" s="23">
        <f t="shared" si="359"/>
        <v>5579</v>
      </c>
    </row>
    <row r="163" spans="1:29" ht="25.5" customHeight="1" x14ac:dyDescent="0.35">
      <c r="A163" s="4" t="s">
        <v>100</v>
      </c>
      <c r="B163" s="5"/>
      <c r="C163" s="6"/>
      <c r="D163" s="7"/>
      <c r="E163" s="49"/>
      <c r="F163" s="7"/>
      <c r="G163" s="7"/>
      <c r="H163" s="49"/>
      <c r="I163" s="7"/>
      <c r="J163" s="7"/>
      <c r="K163" s="49"/>
      <c r="L163" s="49"/>
      <c r="M163" s="49"/>
      <c r="N163" s="49"/>
      <c r="O163" s="7"/>
      <c r="P163" s="7"/>
      <c r="Q163" s="49"/>
      <c r="R163" s="7"/>
      <c r="S163" s="7"/>
      <c r="T163" s="49"/>
      <c r="U163" s="8"/>
      <c r="V163" s="8"/>
      <c r="W163" s="9"/>
      <c r="X163" s="8"/>
      <c r="Y163" s="8"/>
      <c r="Z163" s="9"/>
      <c r="AA163" s="49"/>
      <c r="AB163" s="49"/>
      <c r="AC163" s="66"/>
    </row>
    <row r="164" spans="1:29" ht="25.5" customHeight="1" x14ac:dyDescent="0.35">
      <c r="A164" s="4"/>
      <c r="B164" s="10" t="s">
        <v>19</v>
      </c>
      <c r="C164" s="6"/>
      <c r="D164" s="7"/>
      <c r="E164" s="49"/>
      <c r="F164" s="7"/>
      <c r="G164" s="7"/>
      <c r="H164" s="49"/>
      <c r="I164" s="7"/>
      <c r="J164" s="7"/>
      <c r="K164" s="49"/>
      <c r="L164" s="49"/>
      <c r="M164" s="49"/>
      <c r="N164" s="49"/>
      <c r="O164" s="7"/>
      <c r="P164" s="7"/>
      <c r="Q164" s="49"/>
      <c r="R164" s="7"/>
      <c r="S164" s="7"/>
      <c r="T164" s="49"/>
      <c r="U164" s="8"/>
      <c r="V164" s="8"/>
      <c r="W164" s="9"/>
      <c r="X164" s="8"/>
      <c r="Y164" s="8"/>
      <c r="Z164" s="9"/>
      <c r="AA164" s="49"/>
      <c r="AB164" s="49"/>
      <c r="AC164" s="66"/>
    </row>
    <row r="165" spans="1:29" ht="25.5" customHeight="1" x14ac:dyDescent="0.35">
      <c r="A165" s="12"/>
      <c r="B165" s="5" t="s">
        <v>101</v>
      </c>
      <c r="C165" s="6"/>
      <c r="D165" s="7"/>
      <c r="E165" s="49"/>
      <c r="F165" s="7"/>
      <c r="G165" s="7"/>
      <c r="H165" s="49"/>
      <c r="I165" s="7"/>
      <c r="J165" s="7"/>
      <c r="K165" s="49"/>
      <c r="L165" s="49"/>
      <c r="M165" s="49"/>
      <c r="N165" s="49"/>
      <c r="O165" s="7"/>
      <c r="P165" s="7"/>
      <c r="Q165" s="49"/>
      <c r="R165" s="7"/>
      <c r="S165" s="7"/>
      <c r="T165" s="49"/>
      <c r="U165" s="8"/>
      <c r="V165" s="8"/>
      <c r="W165" s="9"/>
      <c r="X165" s="8"/>
      <c r="Y165" s="8"/>
      <c r="Z165" s="9"/>
      <c r="AA165" s="49"/>
      <c r="AB165" s="49"/>
      <c r="AC165" s="66"/>
    </row>
    <row r="166" spans="1:29" ht="25.5" customHeight="1" x14ac:dyDescent="0.35">
      <c r="A166" s="12"/>
      <c r="B166" s="13" t="s">
        <v>102</v>
      </c>
      <c r="C166" s="2">
        <v>22</v>
      </c>
      <c r="D166" s="2">
        <v>89</v>
      </c>
      <c r="E166" s="2">
        <f t="shared" si="215"/>
        <v>111</v>
      </c>
      <c r="F166" s="2">
        <v>25</v>
      </c>
      <c r="G166" s="2">
        <v>91</v>
      </c>
      <c r="H166" s="2">
        <f t="shared" si="216"/>
        <v>116</v>
      </c>
      <c r="I166" s="2">
        <v>22</v>
      </c>
      <c r="J166" s="2">
        <v>92</v>
      </c>
      <c r="K166" s="2">
        <f t="shared" si="218"/>
        <v>114</v>
      </c>
      <c r="L166" s="2">
        <v>0</v>
      </c>
      <c r="M166" s="2">
        <v>0</v>
      </c>
      <c r="N166" s="2">
        <f t="shared" ref="N166:N175" si="360">L166+M166</f>
        <v>0</v>
      </c>
      <c r="O166" s="2">
        <v>29</v>
      </c>
      <c r="P166" s="2">
        <v>125</v>
      </c>
      <c r="Q166" s="2">
        <f t="shared" si="219"/>
        <v>154</v>
      </c>
      <c r="R166" s="2">
        <v>0</v>
      </c>
      <c r="S166" s="2">
        <v>2</v>
      </c>
      <c r="T166" s="2">
        <f t="shared" si="220"/>
        <v>2</v>
      </c>
      <c r="U166" s="2">
        <v>0</v>
      </c>
      <c r="V166" s="2">
        <v>0</v>
      </c>
      <c r="W166" s="2">
        <f t="shared" si="221"/>
        <v>0</v>
      </c>
      <c r="X166" s="2">
        <v>0</v>
      </c>
      <c r="Y166" s="2">
        <v>0</v>
      </c>
      <c r="Z166" s="2">
        <f t="shared" si="222"/>
        <v>0</v>
      </c>
      <c r="AA166" s="3">
        <f t="shared" ref="AA166:AA176" si="361">C166+F166+I166+O166+R166+U166+X166</f>
        <v>98</v>
      </c>
      <c r="AB166" s="3">
        <f t="shared" ref="AB166:AB176" si="362">D166+G166+J166+P166+S166+V166+Y166</f>
        <v>399</v>
      </c>
      <c r="AC166" s="3">
        <f t="shared" ref="AC166:AC176" si="363">E166+H166+K166+Q166+T166+W166+Z166</f>
        <v>497</v>
      </c>
    </row>
    <row r="167" spans="1:29" ht="25.5" customHeight="1" x14ac:dyDescent="0.35">
      <c r="A167" s="12"/>
      <c r="B167" s="13" t="s">
        <v>103</v>
      </c>
      <c r="C167" s="2">
        <v>27</v>
      </c>
      <c r="D167" s="2">
        <v>81</v>
      </c>
      <c r="E167" s="2">
        <f t="shared" si="215"/>
        <v>108</v>
      </c>
      <c r="F167" s="2">
        <v>16</v>
      </c>
      <c r="G167" s="2">
        <v>83</v>
      </c>
      <c r="H167" s="2">
        <f t="shared" si="216"/>
        <v>99</v>
      </c>
      <c r="I167" s="2">
        <v>21</v>
      </c>
      <c r="J167" s="2">
        <v>79</v>
      </c>
      <c r="K167" s="2">
        <f t="shared" si="218"/>
        <v>100</v>
      </c>
      <c r="L167" s="2">
        <v>0</v>
      </c>
      <c r="M167" s="2">
        <v>0</v>
      </c>
      <c r="N167" s="2">
        <f t="shared" si="360"/>
        <v>0</v>
      </c>
      <c r="O167" s="2">
        <v>21</v>
      </c>
      <c r="P167" s="2">
        <v>68</v>
      </c>
      <c r="Q167" s="2">
        <f t="shared" si="219"/>
        <v>89</v>
      </c>
      <c r="R167" s="2">
        <v>3</v>
      </c>
      <c r="S167" s="2">
        <v>0</v>
      </c>
      <c r="T167" s="2">
        <f t="shared" si="220"/>
        <v>3</v>
      </c>
      <c r="U167" s="2">
        <v>0</v>
      </c>
      <c r="V167" s="2">
        <v>0</v>
      </c>
      <c r="W167" s="2">
        <f t="shared" si="221"/>
        <v>0</v>
      </c>
      <c r="X167" s="2">
        <v>0</v>
      </c>
      <c r="Y167" s="2">
        <v>0</v>
      </c>
      <c r="Z167" s="2">
        <f t="shared" si="222"/>
        <v>0</v>
      </c>
      <c r="AA167" s="3">
        <f t="shared" si="361"/>
        <v>88</v>
      </c>
      <c r="AB167" s="3">
        <f t="shared" si="362"/>
        <v>311</v>
      </c>
      <c r="AC167" s="3">
        <f t="shared" si="363"/>
        <v>399</v>
      </c>
    </row>
    <row r="168" spans="1:29" ht="25.5" customHeight="1" x14ac:dyDescent="0.35">
      <c r="A168" s="12"/>
      <c r="B168" s="13" t="s">
        <v>104</v>
      </c>
      <c r="C168" s="2">
        <v>0</v>
      </c>
      <c r="D168" s="2">
        <v>0</v>
      </c>
      <c r="E168" s="2">
        <f t="shared" si="215"/>
        <v>0</v>
      </c>
      <c r="F168" s="2">
        <v>0</v>
      </c>
      <c r="G168" s="2">
        <v>0</v>
      </c>
      <c r="H168" s="2">
        <f t="shared" si="216"/>
        <v>0</v>
      </c>
      <c r="I168" s="2">
        <v>0</v>
      </c>
      <c r="J168" s="2">
        <v>0</v>
      </c>
      <c r="K168" s="2">
        <f t="shared" si="218"/>
        <v>0</v>
      </c>
      <c r="L168" s="2">
        <v>0</v>
      </c>
      <c r="M168" s="2">
        <v>0</v>
      </c>
      <c r="N168" s="2">
        <f t="shared" si="360"/>
        <v>0</v>
      </c>
      <c r="O168" s="2">
        <v>25</v>
      </c>
      <c r="P168" s="2">
        <v>88</v>
      </c>
      <c r="Q168" s="2">
        <f t="shared" si="219"/>
        <v>113</v>
      </c>
      <c r="R168" s="2">
        <v>1</v>
      </c>
      <c r="S168" s="2">
        <v>7</v>
      </c>
      <c r="T168" s="2">
        <f t="shared" si="220"/>
        <v>8</v>
      </c>
      <c r="U168" s="2">
        <v>0</v>
      </c>
      <c r="V168" s="2">
        <v>0</v>
      </c>
      <c r="W168" s="2">
        <f t="shared" si="221"/>
        <v>0</v>
      </c>
      <c r="X168" s="2">
        <v>0</v>
      </c>
      <c r="Y168" s="2">
        <v>0</v>
      </c>
      <c r="Z168" s="2">
        <f t="shared" si="222"/>
        <v>0</v>
      </c>
      <c r="AA168" s="3">
        <f t="shared" si="361"/>
        <v>26</v>
      </c>
      <c r="AB168" s="3">
        <f t="shared" si="362"/>
        <v>95</v>
      </c>
      <c r="AC168" s="3">
        <f t="shared" si="363"/>
        <v>121</v>
      </c>
    </row>
    <row r="169" spans="1:29" ht="25.5" customHeight="1" x14ac:dyDescent="0.35">
      <c r="A169" s="12"/>
      <c r="B169" s="13" t="s">
        <v>105</v>
      </c>
      <c r="C169" s="2">
        <v>42</v>
      </c>
      <c r="D169" s="2">
        <v>88</v>
      </c>
      <c r="E169" s="2">
        <f t="shared" ref="E169" si="364">C169+D169</f>
        <v>130</v>
      </c>
      <c r="F169" s="2">
        <v>46</v>
      </c>
      <c r="G169" s="2">
        <v>91</v>
      </c>
      <c r="H169" s="2">
        <f t="shared" ref="H169" si="365">F169+G169</f>
        <v>137</v>
      </c>
      <c r="I169" s="2">
        <v>60</v>
      </c>
      <c r="J169" s="2">
        <v>105</v>
      </c>
      <c r="K169" s="2">
        <f t="shared" ref="K169" si="366">I169+J169</f>
        <v>165</v>
      </c>
      <c r="L169" s="2">
        <v>0</v>
      </c>
      <c r="M169" s="2">
        <v>0</v>
      </c>
      <c r="N169" s="2">
        <f t="shared" si="360"/>
        <v>0</v>
      </c>
      <c r="O169" s="2">
        <v>0</v>
      </c>
      <c r="P169" s="2">
        <v>0</v>
      </c>
      <c r="Q169" s="2">
        <f t="shared" ref="Q169" si="367">O169+P169</f>
        <v>0</v>
      </c>
      <c r="R169" s="2">
        <v>0</v>
      </c>
      <c r="S169" s="2">
        <v>0</v>
      </c>
      <c r="T169" s="2">
        <f t="shared" ref="T169" si="368">R169+S169</f>
        <v>0</v>
      </c>
      <c r="U169" s="2">
        <v>0</v>
      </c>
      <c r="V169" s="2">
        <v>0</v>
      </c>
      <c r="W169" s="2">
        <f t="shared" ref="W169" si="369">U169+V169</f>
        <v>0</v>
      </c>
      <c r="X169" s="2">
        <v>0</v>
      </c>
      <c r="Y169" s="2">
        <v>0</v>
      </c>
      <c r="Z169" s="2">
        <f t="shared" ref="Z169" si="370">X169+Y169</f>
        <v>0</v>
      </c>
      <c r="AA169" s="3">
        <f t="shared" si="361"/>
        <v>148</v>
      </c>
      <c r="AB169" s="3">
        <f t="shared" si="362"/>
        <v>284</v>
      </c>
      <c r="AC169" s="3">
        <f t="shared" si="363"/>
        <v>432</v>
      </c>
    </row>
    <row r="170" spans="1:29" ht="25.5" customHeight="1" x14ac:dyDescent="0.35">
      <c r="A170" s="12"/>
      <c r="B170" s="13" t="s">
        <v>106</v>
      </c>
      <c r="C170" s="2">
        <v>33</v>
      </c>
      <c r="D170" s="2">
        <v>106</v>
      </c>
      <c r="E170" s="2">
        <f t="shared" ref="E170" si="371">C170+D170</f>
        <v>139</v>
      </c>
      <c r="F170" s="2">
        <v>37</v>
      </c>
      <c r="G170" s="2">
        <v>101</v>
      </c>
      <c r="H170" s="2">
        <f t="shared" ref="H170" si="372">F170+G170</f>
        <v>138</v>
      </c>
      <c r="I170" s="2">
        <v>38</v>
      </c>
      <c r="J170" s="2">
        <v>97</v>
      </c>
      <c r="K170" s="2">
        <f t="shared" ref="K170" si="373">I170+J170</f>
        <v>135</v>
      </c>
      <c r="L170" s="2">
        <v>0</v>
      </c>
      <c r="M170" s="2">
        <v>0</v>
      </c>
      <c r="N170" s="2">
        <f t="shared" si="360"/>
        <v>0</v>
      </c>
      <c r="O170" s="2">
        <v>37</v>
      </c>
      <c r="P170" s="2">
        <v>79</v>
      </c>
      <c r="Q170" s="2">
        <f t="shared" ref="Q170" si="374">O170+P170</f>
        <v>116</v>
      </c>
      <c r="R170" s="2">
        <v>3</v>
      </c>
      <c r="S170" s="2">
        <v>3</v>
      </c>
      <c r="T170" s="2">
        <f t="shared" ref="T170" si="375">R170+S170</f>
        <v>6</v>
      </c>
      <c r="U170" s="2">
        <v>0</v>
      </c>
      <c r="V170" s="2">
        <v>0</v>
      </c>
      <c r="W170" s="2">
        <f t="shared" ref="W170" si="376">U170+V170</f>
        <v>0</v>
      </c>
      <c r="X170" s="2">
        <v>0</v>
      </c>
      <c r="Y170" s="2">
        <v>0</v>
      </c>
      <c r="Z170" s="2">
        <f t="shared" ref="Z170" si="377">X170+Y170</f>
        <v>0</v>
      </c>
      <c r="AA170" s="3">
        <f t="shared" si="361"/>
        <v>148</v>
      </c>
      <c r="AB170" s="3">
        <f t="shared" si="362"/>
        <v>386</v>
      </c>
      <c r="AC170" s="3">
        <f t="shared" si="363"/>
        <v>534</v>
      </c>
    </row>
    <row r="171" spans="1:29" ht="25.5" customHeight="1" x14ac:dyDescent="0.35">
      <c r="A171" s="12"/>
      <c r="B171" s="13" t="s">
        <v>107</v>
      </c>
      <c r="C171" s="2">
        <v>0</v>
      </c>
      <c r="D171" s="2">
        <v>0</v>
      </c>
      <c r="E171" s="2">
        <f t="shared" si="215"/>
        <v>0</v>
      </c>
      <c r="F171" s="2">
        <v>0</v>
      </c>
      <c r="G171" s="2">
        <v>0</v>
      </c>
      <c r="H171" s="2">
        <f t="shared" si="216"/>
        <v>0</v>
      </c>
      <c r="I171" s="2">
        <v>0</v>
      </c>
      <c r="J171" s="2">
        <v>0</v>
      </c>
      <c r="K171" s="2">
        <f t="shared" si="218"/>
        <v>0</v>
      </c>
      <c r="L171" s="2">
        <v>0</v>
      </c>
      <c r="M171" s="2">
        <v>0</v>
      </c>
      <c r="N171" s="2">
        <f t="shared" si="360"/>
        <v>0</v>
      </c>
      <c r="O171" s="2">
        <v>70</v>
      </c>
      <c r="P171" s="2">
        <v>162</v>
      </c>
      <c r="Q171" s="2">
        <f t="shared" si="219"/>
        <v>232</v>
      </c>
      <c r="R171" s="2">
        <v>14</v>
      </c>
      <c r="S171" s="2">
        <v>6</v>
      </c>
      <c r="T171" s="2">
        <f t="shared" si="220"/>
        <v>20</v>
      </c>
      <c r="U171" s="2">
        <v>0</v>
      </c>
      <c r="V171" s="2">
        <v>0</v>
      </c>
      <c r="W171" s="2">
        <f t="shared" si="221"/>
        <v>0</v>
      </c>
      <c r="X171" s="2">
        <v>0</v>
      </c>
      <c r="Y171" s="2">
        <v>0</v>
      </c>
      <c r="Z171" s="2">
        <f t="shared" si="222"/>
        <v>0</v>
      </c>
      <c r="AA171" s="3">
        <f t="shared" si="361"/>
        <v>84</v>
      </c>
      <c r="AB171" s="3">
        <f t="shared" si="362"/>
        <v>168</v>
      </c>
      <c r="AC171" s="3">
        <f t="shared" si="363"/>
        <v>252</v>
      </c>
    </row>
    <row r="172" spans="1:29" ht="25.5" customHeight="1" x14ac:dyDescent="0.35">
      <c r="A172" s="12"/>
      <c r="B172" s="13" t="s">
        <v>108</v>
      </c>
      <c r="C172" s="2">
        <v>16</v>
      </c>
      <c r="D172" s="2">
        <v>49</v>
      </c>
      <c r="E172" s="2">
        <f t="shared" si="215"/>
        <v>65</v>
      </c>
      <c r="F172" s="2">
        <v>12</v>
      </c>
      <c r="G172" s="2">
        <v>38</v>
      </c>
      <c r="H172" s="2">
        <f t="shared" si="216"/>
        <v>50</v>
      </c>
      <c r="I172" s="2">
        <v>0</v>
      </c>
      <c r="J172" s="2">
        <v>0</v>
      </c>
      <c r="K172" s="2">
        <f t="shared" si="218"/>
        <v>0</v>
      </c>
      <c r="L172" s="2">
        <v>0</v>
      </c>
      <c r="M172" s="2">
        <v>0</v>
      </c>
      <c r="N172" s="2">
        <f t="shared" si="360"/>
        <v>0</v>
      </c>
      <c r="O172" s="2">
        <v>0</v>
      </c>
      <c r="P172" s="2">
        <v>0</v>
      </c>
      <c r="Q172" s="2">
        <f t="shared" si="219"/>
        <v>0</v>
      </c>
      <c r="R172" s="2">
        <v>0</v>
      </c>
      <c r="S172" s="2">
        <v>0</v>
      </c>
      <c r="T172" s="2">
        <f t="shared" si="220"/>
        <v>0</v>
      </c>
      <c r="U172" s="2">
        <v>0</v>
      </c>
      <c r="V172" s="2">
        <v>0</v>
      </c>
      <c r="W172" s="2">
        <f t="shared" si="221"/>
        <v>0</v>
      </c>
      <c r="X172" s="2">
        <v>0</v>
      </c>
      <c r="Y172" s="2">
        <v>0</v>
      </c>
      <c r="Z172" s="2">
        <f t="shared" si="222"/>
        <v>0</v>
      </c>
      <c r="AA172" s="3">
        <f t="shared" si="361"/>
        <v>28</v>
      </c>
      <c r="AB172" s="3">
        <f t="shared" si="362"/>
        <v>87</v>
      </c>
      <c r="AC172" s="3">
        <f t="shared" si="363"/>
        <v>115</v>
      </c>
    </row>
    <row r="173" spans="1:29" ht="25.5" customHeight="1" x14ac:dyDescent="0.35">
      <c r="A173" s="12"/>
      <c r="B173" s="13" t="s">
        <v>109</v>
      </c>
      <c r="C173" s="2">
        <v>59</v>
      </c>
      <c r="D173" s="2">
        <v>133</v>
      </c>
      <c r="E173" s="2">
        <f t="shared" ref="E173" si="378">C173+D173</f>
        <v>192</v>
      </c>
      <c r="F173" s="2">
        <v>53</v>
      </c>
      <c r="G173" s="2">
        <v>120</v>
      </c>
      <c r="H173" s="2">
        <f t="shared" ref="H173" si="379">F173+G173</f>
        <v>173</v>
      </c>
      <c r="I173" s="2">
        <v>47</v>
      </c>
      <c r="J173" s="2">
        <v>132</v>
      </c>
      <c r="K173" s="2">
        <f t="shared" ref="K173" si="380">I173+J173</f>
        <v>179</v>
      </c>
      <c r="L173" s="2">
        <v>0</v>
      </c>
      <c r="M173" s="2">
        <v>0</v>
      </c>
      <c r="N173" s="2">
        <f t="shared" si="360"/>
        <v>0</v>
      </c>
      <c r="O173" s="2">
        <v>0</v>
      </c>
      <c r="P173" s="2">
        <v>0</v>
      </c>
      <c r="Q173" s="2">
        <f t="shared" ref="Q173" si="381">O173+P173</f>
        <v>0</v>
      </c>
      <c r="R173" s="2">
        <v>0</v>
      </c>
      <c r="S173" s="2">
        <v>0</v>
      </c>
      <c r="T173" s="2">
        <f t="shared" ref="T173" si="382">R173+S173</f>
        <v>0</v>
      </c>
      <c r="U173" s="2">
        <v>0</v>
      </c>
      <c r="V173" s="2">
        <v>0</v>
      </c>
      <c r="W173" s="2">
        <f t="shared" ref="W173" si="383">U173+V173</f>
        <v>0</v>
      </c>
      <c r="X173" s="2">
        <v>0</v>
      </c>
      <c r="Y173" s="2">
        <v>0</v>
      </c>
      <c r="Z173" s="2">
        <f t="shared" ref="Z173" si="384">X173+Y173</f>
        <v>0</v>
      </c>
      <c r="AA173" s="3">
        <f t="shared" si="361"/>
        <v>159</v>
      </c>
      <c r="AB173" s="3">
        <f t="shared" si="362"/>
        <v>385</v>
      </c>
      <c r="AC173" s="3">
        <f t="shared" si="363"/>
        <v>544</v>
      </c>
    </row>
    <row r="174" spans="1:29" ht="25.5" customHeight="1" x14ac:dyDescent="0.35">
      <c r="A174" s="12"/>
      <c r="B174" s="13" t="s">
        <v>110</v>
      </c>
      <c r="C174" s="2">
        <v>34</v>
      </c>
      <c r="D174" s="2">
        <v>100</v>
      </c>
      <c r="E174" s="2">
        <f t="shared" si="215"/>
        <v>134</v>
      </c>
      <c r="F174" s="2">
        <v>35</v>
      </c>
      <c r="G174" s="2">
        <v>98</v>
      </c>
      <c r="H174" s="2">
        <f t="shared" si="216"/>
        <v>133</v>
      </c>
      <c r="I174" s="2">
        <v>32</v>
      </c>
      <c r="J174" s="2">
        <v>113</v>
      </c>
      <c r="K174" s="2">
        <f t="shared" si="218"/>
        <v>145</v>
      </c>
      <c r="L174" s="2">
        <v>0</v>
      </c>
      <c r="M174" s="2">
        <v>0</v>
      </c>
      <c r="N174" s="2">
        <f t="shared" si="360"/>
        <v>0</v>
      </c>
      <c r="O174" s="2">
        <v>20</v>
      </c>
      <c r="P174" s="2">
        <v>81</v>
      </c>
      <c r="Q174" s="2">
        <f t="shared" si="219"/>
        <v>101</v>
      </c>
      <c r="R174" s="2">
        <v>3</v>
      </c>
      <c r="S174" s="2">
        <v>0</v>
      </c>
      <c r="T174" s="2">
        <f t="shared" si="220"/>
        <v>3</v>
      </c>
      <c r="U174" s="2">
        <v>0</v>
      </c>
      <c r="V174" s="2">
        <v>0</v>
      </c>
      <c r="W174" s="2">
        <f t="shared" si="221"/>
        <v>0</v>
      </c>
      <c r="X174" s="2">
        <v>0</v>
      </c>
      <c r="Y174" s="2">
        <v>0</v>
      </c>
      <c r="Z174" s="2">
        <f t="shared" si="222"/>
        <v>0</v>
      </c>
      <c r="AA174" s="3">
        <f t="shared" si="361"/>
        <v>124</v>
      </c>
      <c r="AB174" s="3">
        <f t="shared" si="362"/>
        <v>392</v>
      </c>
      <c r="AC174" s="3">
        <f t="shared" si="363"/>
        <v>516</v>
      </c>
    </row>
    <row r="175" spans="1:29" ht="25.5" customHeight="1" x14ac:dyDescent="0.35">
      <c r="A175" s="12"/>
      <c r="B175" s="13" t="s">
        <v>111</v>
      </c>
      <c r="C175" s="2">
        <v>94</v>
      </c>
      <c r="D175" s="2">
        <v>66</v>
      </c>
      <c r="E175" s="2">
        <f t="shared" si="215"/>
        <v>160</v>
      </c>
      <c r="F175" s="2">
        <v>82</v>
      </c>
      <c r="G175" s="2">
        <v>59</v>
      </c>
      <c r="H175" s="2">
        <f t="shared" si="216"/>
        <v>141</v>
      </c>
      <c r="I175" s="2">
        <v>81</v>
      </c>
      <c r="J175" s="2">
        <v>68</v>
      </c>
      <c r="K175" s="2">
        <f t="shared" si="218"/>
        <v>149</v>
      </c>
      <c r="L175" s="2">
        <v>0</v>
      </c>
      <c r="M175" s="2">
        <v>0</v>
      </c>
      <c r="N175" s="2">
        <f t="shared" si="360"/>
        <v>0</v>
      </c>
      <c r="O175" s="2">
        <v>55</v>
      </c>
      <c r="P175" s="2">
        <v>52</v>
      </c>
      <c r="Q175" s="2">
        <f t="shared" si="219"/>
        <v>107</v>
      </c>
      <c r="R175" s="2">
        <v>12</v>
      </c>
      <c r="S175" s="2">
        <v>1</v>
      </c>
      <c r="T175" s="2">
        <f t="shared" si="220"/>
        <v>13</v>
      </c>
      <c r="U175" s="2">
        <v>0</v>
      </c>
      <c r="V175" s="2">
        <v>0</v>
      </c>
      <c r="W175" s="2">
        <f t="shared" si="221"/>
        <v>0</v>
      </c>
      <c r="X175" s="2">
        <v>0</v>
      </c>
      <c r="Y175" s="2">
        <v>0</v>
      </c>
      <c r="Z175" s="2">
        <f t="shared" si="222"/>
        <v>0</v>
      </c>
      <c r="AA175" s="3">
        <f t="shared" si="361"/>
        <v>324</v>
      </c>
      <c r="AB175" s="3">
        <f t="shared" si="362"/>
        <v>246</v>
      </c>
      <c r="AC175" s="3">
        <f t="shared" si="363"/>
        <v>570</v>
      </c>
    </row>
    <row r="176" spans="1:29" ht="25.5" customHeight="1" x14ac:dyDescent="0.35">
      <c r="A176" s="12"/>
      <c r="B176" s="15" t="s">
        <v>27</v>
      </c>
      <c r="C176" s="3">
        <f t="shared" ref="C176:Z176" si="385">SUM(C166:C175)</f>
        <v>327</v>
      </c>
      <c r="D176" s="3">
        <f t="shared" si="385"/>
        <v>712</v>
      </c>
      <c r="E176" s="3">
        <f t="shared" si="385"/>
        <v>1039</v>
      </c>
      <c r="F176" s="3">
        <f t="shared" si="385"/>
        <v>306</v>
      </c>
      <c r="G176" s="3">
        <f t="shared" si="385"/>
        <v>681</v>
      </c>
      <c r="H176" s="3">
        <f t="shared" si="385"/>
        <v>987</v>
      </c>
      <c r="I176" s="3">
        <f t="shared" si="385"/>
        <v>301</v>
      </c>
      <c r="J176" s="3">
        <f t="shared" si="385"/>
        <v>686</v>
      </c>
      <c r="K176" s="3">
        <f t="shared" si="385"/>
        <v>987</v>
      </c>
      <c r="L176" s="3">
        <f t="shared" ref="L176:N176" si="386">SUM(L166:L175)</f>
        <v>0</v>
      </c>
      <c r="M176" s="3">
        <f t="shared" si="386"/>
        <v>0</v>
      </c>
      <c r="N176" s="3">
        <f t="shared" si="386"/>
        <v>0</v>
      </c>
      <c r="O176" s="3">
        <f t="shared" si="385"/>
        <v>257</v>
      </c>
      <c r="P176" s="3">
        <f t="shared" si="385"/>
        <v>655</v>
      </c>
      <c r="Q176" s="3">
        <f t="shared" si="385"/>
        <v>912</v>
      </c>
      <c r="R176" s="3">
        <f t="shared" si="385"/>
        <v>36</v>
      </c>
      <c r="S176" s="3">
        <f t="shared" si="385"/>
        <v>19</v>
      </c>
      <c r="T176" s="3">
        <f t="shared" si="385"/>
        <v>55</v>
      </c>
      <c r="U176" s="3">
        <f t="shared" si="385"/>
        <v>0</v>
      </c>
      <c r="V176" s="3">
        <f t="shared" si="385"/>
        <v>0</v>
      </c>
      <c r="W176" s="3">
        <f t="shared" si="385"/>
        <v>0</v>
      </c>
      <c r="X176" s="3">
        <f t="shared" si="385"/>
        <v>0</v>
      </c>
      <c r="Y176" s="3">
        <f t="shared" si="385"/>
        <v>0</v>
      </c>
      <c r="Z176" s="3">
        <f t="shared" si="385"/>
        <v>0</v>
      </c>
      <c r="AA176" s="3">
        <f t="shared" si="361"/>
        <v>1227</v>
      </c>
      <c r="AB176" s="3">
        <f t="shared" si="362"/>
        <v>2753</v>
      </c>
      <c r="AC176" s="3">
        <f t="shared" si="363"/>
        <v>3980</v>
      </c>
    </row>
    <row r="177" spans="1:29" ht="25.5" customHeight="1" x14ac:dyDescent="0.35">
      <c r="A177" s="12"/>
      <c r="B177" s="25" t="s">
        <v>112</v>
      </c>
      <c r="C177" s="2"/>
      <c r="D177" s="2"/>
      <c r="E177" s="3"/>
      <c r="F177" s="2"/>
      <c r="G177" s="2"/>
      <c r="H177" s="3"/>
      <c r="I177" s="2"/>
      <c r="J177" s="2"/>
      <c r="K177" s="3"/>
      <c r="L177" s="3"/>
      <c r="M177" s="3"/>
      <c r="N177" s="3"/>
      <c r="O177" s="2"/>
      <c r="P177" s="2"/>
      <c r="Q177" s="3"/>
      <c r="R177" s="2"/>
      <c r="S177" s="2"/>
      <c r="T177" s="3"/>
      <c r="U177" s="68"/>
      <c r="V177" s="68"/>
      <c r="W177" s="14"/>
      <c r="X177" s="68"/>
      <c r="Y177" s="68"/>
      <c r="Z177" s="14"/>
      <c r="AA177" s="3"/>
      <c r="AB177" s="3"/>
      <c r="AC177" s="3"/>
    </row>
    <row r="178" spans="1:29" ht="25.5" customHeight="1" x14ac:dyDescent="0.35">
      <c r="A178" s="12"/>
      <c r="B178" s="26" t="s">
        <v>113</v>
      </c>
      <c r="C178" s="2">
        <v>12</v>
      </c>
      <c r="D178" s="2">
        <v>160</v>
      </c>
      <c r="E178" s="3">
        <f>C178+D178</f>
        <v>172</v>
      </c>
      <c r="F178" s="2">
        <v>21</v>
      </c>
      <c r="G178" s="2">
        <v>141</v>
      </c>
      <c r="H178" s="3">
        <f>F178+G178</f>
        <v>162</v>
      </c>
      <c r="I178" s="2">
        <v>21</v>
      </c>
      <c r="J178" s="2">
        <v>143</v>
      </c>
      <c r="K178" s="3">
        <f>I178+J178</f>
        <v>164</v>
      </c>
      <c r="L178" s="3">
        <v>0</v>
      </c>
      <c r="M178" s="3">
        <v>0</v>
      </c>
      <c r="N178" s="3">
        <f>L178+M178</f>
        <v>0</v>
      </c>
      <c r="O178" s="2">
        <v>16</v>
      </c>
      <c r="P178" s="2">
        <v>161</v>
      </c>
      <c r="Q178" s="3">
        <f>O178+P178</f>
        <v>177</v>
      </c>
      <c r="R178" s="2">
        <v>9</v>
      </c>
      <c r="S178" s="2">
        <v>9</v>
      </c>
      <c r="T178" s="3">
        <f>R178+S178</f>
        <v>18</v>
      </c>
      <c r="U178" s="2">
        <v>0</v>
      </c>
      <c r="V178" s="2">
        <v>0</v>
      </c>
      <c r="W178" s="3">
        <f>U178+V178</f>
        <v>0</v>
      </c>
      <c r="X178" s="2">
        <v>0</v>
      </c>
      <c r="Y178" s="2">
        <v>0</v>
      </c>
      <c r="Z178" s="3">
        <f>X178+Y178</f>
        <v>0</v>
      </c>
      <c r="AA178" s="3">
        <f t="shared" ref="AA178:AC179" si="387">C178+F178+I178+O178+R178+U178+X178</f>
        <v>79</v>
      </c>
      <c r="AB178" s="3">
        <f t="shared" si="387"/>
        <v>614</v>
      </c>
      <c r="AC178" s="3">
        <f t="shared" si="387"/>
        <v>693</v>
      </c>
    </row>
    <row r="179" spans="1:29" ht="25.5" customHeight="1" x14ac:dyDescent="0.35">
      <c r="A179" s="12"/>
      <c r="B179" s="15" t="s">
        <v>27</v>
      </c>
      <c r="C179" s="3">
        <f>SUM(C178)</f>
        <v>12</v>
      </c>
      <c r="D179" s="3">
        <f t="shared" ref="D179:Z179" si="388">SUM(D178)</f>
        <v>160</v>
      </c>
      <c r="E179" s="3">
        <f t="shared" si="388"/>
        <v>172</v>
      </c>
      <c r="F179" s="3">
        <f t="shared" si="388"/>
        <v>21</v>
      </c>
      <c r="G179" s="3">
        <f t="shared" si="388"/>
        <v>141</v>
      </c>
      <c r="H179" s="3">
        <f t="shared" si="388"/>
        <v>162</v>
      </c>
      <c r="I179" s="3">
        <f t="shared" si="388"/>
        <v>21</v>
      </c>
      <c r="J179" s="3">
        <f t="shared" si="388"/>
        <v>143</v>
      </c>
      <c r="K179" s="3">
        <f t="shared" si="388"/>
        <v>164</v>
      </c>
      <c r="L179" s="3">
        <f t="shared" ref="L179:N179" si="389">SUM(L178)</f>
        <v>0</v>
      </c>
      <c r="M179" s="3">
        <f t="shared" si="389"/>
        <v>0</v>
      </c>
      <c r="N179" s="3">
        <f t="shared" si="389"/>
        <v>0</v>
      </c>
      <c r="O179" s="3">
        <f t="shared" si="388"/>
        <v>16</v>
      </c>
      <c r="P179" s="3">
        <f t="shared" si="388"/>
        <v>161</v>
      </c>
      <c r="Q179" s="3">
        <f t="shared" si="388"/>
        <v>177</v>
      </c>
      <c r="R179" s="3">
        <f t="shared" si="388"/>
        <v>9</v>
      </c>
      <c r="S179" s="3">
        <f t="shared" si="388"/>
        <v>9</v>
      </c>
      <c r="T179" s="3">
        <f t="shared" si="388"/>
        <v>18</v>
      </c>
      <c r="U179" s="3">
        <f t="shared" si="388"/>
        <v>0</v>
      </c>
      <c r="V179" s="3">
        <f t="shared" si="388"/>
        <v>0</v>
      </c>
      <c r="W179" s="3">
        <f t="shared" si="388"/>
        <v>0</v>
      </c>
      <c r="X179" s="3">
        <f t="shared" si="388"/>
        <v>0</v>
      </c>
      <c r="Y179" s="3">
        <f t="shared" si="388"/>
        <v>0</v>
      </c>
      <c r="Z179" s="3">
        <f t="shared" si="388"/>
        <v>0</v>
      </c>
      <c r="AA179" s="3">
        <f t="shared" si="387"/>
        <v>79</v>
      </c>
      <c r="AB179" s="3">
        <f t="shared" si="387"/>
        <v>614</v>
      </c>
      <c r="AC179" s="3">
        <f t="shared" si="387"/>
        <v>693</v>
      </c>
    </row>
    <row r="180" spans="1:29" ht="25.5" customHeight="1" x14ac:dyDescent="0.35">
      <c r="A180" s="12"/>
      <c r="B180" s="32" t="s">
        <v>114</v>
      </c>
      <c r="C180" s="2"/>
      <c r="D180" s="2"/>
      <c r="E180" s="3"/>
      <c r="F180" s="2"/>
      <c r="G180" s="2"/>
      <c r="H180" s="3"/>
      <c r="I180" s="2"/>
      <c r="J180" s="2"/>
      <c r="K180" s="3"/>
      <c r="L180" s="3"/>
      <c r="M180" s="3"/>
      <c r="N180" s="3"/>
      <c r="O180" s="2"/>
      <c r="P180" s="2"/>
      <c r="Q180" s="3"/>
      <c r="R180" s="2"/>
      <c r="S180" s="2"/>
      <c r="T180" s="3"/>
      <c r="U180" s="68"/>
      <c r="V180" s="68"/>
      <c r="W180" s="14"/>
      <c r="X180" s="68"/>
      <c r="Y180" s="68"/>
      <c r="Z180" s="14"/>
      <c r="AA180" s="3"/>
      <c r="AB180" s="3"/>
      <c r="AC180" s="3"/>
    </row>
    <row r="181" spans="1:29" ht="25.5" customHeight="1" x14ac:dyDescent="0.35">
      <c r="A181" s="12"/>
      <c r="B181" s="26" t="s">
        <v>115</v>
      </c>
      <c r="C181" s="2">
        <v>26</v>
      </c>
      <c r="D181" s="2">
        <v>61</v>
      </c>
      <c r="E181" s="2">
        <f t="shared" ref="E181:E182" si="390">C181+D181</f>
        <v>87</v>
      </c>
      <c r="F181" s="2">
        <v>20</v>
      </c>
      <c r="G181" s="2">
        <v>49</v>
      </c>
      <c r="H181" s="2">
        <f t="shared" ref="H181:H182" si="391">F181+G181</f>
        <v>69</v>
      </c>
      <c r="I181" s="2">
        <v>22</v>
      </c>
      <c r="J181" s="2">
        <v>44</v>
      </c>
      <c r="K181" s="2">
        <f t="shared" ref="K181:K182" si="392">I181+J181</f>
        <v>66</v>
      </c>
      <c r="L181" s="2">
        <v>0</v>
      </c>
      <c r="M181" s="2">
        <v>0</v>
      </c>
      <c r="N181" s="2">
        <f t="shared" ref="N181:N182" si="393">L181+M181</f>
        <v>0</v>
      </c>
      <c r="O181" s="2">
        <v>39</v>
      </c>
      <c r="P181" s="2">
        <v>59</v>
      </c>
      <c r="Q181" s="2">
        <f t="shared" ref="Q181:Q182" si="394">O181+P181</f>
        <v>98</v>
      </c>
      <c r="R181" s="2">
        <v>4</v>
      </c>
      <c r="S181" s="2">
        <v>1</v>
      </c>
      <c r="T181" s="2">
        <f t="shared" ref="T181:T182" si="395">R181+S181</f>
        <v>5</v>
      </c>
      <c r="U181" s="2">
        <v>0</v>
      </c>
      <c r="V181" s="2">
        <v>0</v>
      </c>
      <c r="W181" s="2">
        <f t="shared" ref="W181:W182" si="396">U181+V181</f>
        <v>0</v>
      </c>
      <c r="X181" s="2">
        <v>0</v>
      </c>
      <c r="Y181" s="2">
        <v>0</v>
      </c>
      <c r="Z181" s="2">
        <f t="shared" ref="Z181:Z182" si="397">X181+Y181</f>
        <v>0</v>
      </c>
      <c r="AA181" s="3">
        <f t="shared" ref="AA181:AC183" si="398">C181+F181+I181+O181+R181+U181+X181</f>
        <v>111</v>
      </c>
      <c r="AB181" s="3">
        <f t="shared" si="398"/>
        <v>214</v>
      </c>
      <c r="AC181" s="3">
        <f t="shared" si="398"/>
        <v>325</v>
      </c>
    </row>
    <row r="182" spans="1:29" ht="25.5" customHeight="1" x14ac:dyDescent="0.35">
      <c r="A182" s="12"/>
      <c r="B182" s="26" t="s">
        <v>116</v>
      </c>
      <c r="C182" s="2">
        <v>0</v>
      </c>
      <c r="D182" s="2">
        <v>0</v>
      </c>
      <c r="E182" s="2">
        <f t="shared" si="390"/>
        <v>0</v>
      </c>
      <c r="F182" s="2">
        <v>0</v>
      </c>
      <c r="G182" s="2">
        <v>0</v>
      </c>
      <c r="H182" s="2">
        <f t="shared" si="391"/>
        <v>0</v>
      </c>
      <c r="I182" s="2">
        <v>0</v>
      </c>
      <c r="J182" s="2">
        <v>0</v>
      </c>
      <c r="K182" s="2">
        <f t="shared" si="392"/>
        <v>0</v>
      </c>
      <c r="L182" s="2">
        <v>0</v>
      </c>
      <c r="M182" s="2">
        <v>0</v>
      </c>
      <c r="N182" s="2">
        <f t="shared" si="393"/>
        <v>0</v>
      </c>
      <c r="O182" s="2">
        <v>0</v>
      </c>
      <c r="P182" s="2">
        <v>0</v>
      </c>
      <c r="Q182" s="2">
        <f t="shared" si="394"/>
        <v>0</v>
      </c>
      <c r="R182" s="2">
        <v>0</v>
      </c>
      <c r="S182" s="2">
        <v>1</v>
      </c>
      <c r="T182" s="2">
        <f t="shared" si="395"/>
        <v>1</v>
      </c>
      <c r="U182" s="2">
        <v>0</v>
      </c>
      <c r="V182" s="2">
        <v>0</v>
      </c>
      <c r="W182" s="2">
        <f t="shared" si="396"/>
        <v>0</v>
      </c>
      <c r="X182" s="2">
        <v>0</v>
      </c>
      <c r="Y182" s="2">
        <v>0</v>
      </c>
      <c r="Z182" s="2">
        <f t="shared" si="397"/>
        <v>0</v>
      </c>
      <c r="AA182" s="3">
        <f t="shared" si="398"/>
        <v>0</v>
      </c>
      <c r="AB182" s="3">
        <f t="shared" si="398"/>
        <v>1</v>
      </c>
      <c r="AC182" s="3">
        <f t="shared" si="398"/>
        <v>1</v>
      </c>
    </row>
    <row r="183" spans="1:29" ht="25.5" customHeight="1" x14ac:dyDescent="0.35">
      <c r="A183" s="12"/>
      <c r="B183" s="15" t="s">
        <v>27</v>
      </c>
      <c r="C183" s="3">
        <f>SUM(C181:C182)</f>
        <v>26</v>
      </c>
      <c r="D183" s="3">
        <f t="shared" ref="D183:Z183" si="399">SUM(D181:D182)</f>
        <v>61</v>
      </c>
      <c r="E183" s="3">
        <f t="shared" si="399"/>
        <v>87</v>
      </c>
      <c r="F183" s="3">
        <f t="shared" si="399"/>
        <v>20</v>
      </c>
      <c r="G183" s="3">
        <f t="shared" si="399"/>
        <v>49</v>
      </c>
      <c r="H183" s="3">
        <f t="shared" si="399"/>
        <v>69</v>
      </c>
      <c r="I183" s="3">
        <f t="shared" si="399"/>
        <v>22</v>
      </c>
      <c r="J183" s="3">
        <f t="shared" si="399"/>
        <v>44</v>
      </c>
      <c r="K183" s="3">
        <f t="shared" si="399"/>
        <v>66</v>
      </c>
      <c r="L183" s="3">
        <f t="shared" ref="L183:N183" si="400">SUM(L181:L182)</f>
        <v>0</v>
      </c>
      <c r="M183" s="3">
        <f t="shared" si="400"/>
        <v>0</v>
      </c>
      <c r="N183" s="3">
        <f t="shared" si="400"/>
        <v>0</v>
      </c>
      <c r="O183" s="3">
        <f t="shared" si="399"/>
        <v>39</v>
      </c>
      <c r="P183" s="3">
        <f t="shared" si="399"/>
        <v>59</v>
      </c>
      <c r="Q183" s="3">
        <f t="shared" si="399"/>
        <v>98</v>
      </c>
      <c r="R183" s="3">
        <f t="shared" si="399"/>
        <v>4</v>
      </c>
      <c r="S183" s="3">
        <f t="shared" si="399"/>
        <v>2</v>
      </c>
      <c r="T183" s="3">
        <f t="shared" si="399"/>
        <v>6</v>
      </c>
      <c r="U183" s="3">
        <f t="shared" si="399"/>
        <v>0</v>
      </c>
      <c r="V183" s="3">
        <f t="shared" si="399"/>
        <v>0</v>
      </c>
      <c r="W183" s="3">
        <f t="shared" si="399"/>
        <v>0</v>
      </c>
      <c r="X183" s="3">
        <f t="shared" si="399"/>
        <v>0</v>
      </c>
      <c r="Y183" s="3">
        <f t="shared" si="399"/>
        <v>0</v>
      </c>
      <c r="Z183" s="3">
        <f t="shared" si="399"/>
        <v>0</v>
      </c>
      <c r="AA183" s="3">
        <f t="shared" si="398"/>
        <v>111</v>
      </c>
      <c r="AB183" s="3">
        <f t="shared" si="398"/>
        <v>215</v>
      </c>
      <c r="AC183" s="3">
        <f t="shared" si="398"/>
        <v>326</v>
      </c>
    </row>
    <row r="184" spans="1:29" ht="25.5" customHeight="1" x14ac:dyDescent="0.35">
      <c r="A184" s="12"/>
      <c r="B184" s="5" t="s">
        <v>117</v>
      </c>
      <c r="C184" s="2"/>
      <c r="D184" s="2"/>
      <c r="E184" s="3"/>
      <c r="F184" s="2"/>
      <c r="G184" s="2"/>
      <c r="H184" s="3"/>
      <c r="I184" s="2"/>
      <c r="J184" s="2"/>
      <c r="K184" s="3"/>
      <c r="L184" s="3"/>
      <c r="M184" s="3"/>
      <c r="N184" s="3"/>
      <c r="O184" s="2"/>
      <c r="P184" s="2"/>
      <c r="Q184" s="3"/>
      <c r="R184" s="2"/>
      <c r="S184" s="2"/>
      <c r="T184" s="3"/>
      <c r="U184" s="68"/>
      <c r="V184" s="68"/>
      <c r="W184" s="14"/>
      <c r="X184" s="68"/>
      <c r="Y184" s="68"/>
      <c r="Z184" s="14"/>
      <c r="AA184" s="3"/>
      <c r="AB184" s="3"/>
      <c r="AC184" s="3"/>
    </row>
    <row r="185" spans="1:29" ht="25.5" customHeight="1" x14ac:dyDescent="0.35">
      <c r="A185" s="12"/>
      <c r="B185" s="65" t="s">
        <v>118</v>
      </c>
      <c r="C185" s="2">
        <v>7</v>
      </c>
      <c r="D185" s="2">
        <v>5</v>
      </c>
      <c r="E185" s="2">
        <f>C185+D185</f>
        <v>12</v>
      </c>
      <c r="F185" s="2">
        <v>23</v>
      </c>
      <c r="G185" s="2">
        <v>10</v>
      </c>
      <c r="H185" s="2">
        <f>F185+G185</f>
        <v>33</v>
      </c>
      <c r="I185" s="2">
        <v>29</v>
      </c>
      <c r="J185" s="2">
        <v>33</v>
      </c>
      <c r="K185" s="2">
        <f>I185+J185</f>
        <v>62</v>
      </c>
      <c r="L185" s="2">
        <v>0</v>
      </c>
      <c r="M185" s="2">
        <v>0</v>
      </c>
      <c r="N185" s="2">
        <f>L185+M185</f>
        <v>0</v>
      </c>
      <c r="O185" s="2">
        <v>0</v>
      </c>
      <c r="P185" s="2">
        <v>0</v>
      </c>
      <c r="Q185" s="2">
        <f>O185+P185</f>
        <v>0</v>
      </c>
      <c r="R185" s="2">
        <v>0</v>
      </c>
      <c r="S185" s="2">
        <v>0</v>
      </c>
      <c r="T185" s="2">
        <f>R185+S185</f>
        <v>0</v>
      </c>
      <c r="U185" s="2">
        <v>0</v>
      </c>
      <c r="V185" s="2">
        <v>0</v>
      </c>
      <c r="W185" s="2">
        <f>U185+V185</f>
        <v>0</v>
      </c>
      <c r="X185" s="2">
        <v>0</v>
      </c>
      <c r="Y185" s="2">
        <v>0</v>
      </c>
      <c r="Z185" s="2">
        <f>X185+Y185</f>
        <v>0</v>
      </c>
      <c r="AA185" s="3">
        <f t="shared" ref="AA185:AC191" si="401">C185+F185+I185+O185+R185+U185+X185</f>
        <v>59</v>
      </c>
      <c r="AB185" s="3">
        <f t="shared" si="401"/>
        <v>48</v>
      </c>
      <c r="AC185" s="3">
        <f t="shared" si="401"/>
        <v>107</v>
      </c>
    </row>
    <row r="186" spans="1:29" ht="25.5" customHeight="1" x14ac:dyDescent="0.35">
      <c r="A186" s="12"/>
      <c r="B186" s="65" t="s">
        <v>119</v>
      </c>
      <c r="C186" s="2">
        <v>8</v>
      </c>
      <c r="D186" s="2">
        <v>4</v>
      </c>
      <c r="E186" s="2">
        <f t="shared" ref="E186:E187" si="402">C186+D186</f>
        <v>12</v>
      </c>
      <c r="F186" s="2">
        <v>3</v>
      </c>
      <c r="G186" s="2">
        <v>2</v>
      </c>
      <c r="H186" s="2">
        <f t="shared" ref="H186:H187" si="403">F186+G186</f>
        <v>5</v>
      </c>
      <c r="I186" s="2">
        <v>7</v>
      </c>
      <c r="J186" s="2">
        <v>6</v>
      </c>
      <c r="K186" s="2">
        <f t="shared" ref="K186:K187" si="404">I186+J186</f>
        <v>13</v>
      </c>
      <c r="L186" s="2">
        <v>0</v>
      </c>
      <c r="M186" s="2">
        <v>0</v>
      </c>
      <c r="N186" s="2">
        <f t="shared" ref="N186:N187" si="405">L186+M186</f>
        <v>0</v>
      </c>
      <c r="O186" s="2">
        <v>0</v>
      </c>
      <c r="P186" s="2">
        <v>0</v>
      </c>
      <c r="Q186" s="2">
        <f t="shared" ref="Q186:Q187" si="406">O186+P186</f>
        <v>0</v>
      </c>
      <c r="R186" s="2">
        <v>0</v>
      </c>
      <c r="S186" s="2">
        <v>0</v>
      </c>
      <c r="T186" s="2">
        <f t="shared" ref="T186:T187" si="407">R186+S186</f>
        <v>0</v>
      </c>
      <c r="U186" s="2">
        <v>0</v>
      </c>
      <c r="V186" s="2">
        <v>0</v>
      </c>
      <c r="W186" s="2">
        <f t="shared" ref="W186:W187" si="408">U186+V186</f>
        <v>0</v>
      </c>
      <c r="X186" s="2">
        <v>0</v>
      </c>
      <c r="Y186" s="2">
        <v>0</v>
      </c>
      <c r="Z186" s="2">
        <f t="shared" ref="Z186:Z187" si="409">X186+Y186</f>
        <v>0</v>
      </c>
      <c r="AA186" s="3">
        <f t="shared" si="401"/>
        <v>18</v>
      </c>
      <c r="AB186" s="3">
        <f t="shared" si="401"/>
        <v>12</v>
      </c>
      <c r="AC186" s="3">
        <f t="shared" si="401"/>
        <v>30</v>
      </c>
    </row>
    <row r="187" spans="1:29" ht="25.5" hidden="1" customHeight="1" x14ac:dyDescent="0.35">
      <c r="A187" s="12"/>
      <c r="B187" s="65" t="s">
        <v>120</v>
      </c>
      <c r="C187" s="2">
        <v>0</v>
      </c>
      <c r="D187" s="2">
        <v>0</v>
      </c>
      <c r="E187" s="2">
        <f t="shared" si="402"/>
        <v>0</v>
      </c>
      <c r="F187" s="2">
        <v>0</v>
      </c>
      <c r="G187" s="2">
        <v>0</v>
      </c>
      <c r="H187" s="2">
        <f t="shared" si="403"/>
        <v>0</v>
      </c>
      <c r="I187" s="2">
        <v>0</v>
      </c>
      <c r="J187" s="2">
        <v>0</v>
      </c>
      <c r="K187" s="2">
        <f t="shared" si="404"/>
        <v>0</v>
      </c>
      <c r="L187" s="2">
        <v>0</v>
      </c>
      <c r="M187" s="2">
        <v>0</v>
      </c>
      <c r="N187" s="2">
        <f t="shared" si="405"/>
        <v>0</v>
      </c>
      <c r="O187" s="2">
        <v>0</v>
      </c>
      <c r="P187" s="2">
        <v>0</v>
      </c>
      <c r="Q187" s="2">
        <f t="shared" si="406"/>
        <v>0</v>
      </c>
      <c r="R187" s="2">
        <v>0</v>
      </c>
      <c r="S187" s="2">
        <v>0</v>
      </c>
      <c r="T187" s="2">
        <f t="shared" si="407"/>
        <v>0</v>
      </c>
      <c r="U187" s="2">
        <v>0</v>
      </c>
      <c r="V187" s="2">
        <v>0</v>
      </c>
      <c r="W187" s="2">
        <f t="shared" si="408"/>
        <v>0</v>
      </c>
      <c r="X187" s="2">
        <v>0</v>
      </c>
      <c r="Y187" s="2">
        <v>0</v>
      </c>
      <c r="Z187" s="2">
        <f t="shared" si="409"/>
        <v>0</v>
      </c>
      <c r="AA187" s="3">
        <f t="shared" si="401"/>
        <v>0</v>
      </c>
      <c r="AB187" s="3">
        <f t="shared" si="401"/>
        <v>0</v>
      </c>
      <c r="AC187" s="3">
        <f t="shared" si="401"/>
        <v>0</v>
      </c>
    </row>
    <row r="188" spans="1:29" ht="25.5" customHeight="1" x14ac:dyDescent="0.35">
      <c r="A188" s="12"/>
      <c r="B188" s="26" t="s">
        <v>121</v>
      </c>
      <c r="C188" s="2">
        <v>0</v>
      </c>
      <c r="D188" s="2">
        <v>0</v>
      </c>
      <c r="E188" s="2">
        <f>C188+D188</f>
        <v>0</v>
      </c>
      <c r="F188" s="2">
        <v>0</v>
      </c>
      <c r="G188" s="2">
        <v>0</v>
      </c>
      <c r="H188" s="2">
        <f>F188+G188</f>
        <v>0</v>
      </c>
      <c r="I188" s="2">
        <v>0</v>
      </c>
      <c r="J188" s="2">
        <v>0</v>
      </c>
      <c r="K188" s="2">
        <f>I188+J188</f>
        <v>0</v>
      </c>
      <c r="L188" s="2">
        <v>0</v>
      </c>
      <c r="M188" s="2">
        <v>0</v>
      </c>
      <c r="N188" s="2">
        <f>L188+M188</f>
        <v>0</v>
      </c>
      <c r="O188" s="2">
        <v>6</v>
      </c>
      <c r="P188" s="2">
        <v>8</v>
      </c>
      <c r="Q188" s="2">
        <f>O188+P188</f>
        <v>14</v>
      </c>
      <c r="R188" s="2">
        <v>0</v>
      </c>
      <c r="S188" s="2">
        <v>1</v>
      </c>
      <c r="T188" s="2">
        <f>R188+S188</f>
        <v>1</v>
      </c>
      <c r="U188" s="2">
        <v>0</v>
      </c>
      <c r="V188" s="2">
        <v>0</v>
      </c>
      <c r="W188" s="2">
        <f>U188+V188</f>
        <v>0</v>
      </c>
      <c r="X188" s="2">
        <v>0</v>
      </c>
      <c r="Y188" s="2">
        <v>0</v>
      </c>
      <c r="Z188" s="2">
        <f>X188+Y188</f>
        <v>0</v>
      </c>
      <c r="AA188" s="3">
        <f t="shared" si="401"/>
        <v>6</v>
      </c>
      <c r="AB188" s="3">
        <f t="shared" si="401"/>
        <v>9</v>
      </c>
      <c r="AC188" s="3">
        <f t="shared" si="401"/>
        <v>15</v>
      </c>
    </row>
    <row r="189" spans="1:29" ht="25.5" customHeight="1" x14ac:dyDescent="0.35">
      <c r="A189" s="12"/>
      <c r="B189" s="26" t="s">
        <v>122</v>
      </c>
      <c r="C189" s="2">
        <v>0</v>
      </c>
      <c r="D189" s="2">
        <v>0</v>
      </c>
      <c r="E189" s="2">
        <f>C189+D189</f>
        <v>0</v>
      </c>
      <c r="F189" s="2">
        <v>0</v>
      </c>
      <c r="G189" s="2">
        <v>0</v>
      </c>
      <c r="H189" s="2">
        <f>F189+G189</f>
        <v>0</v>
      </c>
      <c r="I189" s="2">
        <v>0</v>
      </c>
      <c r="J189" s="2">
        <v>0</v>
      </c>
      <c r="K189" s="2">
        <f>I189+J189</f>
        <v>0</v>
      </c>
      <c r="L189" s="2">
        <v>0</v>
      </c>
      <c r="M189" s="2">
        <v>0</v>
      </c>
      <c r="N189" s="2">
        <f>L189+M189</f>
        <v>0</v>
      </c>
      <c r="O189" s="2">
        <v>12</v>
      </c>
      <c r="P189" s="2">
        <v>19</v>
      </c>
      <c r="Q189" s="2">
        <f>O189+P189</f>
        <v>31</v>
      </c>
      <c r="R189" s="2">
        <v>3</v>
      </c>
      <c r="S189" s="2">
        <v>1</v>
      </c>
      <c r="T189" s="2">
        <f>R189+S189</f>
        <v>4</v>
      </c>
      <c r="U189" s="2">
        <v>0</v>
      </c>
      <c r="V189" s="2">
        <v>0</v>
      </c>
      <c r="W189" s="2">
        <f>U189+V189</f>
        <v>0</v>
      </c>
      <c r="X189" s="2">
        <v>0</v>
      </c>
      <c r="Y189" s="2">
        <v>0</v>
      </c>
      <c r="Z189" s="2">
        <f>X189+Y189</f>
        <v>0</v>
      </c>
      <c r="AA189" s="3">
        <f t="shared" si="401"/>
        <v>15</v>
      </c>
      <c r="AB189" s="3">
        <f t="shared" si="401"/>
        <v>20</v>
      </c>
      <c r="AC189" s="3">
        <f t="shared" si="401"/>
        <v>35</v>
      </c>
    </row>
    <row r="190" spans="1:29" ht="25.5" customHeight="1" x14ac:dyDescent="0.35">
      <c r="A190" s="12"/>
      <c r="B190" s="26" t="s">
        <v>123</v>
      </c>
      <c r="C190" s="2">
        <v>0</v>
      </c>
      <c r="D190" s="2">
        <v>0</v>
      </c>
      <c r="E190" s="2">
        <f>C190+D190</f>
        <v>0</v>
      </c>
      <c r="F190" s="2">
        <v>0</v>
      </c>
      <c r="G190" s="2">
        <v>0</v>
      </c>
      <c r="H190" s="2">
        <f>F190+G190</f>
        <v>0</v>
      </c>
      <c r="I190" s="2">
        <v>0</v>
      </c>
      <c r="J190" s="2">
        <v>0</v>
      </c>
      <c r="K190" s="2">
        <f>I190+J190</f>
        <v>0</v>
      </c>
      <c r="L190" s="2">
        <v>0</v>
      </c>
      <c r="M190" s="2">
        <v>0</v>
      </c>
      <c r="N190" s="2">
        <f>L190+M190</f>
        <v>0</v>
      </c>
      <c r="O190" s="2">
        <v>7</v>
      </c>
      <c r="P190" s="2">
        <v>7</v>
      </c>
      <c r="Q190" s="2">
        <f>O190+P190</f>
        <v>14</v>
      </c>
      <c r="R190" s="2">
        <v>2</v>
      </c>
      <c r="S190" s="2">
        <v>1</v>
      </c>
      <c r="T190" s="2">
        <f>R190+S190</f>
        <v>3</v>
      </c>
      <c r="U190" s="2">
        <v>0</v>
      </c>
      <c r="V190" s="2">
        <v>0</v>
      </c>
      <c r="W190" s="2">
        <f>U190+V190</f>
        <v>0</v>
      </c>
      <c r="X190" s="2">
        <v>0</v>
      </c>
      <c r="Y190" s="2">
        <v>0</v>
      </c>
      <c r="Z190" s="2">
        <f>X190+Y190</f>
        <v>0</v>
      </c>
      <c r="AA190" s="3">
        <f t="shared" si="401"/>
        <v>9</v>
      </c>
      <c r="AB190" s="3">
        <f t="shared" si="401"/>
        <v>8</v>
      </c>
      <c r="AC190" s="3">
        <f t="shared" si="401"/>
        <v>17</v>
      </c>
    </row>
    <row r="191" spans="1:29" ht="25.5" customHeight="1" x14ac:dyDescent="0.35">
      <c r="A191" s="12"/>
      <c r="B191" s="34" t="s">
        <v>27</v>
      </c>
      <c r="C191" s="3">
        <f>SUM(C185:C190)</f>
        <v>15</v>
      </c>
      <c r="D191" s="3">
        <f t="shared" ref="D191:Z191" si="410">SUM(D185:D190)</f>
        <v>9</v>
      </c>
      <c r="E191" s="3">
        <f t="shared" si="410"/>
        <v>24</v>
      </c>
      <c r="F191" s="3">
        <f t="shared" si="410"/>
        <v>26</v>
      </c>
      <c r="G191" s="3">
        <f t="shared" si="410"/>
        <v>12</v>
      </c>
      <c r="H191" s="3">
        <f t="shared" si="410"/>
        <v>38</v>
      </c>
      <c r="I191" s="3">
        <f t="shared" si="410"/>
        <v>36</v>
      </c>
      <c r="J191" s="3">
        <f t="shared" si="410"/>
        <v>39</v>
      </c>
      <c r="K191" s="3">
        <f t="shared" si="410"/>
        <v>75</v>
      </c>
      <c r="L191" s="3">
        <f t="shared" ref="L191:N191" si="411">SUM(L185:L190)</f>
        <v>0</v>
      </c>
      <c r="M191" s="3">
        <f t="shared" si="411"/>
        <v>0</v>
      </c>
      <c r="N191" s="3">
        <f t="shared" si="411"/>
        <v>0</v>
      </c>
      <c r="O191" s="3">
        <f t="shared" si="410"/>
        <v>25</v>
      </c>
      <c r="P191" s="3">
        <f t="shared" si="410"/>
        <v>34</v>
      </c>
      <c r="Q191" s="3">
        <f t="shared" si="410"/>
        <v>59</v>
      </c>
      <c r="R191" s="3">
        <f t="shared" si="410"/>
        <v>5</v>
      </c>
      <c r="S191" s="3">
        <f t="shared" si="410"/>
        <v>3</v>
      </c>
      <c r="T191" s="3">
        <f t="shared" si="410"/>
        <v>8</v>
      </c>
      <c r="U191" s="3">
        <f t="shared" si="410"/>
        <v>0</v>
      </c>
      <c r="V191" s="3">
        <f t="shared" si="410"/>
        <v>0</v>
      </c>
      <c r="W191" s="3">
        <f t="shared" si="410"/>
        <v>0</v>
      </c>
      <c r="X191" s="3">
        <f t="shared" si="410"/>
        <v>0</v>
      </c>
      <c r="Y191" s="3">
        <f t="shared" si="410"/>
        <v>0</v>
      </c>
      <c r="Z191" s="3">
        <f t="shared" si="410"/>
        <v>0</v>
      </c>
      <c r="AA191" s="3">
        <f t="shared" si="401"/>
        <v>107</v>
      </c>
      <c r="AB191" s="3">
        <f t="shared" si="401"/>
        <v>97</v>
      </c>
      <c r="AC191" s="3">
        <f t="shared" si="401"/>
        <v>204</v>
      </c>
    </row>
    <row r="192" spans="1:29" ht="25.5" customHeight="1" x14ac:dyDescent="0.35">
      <c r="A192" s="4"/>
      <c r="B192" s="32" t="s">
        <v>124</v>
      </c>
      <c r="C192" s="2"/>
      <c r="D192" s="2"/>
      <c r="E192" s="3"/>
      <c r="F192" s="2"/>
      <c r="G192" s="2"/>
      <c r="H192" s="3"/>
      <c r="I192" s="2"/>
      <c r="J192" s="2"/>
      <c r="K192" s="3"/>
      <c r="L192" s="3"/>
      <c r="M192" s="3"/>
      <c r="N192" s="3"/>
      <c r="O192" s="2"/>
      <c r="P192" s="2"/>
      <c r="Q192" s="3"/>
      <c r="R192" s="2"/>
      <c r="S192" s="2"/>
      <c r="T192" s="3"/>
      <c r="U192" s="68"/>
      <c r="V192" s="68"/>
      <c r="W192" s="14"/>
      <c r="X192" s="68"/>
      <c r="Y192" s="68"/>
      <c r="Z192" s="14"/>
      <c r="AA192" s="3"/>
      <c r="AB192" s="3"/>
      <c r="AC192" s="3"/>
    </row>
    <row r="193" spans="1:29" ht="25.5" customHeight="1" x14ac:dyDescent="0.35">
      <c r="A193" s="4"/>
      <c r="B193" s="33" t="s">
        <v>103</v>
      </c>
      <c r="C193" s="2">
        <v>6</v>
      </c>
      <c r="D193" s="2">
        <v>36</v>
      </c>
      <c r="E193" s="2">
        <f t="shared" si="215"/>
        <v>42</v>
      </c>
      <c r="F193" s="2">
        <v>2</v>
      </c>
      <c r="G193" s="2">
        <v>43</v>
      </c>
      <c r="H193" s="2">
        <f t="shared" ref="H193:H196" si="412">F193+G193</f>
        <v>45</v>
      </c>
      <c r="I193" s="2">
        <v>0</v>
      </c>
      <c r="J193" s="2">
        <v>2</v>
      </c>
      <c r="K193" s="2">
        <f t="shared" ref="K193:K196" si="413">I193+J193</f>
        <v>2</v>
      </c>
      <c r="L193" s="2">
        <v>0</v>
      </c>
      <c r="M193" s="2">
        <v>0</v>
      </c>
      <c r="N193" s="2">
        <f t="shared" ref="N193:N196" si="414">L193+M193</f>
        <v>0</v>
      </c>
      <c r="O193" s="2">
        <v>0</v>
      </c>
      <c r="P193" s="2">
        <v>0</v>
      </c>
      <c r="Q193" s="2">
        <f t="shared" ref="Q193:Q196" si="415">O193+P193</f>
        <v>0</v>
      </c>
      <c r="R193" s="2">
        <v>0</v>
      </c>
      <c r="S193" s="2">
        <v>0</v>
      </c>
      <c r="T193" s="2">
        <f t="shared" ref="T193:T196" si="416">R193+S193</f>
        <v>0</v>
      </c>
      <c r="U193" s="2">
        <v>0</v>
      </c>
      <c r="V193" s="2">
        <v>0</v>
      </c>
      <c r="W193" s="2">
        <f t="shared" ref="W193:W196" si="417">U193+V193</f>
        <v>0</v>
      </c>
      <c r="X193" s="2">
        <v>0</v>
      </c>
      <c r="Y193" s="2">
        <v>0</v>
      </c>
      <c r="Z193" s="2">
        <f t="shared" ref="Z193:Z196" si="418">SUM(X193:Y193)</f>
        <v>0</v>
      </c>
      <c r="AA193" s="3">
        <f t="shared" ref="AA193:AC197" si="419">C193+F193+I193+O193+R193+U193+X193</f>
        <v>8</v>
      </c>
      <c r="AB193" s="3">
        <f t="shared" si="419"/>
        <v>81</v>
      </c>
      <c r="AC193" s="3">
        <f t="shared" si="419"/>
        <v>89</v>
      </c>
    </row>
    <row r="194" spans="1:29" ht="25.5" customHeight="1" x14ac:dyDescent="0.35">
      <c r="A194" s="4"/>
      <c r="B194" s="33" t="s">
        <v>105</v>
      </c>
      <c r="C194" s="2">
        <v>20</v>
      </c>
      <c r="D194" s="2">
        <v>53</v>
      </c>
      <c r="E194" s="2">
        <f t="shared" ref="E194" si="420">C194+D194</f>
        <v>73</v>
      </c>
      <c r="F194" s="2">
        <v>5</v>
      </c>
      <c r="G194" s="2">
        <v>31</v>
      </c>
      <c r="H194" s="2">
        <f t="shared" ref="H194" si="421">F194+G194</f>
        <v>36</v>
      </c>
      <c r="I194" s="2">
        <v>0</v>
      </c>
      <c r="J194" s="2">
        <v>1</v>
      </c>
      <c r="K194" s="2">
        <f t="shared" ref="K194" si="422">I194+J194</f>
        <v>1</v>
      </c>
      <c r="L194" s="2">
        <v>0</v>
      </c>
      <c r="M194" s="2">
        <v>0</v>
      </c>
      <c r="N194" s="2">
        <f t="shared" si="414"/>
        <v>0</v>
      </c>
      <c r="O194" s="2">
        <v>0</v>
      </c>
      <c r="P194" s="2">
        <v>0</v>
      </c>
      <c r="Q194" s="2">
        <f t="shared" ref="Q194" si="423">O194+P194</f>
        <v>0</v>
      </c>
      <c r="R194" s="2">
        <v>0</v>
      </c>
      <c r="S194" s="2">
        <v>0</v>
      </c>
      <c r="T194" s="2">
        <f t="shared" ref="T194" si="424">R194+S194</f>
        <v>0</v>
      </c>
      <c r="U194" s="2">
        <v>0</v>
      </c>
      <c r="V194" s="2">
        <v>0</v>
      </c>
      <c r="W194" s="2">
        <f t="shared" ref="W194" si="425">U194+V194</f>
        <v>0</v>
      </c>
      <c r="X194" s="2">
        <v>0</v>
      </c>
      <c r="Y194" s="2">
        <v>0</v>
      </c>
      <c r="Z194" s="2">
        <f t="shared" ref="Z194" si="426">SUM(X194:Y194)</f>
        <v>0</v>
      </c>
      <c r="AA194" s="3">
        <f t="shared" si="419"/>
        <v>25</v>
      </c>
      <c r="AB194" s="3">
        <f t="shared" si="419"/>
        <v>85</v>
      </c>
      <c r="AC194" s="3">
        <f t="shared" si="419"/>
        <v>110</v>
      </c>
    </row>
    <row r="195" spans="1:29" ht="25.5" customHeight="1" x14ac:dyDescent="0.35">
      <c r="A195" s="4"/>
      <c r="B195" s="13" t="s">
        <v>109</v>
      </c>
      <c r="C195" s="2">
        <v>19</v>
      </c>
      <c r="D195" s="2">
        <v>76</v>
      </c>
      <c r="E195" s="2">
        <f t="shared" ref="E195" si="427">C195+D195</f>
        <v>95</v>
      </c>
      <c r="F195" s="2">
        <v>12</v>
      </c>
      <c r="G195" s="2">
        <v>82</v>
      </c>
      <c r="H195" s="2">
        <f t="shared" ref="H195" si="428">F195+G195</f>
        <v>94</v>
      </c>
      <c r="I195" s="2">
        <v>4</v>
      </c>
      <c r="J195" s="2">
        <v>10</v>
      </c>
      <c r="K195" s="2">
        <f t="shared" ref="K195" si="429">I195+J195</f>
        <v>14</v>
      </c>
      <c r="L195" s="2">
        <v>0</v>
      </c>
      <c r="M195" s="2">
        <v>0</v>
      </c>
      <c r="N195" s="2">
        <f t="shared" si="414"/>
        <v>0</v>
      </c>
      <c r="O195" s="2">
        <v>0</v>
      </c>
      <c r="P195" s="2">
        <v>0</v>
      </c>
      <c r="Q195" s="2">
        <f t="shared" ref="Q195" si="430">O195+P195</f>
        <v>0</v>
      </c>
      <c r="R195" s="2">
        <v>0</v>
      </c>
      <c r="S195" s="2">
        <v>0</v>
      </c>
      <c r="T195" s="2">
        <f t="shared" ref="T195" si="431">R195+S195</f>
        <v>0</v>
      </c>
      <c r="U195" s="2">
        <v>0</v>
      </c>
      <c r="V195" s="2">
        <v>0</v>
      </c>
      <c r="W195" s="2">
        <f t="shared" ref="W195" si="432">U195+V195</f>
        <v>0</v>
      </c>
      <c r="X195" s="2">
        <v>0</v>
      </c>
      <c r="Y195" s="2">
        <v>0</v>
      </c>
      <c r="Z195" s="2">
        <f t="shared" ref="Z195" si="433">SUM(X195:Y195)</f>
        <v>0</v>
      </c>
      <c r="AA195" s="3">
        <f t="shared" si="419"/>
        <v>35</v>
      </c>
      <c r="AB195" s="3">
        <f t="shared" si="419"/>
        <v>168</v>
      </c>
      <c r="AC195" s="3">
        <f t="shared" si="419"/>
        <v>203</v>
      </c>
    </row>
    <row r="196" spans="1:29" ht="25.5" customHeight="1" x14ac:dyDescent="0.35">
      <c r="A196" s="4"/>
      <c r="B196" s="33" t="s">
        <v>111</v>
      </c>
      <c r="C196" s="2">
        <v>40</v>
      </c>
      <c r="D196" s="2">
        <v>45</v>
      </c>
      <c r="E196" s="2">
        <f t="shared" si="215"/>
        <v>85</v>
      </c>
      <c r="F196" s="2">
        <v>32</v>
      </c>
      <c r="G196" s="2">
        <v>46</v>
      </c>
      <c r="H196" s="2">
        <f t="shared" si="412"/>
        <v>78</v>
      </c>
      <c r="I196" s="2">
        <v>4</v>
      </c>
      <c r="J196" s="2">
        <v>3</v>
      </c>
      <c r="K196" s="2">
        <f t="shared" si="413"/>
        <v>7</v>
      </c>
      <c r="L196" s="2">
        <v>0</v>
      </c>
      <c r="M196" s="2">
        <v>0</v>
      </c>
      <c r="N196" s="2">
        <f t="shared" si="414"/>
        <v>0</v>
      </c>
      <c r="O196" s="2">
        <v>0</v>
      </c>
      <c r="P196" s="2">
        <v>0</v>
      </c>
      <c r="Q196" s="2">
        <f t="shared" si="415"/>
        <v>0</v>
      </c>
      <c r="R196" s="2">
        <v>0</v>
      </c>
      <c r="S196" s="2">
        <v>1</v>
      </c>
      <c r="T196" s="2">
        <f t="shared" si="416"/>
        <v>1</v>
      </c>
      <c r="U196" s="2">
        <v>0</v>
      </c>
      <c r="V196" s="2">
        <v>0</v>
      </c>
      <c r="W196" s="2">
        <f t="shared" si="417"/>
        <v>0</v>
      </c>
      <c r="X196" s="2">
        <v>0</v>
      </c>
      <c r="Y196" s="2">
        <v>0</v>
      </c>
      <c r="Z196" s="2">
        <f t="shared" si="418"/>
        <v>0</v>
      </c>
      <c r="AA196" s="3">
        <f t="shared" si="419"/>
        <v>76</v>
      </c>
      <c r="AB196" s="3">
        <f t="shared" si="419"/>
        <v>95</v>
      </c>
      <c r="AC196" s="3">
        <f t="shared" si="419"/>
        <v>171</v>
      </c>
    </row>
    <row r="197" spans="1:29" ht="25.5" customHeight="1" x14ac:dyDescent="0.35">
      <c r="A197" s="4"/>
      <c r="B197" s="15" t="s">
        <v>27</v>
      </c>
      <c r="C197" s="3">
        <f t="shared" ref="C197:Z197" si="434">SUM(C193:C196)</f>
        <v>85</v>
      </c>
      <c r="D197" s="3">
        <f t="shared" si="434"/>
        <v>210</v>
      </c>
      <c r="E197" s="3">
        <f t="shared" si="434"/>
        <v>295</v>
      </c>
      <c r="F197" s="3">
        <f t="shared" si="434"/>
        <v>51</v>
      </c>
      <c r="G197" s="3">
        <f t="shared" si="434"/>
        <v>202</v>
      </c>
      <c r="H197" s="3">
        <f t="shared" si="434"/>
        <v>253</v>
      </c>
      <c r="I197" s="3">
        <f t="shared" si="434"/>
        <v>8</v>
      </c>
      <c r="J197" s="3">
        <f t="shared" si="434"/>
        <v>16</v>
      </c>
      <c r="K197" s="3">
        <f t="shared" si="434"/>
        <v>24</v>
      </c>
      <c r="L197" s="3">
        <f>SUM(L193:L196)</f>
        <v>0</v>
      </c>
      <c r="M197" s="3">
        <f>SUM(M193:M196)</f>
        <v>0</v>
      </c>
      <c r="N197" s="3">
        <f>SUM(N193:N196)</f>
        <v>0</v>
      </c>
      <c r="O197" s="3">
        <f t="shared" si="434"/>
        <v>0</v>
      </c>
      <c r="P197" s="3">
        <f t="shared" si="434"/>
        <v>0</v>
      </c>
      <c r="Q197" s="3">
        <f t="shared" si="434"/>
        <v>0</v>
      </c>
      <c r="R197" s="3">
        <f t="shared" si="434"/>
        <v>0</v>
      </c>
      <c r="S197" s="3">
        <f t="shared" si="434"/>
        <v>1</v>
      </c>
      <c r="T197" s="3">
        <f t="shared" si="434"/>
        <v>1</v>
      </c>
      <c r="U197" s="3">
        <f t="shared" si="434"/>
        <v>0</v>
      </c>
      <c r="V197" s="3">
        <f t="shared" si="434"/>
        <v>0</v>
      </c>
      <c r="W197" s="3">
        <f t="shared" si="434"/>
        <v>0</v>
      </c>
      <c r="X197" s="3">
        <f t="shared" si="434"/>
        <v>0</v>
      </c>
      <c r="Y197" s="3">
        <f t="shared" si="434"/>
        <v>0</v>
      </c>
      <c r="Z197" s="3">
        <f t="shared" si="434"/>
        <v>0</v>
      </c>
      <c r="AA197" s="3">
        <f t="shared" si="419"/>
        <v>144</v>
      </c>
      <c r="AB197" s="3">
        <f t="shared" si="419"/>
        <v>429</v>
      </c>
      <c r="AC197" s="3">
        <f t="shared" si="419"/>
        <v>573</v>
      </c>
    </row>
    <row r="198" spans="1:29" ht="25.5" customHeight="1" x14ac:dyDescent="0.35">
      <c r="A198" s="12"/>
      <c r="B198" s="32" t="s">
        <v>125</v>
      </c>
      <c r="C198" s="2"/>
      <c r="D198" s="2"/>
      <c r="E198" s="3"/>
      <c r="F198" s="2"/>
      <c r="G198" s="2"/>
      <c r="H198" s="3"/>
      <c r="I198" s="2"/>
      <c r="J198" s="2"/>
      <c r="K198" s="3"/>
      <c r="L198" s="3"/>
      <c r="M198" s="3"/>
      <c r="N198" s="3"/>
      <c r="O198" s="2"/>
      <c r="P198" s="2"/>
      <c r="Q198" s="3"/>
      <c r="R198" s="2"/>
      <c r="S198" s="2"/>
      <c r="T198" s="3"/>
      <c r="U198" s="68"/>
      <c r="V198" s="68"/>
      <c r="W198" s="14"/>
      <c r="X198" s="68"/>
      <c r="Y198" s="68"/>
      <c r="Z198" s="14"/>
      <c r="AA198" s="3"/>
      <c r="AB198" s="3"/>
      <c r="AC198" s="3"/>
    </row>
    <row r="199" spans="1:29" ht="25.5" customHeight="1" x14ac:dyDescent="0.35">
      <c r="A199" s="12"/>
      <c r="B199" s="33" t="s">
        <v>113</v>
      </c>
      <c r="C199" s="2">
        <v>8</v>
      </c>
      <c r="D199" s="2">
        <v>87</v>
      </c>
      <c r="E199" s="2">
        <f t="shared" ref="E199" si="435">C199+D199</f>
        <v>95</v>
      </c>
      <c r="F199" s="2">
        <v>7</v>
      </c>
      <c r="G199" s="2">
        <v>67</v>
      </c>
      <c r="H199" s="2">
        <f t="shared" ref="H199" si="436">F199+G199</f>
        <v>74</v>
      </c>
      <c r="I199" s="2">
        <v>9</v>
      </c>
      <c r="J199" s="2">
        <v>44</v>
      </c>
      <c r="K199" s="2">
        <f t="shared" ref="K199" si="437">I199+J199</f>
        <v>53</v>
      </c>
      <c r="L199" s="2">
        <v>0</v>
      </c>
      <c r="M199" s="2">
        <v>0</v>
      </c>
      <c r="N199" s="2">
        <f t="shared" ref="N199" si="438">L199+M199</f>
        <v>0</v>
      </c>
      <c r="O199" s="2">
        <v>0</v>
      </c>
      <c r="P199" s="2">
        <v>2</v>
      </c>
      <c r="Q199" s="2">
        <f t="shared" ref="Q199" si="439">O199+P199</f>
        <v>2</v>
      </c>
      <c r="R199" s="2">
        <v>0</v>
      </c>
      <c r="S199" s="2">
        <v>0</v>
      </c>
      <c r="T199" s="2">
        <f t="shared" ref="T199" si="440">R199+S199</f>
        <v>0</v>
      </c>
      <c r="U199" s="2">
        <v>0</v>
      </c>
      <c r="V199" s="2">
        <v>0</v>
      </c>
      <c r="W199" s="2">
        <f t="shared" ref="W199" si="441">U199+V199</f>
        <v>0</v>
      </c>
      <c r="X199" s="2">
        <v>0</v>
      </c>
      <c r="Y199" s="2">
        <v>0</v>
      </c>
      <c r="Z199" s="2">
        <f t="shared" ref="Z199" si="442">X199+Y199</f>
        <v>0</v>
      </c>
      <c r="AA199" s="3">
        <f t="shared" ref="AA199:AC200" si="443">C199+F199+I199+O199+R199+U199+X199</f>
        <v>24</v>
      </c>
      <c r="AB199" s="3">
        <f t="shared" si="443"/>
        <v>200</v>
      </c>
      <c r="AC199" s="3">
        <f t="shared" si="443"/>
        <v>224</v>
      </c>
    </row>
    <row r="200" spans="1:29" ht="25.5" customHeight="1" x14ac:dyDescent="0.35">
      <c r="A200" s="12"/>
      <c r="B200" s="15" t="s">
        <v>27</v>
      </c>
      <c r="C200" s="3">
        <f>SUM(C199)</f>
        <v>8</v>
      </c>
      <c r="D200" s="3">
        <f t="shared" ref="D200" si="444">SUM(D199)</f>
        <v>87</v>
      </c>
      <c r="E200" s="3">
        <f t="shared" ref="E200" si="445">SUM(E199)</f>
        <v>95</v>
      </c>
      <c r="F200" s="3">
        <f t="shared" ref="F200" si="446">SUM(F199)</f>
        <v>7</v>
      </c>
      <c r="G200" s="3">
        <f t="shared" ref="G200" si="447">SUM(G199)</f>
        <v>67</v>
      </c>
      <c r="H200" s="3">
        <f t="shared" ref="H200" si="448">SUM(H199)</f>
        <v>74</v>
      </c>
      <c r="I200" s="3">
        <f t="shared" ref="I200" si="449">SUM(I199)</f>
        <v>9</v>
      </c>
      <c r="J200" s="3">
        <f t="shared" ref="J200" si="450">SUM(J199)</f>
        <v>44</v>
      </c>
      <c r="K200" s="3">
        <f t="shared" ref="K200" si="451">SUM(K199)</f>
        <v>53</v>
      </c>
      <c r="L200" s="3">
        <f>SUM(L199)</f>
        <v>0</v>
      </c>
      <c r="M200" s="3">
        <f>SUM(M199)</f>
        <v>0</v>
      </c>
      <c r="N200" s="3">
        <f>SUM(N199)</f>
        <v>0</v>
      </c>
      <c r="O200" s="3">
        <f t="shared" ref="O200" si="452">SUM(O199)</f>
        <v>0</v>
      </c>
      <c r="P200" s="3">
        <f t="shared" ref="P200" si="453">SUM(P199)</f>
        <v>2</v>
      </c>
      <c r="Q200" s="3">
        <f t="shared" ref="Q200" si="454">SUM(Q199)</f>
        <v>2</v>
      </c>
      <c r="R200" s="3">
        <f t="shared" ref="R200" si="455">SUM(R199)</f>
        <v>0</v>
      </c>
      <c r="S200" s="3">
        <f t="shared" ref="S200" si="456">SUM(S199)</f>
        <v>0</v>
      </c>
      <c r="T200" s="3">
        <f t="shared" ref="T200" si="457">SUM(T199)</f>
        <v>0</v>
      </c>
      <c r="U200" s="3">
        <f t="shared" ref="U200" si="458">SUM(U199)</f>
        <v>0</v>
      </c>
      <c r="V200" s="3">
        <f t="shared" ref="V200" si="459">SUM(V199)</f>
        <v>0</v>
      </c>
      <c r="W200" s="3">
        <f t="shared" ref="W200" si="460">SUM(W199)</f>
        <v>0</v>
      </c>
      <c r="X200" s="3">
        <f t="shared" ref="X200" si="461">SUM(X199)</f>
        <v>0</v>
      </c>
      <c r="Y200" s="3">
        <f t="shared" ref="Y200" si="462">SUM(Y199)</f>
        <v>0</v>
      </c>
      <c r="Z200" s="3">
        <f t="shared" ref="Z200" si="463">SUM(Z199)</f>
        <v>0</v>
      </c>
      <c r="AA200" s="3">
        <f t="shared" si="443"/>
        <v>24</v>
      </c>
      <c r="AB200" s="3">
        <f t="shared" si="443"/>
        <v>200</v>
      </c>
      <c r="AC200" s="3">
        <f t="shared" si="443"/>
        <v>224</v>
      </c>
    </row>
    <row r="201" spans="1:29" s="16" customFormat="1" ht="25.5" customHeight="1" x14ac:dyDescent="0.35">
      <c r="A201" s="4"/>
      <c r="B201" s="34" t="s">
        <v>29</v>
      </c>
      <c r="C201" s="3">
        <f t="shared" ref="C201:AC201" si="464">C200+C197+C191+C183+C179+C176</f>
        <v>473</v>
      </c>
      <c r="D201" s="3">
        <f t="shared" si="464"/>
        <v>1239</v>
      </c>
      <c r="E201" s="3">
        <f t="shared" si="464"/>
        <v>1712</v>
      </c>
      <c r="F201" s="3">
        <f t="shared" si="464"/>
        <v>431</v>
      </c>
      <c r="G201" s="3">
        <f t="shared" si="464"/>
        <v>1152</v>
      </c>
      <c r="H201" s="3">
        <f t="shared" si="464"/>
        <v>1583</v>
      </c>
      <c r="I201" s="3">
        <f t="shared" si="464"/>
        <v>397</v>
      </c>
      <c r="J201" s="3">
        <f t="shared" si="464"/>
        <v>972</v>
      </c>
      <c r="K201" s="3">
        <f t="shared" si="464"/>
        <v>1369</v>
      </c>
      <c r="L201" s="3">
        <f>L200+L197+L191+L183+L179+L176</f>
        <v>0</v>
      </c>
      <c r="M201" s="3">
        <f>M200+M197+M191+M183+M179+M176</f>
        <v>0</v>
      </c>
      <c r="N201" s="3">
        <f>N200+N197+N191+N183+N179+N176</f>
        <v>0</v>
      </c>
      <c r="O201" s="3">
        <f t="shared" si="464"/>
        <v>337</v>
      </c>
      <c r="P201" s="3">
        <f t="shared" si="464"/>
        <v>911</v>
      </c>
      <c r="Q201" s="3">
        <f t="shared" si="464"/>
        <v>1248</v>
      </c>
      <c r="R201" s="3">
        <f t="shared" si="464"/>
        <v>54</v>
      </c>
      <c r="S201" s="3">
        <f t="shared" si="464"/>
        <v>34</v>
      </c>
      <c r="T201" s="3">
        <f t="shared" si="464"/>
        <v>88</v>
      </c>
      <c r="U201" s="3">
        <f t="shared" si="464"/>
        <v>0</v>
      </c>
      <c r="V201" s="3">
        <f t="shared" si="464"/>
        <v>0</v>
      </c>
      <c r="W201" s="3">
        <f t="shared" si="464"/>
        <v>0</v>
      </c>
      <c r="X201" s="3">
        <f t="shared" si="464"/>
        <v>0</v>
      </c>
      <c r="Y201" s="3">
        <f t="shared" si="464"/>
        <v>0</v>
      </c>
      <c r="Z201" s="3">
        <f t="shared" si="464"/>
        <v>0</v>
      </c>
      <c r="AA201" s="3">
        <f t="shared" si="464"/>
        <v>1692</v>
      </c>
      <c r="AB201" s="3">
        <f t="shared" si="464"/>
        <v>4308</v>
      </c>
      <c r="AC201" s="3">
        <f t="shared" si="464"/>
        <v>6000</v>
      </c>
    </row>
    <row r="202" spans="1:29" ht="25.5" customHeight="1" x14ac:dyDescent="0.35">
      <c r="A202" s="12"/>
      <c r="B202" s="29" t="s">
        <v>30</v>
      </c>
      <c r="C202" s="2"/>
      <c r="D202" s="2"/>
      <c r="E202" s="3"/>
      <c r="F202" s="2"/>
      <c r="G202" s="2"/>
      <c r="H202" s="3"/>
      <c r="I202" s="2"/>
      <c r="J202" s="2"/>
      <c r="K202" s="3"/>
      <c r="L202" s="3"/>
      <c r="M202" s="3"/>
      <c r="N202" s="3"/>
      <c r="O202" s="2"/>
      <c r="P202" s="2"/>
      <c r="Q202" s="3"/>
      <c r="R202" s="2"/>
      <c r="S202" s="2"/>
      <c r="T202" s="3"/>
      <c r="U202" s="68"/>
      <c r="V202" s="68"/>
      <c r="W202" s="14"/>
      <c r="X202" s="68"/>
      <c r="Y202" s="68"/>
      <c r="Z202" s="14"/>
      <c r="AA202" s="3"/>
      <c r="AB202" s="3"/>
      <c r="AC202" s="3"/>
    </row>
    <row r="203" spans="1:29" ht="25.5" customHeight="1" x14ac:dyDescent="0.35">
      <c r="A203" s="12"/>
      <c r="B203" s="35" t="s">
        <v>101</v>
      </c>
      <c r="C203" s="2"/>
      <c r="D203" s="2"/>
      <c r="E203" s="3"/>
      <c r="F203" s="2"/>
      <c r="G203" s="2"/>
      <c r="H203" s="3"/>
      <c r="I203" s="2"/>
      <c r="J203" s="2"/>
      <c r="K203" s="3"/>
      <c r="L203" s="3"/>
      <c r="M203" s="3"/>
      <c r="N203" s="3"/>
      <c r="O203" s="2"/>
      <c r="P203" s="2"/>
      <c r="Q203" s="3"/>
      <c r="R203" s="2"/>
      <c r="S203" s="2"/>
      <c r="T203" s="3"/>
      <c r="U203" s="68"/>
      <c r="V203" s="68"/>
      <c r="W203" s="14"/>
      <c r="X203" s="68"/>
      <c r="Y203" s="68"/>
      <c r="Z203" s="14"/>
      <c r="AA203" s="3"/>
      <c r="AB203" s="3"/>
      <c r="AC203" s="3"/>
    </row>
    <row r="204" spans="1:29" ht="25.5" customHeight="1" x14ac:dyDescent="0.35">
      <c r="A204" s="12"/>
      <c r="B204" s="36" t="s">
        <v>126</v>
      </c>
      <c r="C204" s="2">
        <v>0</v>
      </c>
      <c r="D204" s="2">
        <v>0</v>
      </c>
      <c r="E204" s="2">
        <f t="shared" si="215"/>
        <v>0</v>
      </c>
      <c r="F204" s="2">
        <v>0</v>
      </c>
      <c r="G204" s="2">
        <v>0</v>
      </c>
      <c r="H204" s="2">
        <f t="shared" si="216"/>
        <v>0</v>
      </c>
      <c r="I204" s="2">
        <v>0</v>
      </c>
      <c r="J204" s="2">
        <v>0</v>
      </c>
      <c r="K204" s="2">
        <f t="shared" si="218"/>
        <v>0</v>
      </c>
      <c r="L204" s="2">
        <v>0</v>
      </c>
      <c r="M204" s="2">
        <v>0</v>
      </c>
      <c r="N204" s="2">
        <f t="shared" ref="N204:N207" si="465">L204+M204</f>
        <v>0</v>
      </c>
      <c r="O204" s="2">
        <v>0</v>
      </c>
      <c r="P204" s="2">
        <v>0</v>
      </c>
      <c r="Q204" s="2">
        <f t="shared" si="219"/>
        <v>0</v>
      </c>
      <c r="R204" s="2">
        <v>2</v>
      </c>
      <c r="S204" s="2">
        <v>0</v>
      </c>
      <c r="T204" s="2">
        <f t="shared" si="220"/>
        <v>2</v>
      </c>
      <c r="U204" s="2">
        <v>0</v>
      </c>
      <c r="V204" s="2">
        <v>0</v>
      </c>
      <c r="W204" s="2">
        <f t="shared" si="221"/>
        <v>0</v>
      </c>
      <c r="X204" s="2">
        <v>0</v>
      </c>
      <c r="Y204" s="2">
        <v>0</v>
      </c>
      <c r="Z204" s="2">
        <f t="shared" si="222"/>
        <v>0</v>
      </c>
      <c r="AA204" s="3">
        <f t="shared" ref="AA204:AC207" si="466">C204+F204+I204+O204+R204+U204+X204</f>
        <v>2</v>
      </c>
      <c r="AB204" s="3">
        <f t="shared" si="466"/>
        <v>0</v>
      </c>
      <c r="AC204" s="3">
        <f t="shared" si="466"/>
        <v>2</v>
      </c>
    </row>
    <row r="205" spans="1:29" ht="25.5" customHeight="1" x14ac:dyDescent="0.35">
      <c r="A205" s="12"/>
      <c r="B205" s="36" t="s">
        <v>107</v>
      </c>
      <c r="C205" s="2">
        <v>0</v>
      </c>
      <c r="D205" s="2">
        <v>0</v>
      </c>
      <c r="E205" s="2">
        <f t="shared" ref="E205:E206" si="467">C205+D205</f>
        <v>0</v>
      </c>
      <c r="F205" s="2">
        <v>0</v>
      </c>
      <c r="G205" s="2">
        <v>0</v>
      </c>
      <c r="H205" s="2">
        <f t="shared" ref="H205:H206" si="468">F205+G205</f>
        <v>0</v>
      </c>
      <c r="I205" s="2">
        <v>0</v>
      </c>
      <c r="J205" s="2">
        <v>0</v>
      </c>
      <c r="K205" s="2">
        <f t="shared" ref="K205:K206" si="469">I205+J205</f>
        <v>0</v>
      </c>
      <c r="L205" s="2">
        <v>0</v>
      </c>
      <c r="M205" s="2">
        <v>0</v>
      </c>
      <c r="N205" s="2">
        <f t="shared" si="465"/>
        <v>0</v>
      </c>
      <c r="O205" s="2">
        <v>17</v>
      </c>
      <c r="P205" s="2">
        <v>24</v>
      </c>
      <c r="Q205" s="2">
        <f t="shared" ref="Q205:Q206" si="470">O205+P205</f>
        <v>41</v>
      </c>
      <c r="R205" s="2">
        <v>5</v>
      </c>
      <c r="S205" s="2">
        <v>5</v>
      </c>
      <c r="T205" s="2">
        <f t="shared" ref="T205:T206" si="471">R205+S205</f>
        <v>10</v>
      </c>
      <c r="U205" s="2">
        <v>0</v>
      </c>
      <c r="V205" s="2">
        <v>0</v>
      </c>
      <c r="W205" s="2">
        <f t="shared" ref="W205:W206" si="472">U205+V205</f>
        <v>0</v>
      </c>
      <c r="X205" s="2">
        <v>0</v>
      </c>
      <c r="Y205" s="2">
        <v>0</v>
      </c>
      <c r="Z205" s="2">
        <f t="shared" ref="Z205:Z206" si="473">X205+Y205</f>
        <v>0</v>
      </c>
      <c r="AA205" s="3">
        <f t="shared" si="466"/>
        <v>22</v>
      </c>
      <c r="AB205" s="3">
        <f t="shared" si="466"/>
        <v>29</v>
      </c>
      <c r="AC205" s="3">
        <f t="shared" si="466"/>
        <v>51</v>
      </c>
    </row>
    <row r="206" spans="1:29" ht="25.5" customHeight="1" x14ac:dyDescent="0.35">
      <c r="A206" s="12"/>
      <c r="B206" s="36" t="s">
        <v>127</v>
      </c>
      <c r="C206" s="2">
        <v>30</v>
      </c>
      <c r="D206" s="2">
        <v>31</v>
      </c>
      <c r="E206" s="2">
        <f t="shared" si="467"/>
        <v>61</v>
      </c>
      <c r="F206" s="2">
        <v>22</v>
      </c>
      <c r="G206" s="2">
        <v>27</v>
      </c>
      <c r="H206" s="2">
        <f t="shared" si="468"/>
        <v>49</v>
      </c>
      <c r="I206" s="2">
        <v>5</v>
      </c>
      <c r="J206" s="2">
        <v>8</v>
      </c>
      <c r="K206" s="2">
        <f t="shared" si="469"/>
        <v>13</v>
      </c>
      <c r="L206" s="2">
        <v>0</v>
      </c>
      <c r="M206" s="2">
        <v>0</v>
      </c>
      <c r="N206" s="2">
        <f t="shared" si="465"/>
        <v>0</v>
      </c>
      <c r="O206" s="2">
        <v>0</v>
      </c>
      <c r="P206" s="2">
        <v>0</v>
      </c>
      <c r="Q206" s="2">
        <f t="shared" si="470"/>
        <v>0</v>
      </c>
      <c r="R206" s="2">
        <v>0</v>
      </c>
      <c r="S206" s="2">
        <v>0</v>
      </c>
      <c r="T206" s="2">
        <f t="shared" si="471"/>
        <v>0</v>
      </c>
      <c r="U206" s="2">
        <v>0</v>
      </c>
      <c r="V206" s="2">
        <v>0</v>
      </c>
      <c r="W206" s="2">
        <f t="shared" si="472"/>
        <v>0</v>
      </c>
      <c r="X206" s="2">
        <v>0</v>
      </c>
      <c r="Y206" s="2">
        <v>0</v>
      </c>
      <c r="Z206" s="2">
        <f t="shared" si="473"/>
        <v>0</v>
      </c>
      <c r="AA206" s="3">
        <f t="shared" si="466"/>
        <v>57</v>
      </c>
      <c r="AB206" s="3">
        <f t="shared" si="466"/>
        <v>66</v>
      </c>
      <c r="AC206" s="3">
        <f t="shared" si="466"/>
        <v>123</v>
      </c>
    </row>
    <row r="207" spans="1:29" ht="25.5" customHeight="1" x14ac:dyDescent="0.35">
      <c r="A207" s="12"/>
      <c r="B207" s="36" t="s">
        <v>109</v>
      </c>
      <c r="C207" s="2">
        <v>0</v>
      </c>
      <c r="D207" s="2">
        <v>0</v>
      </c>
      <c r="E207" s="2">
        <f t="shared" si="215"/>
        <v>0</v>
      </c>
      <c r="F207" s="2">
        <v>0</v>
      </c>
      <c r="G207" s="2">
        <v>0</v>
      </c>
      <c r="H207" s="2">
        <f t="shared" si="216"/>
        <v>0</v>
      </c>
      <c r="I207" s="2">
        <v>21</v>
      </c>
      <c r="J207" s="2">
        <v>14</v>
      </c>
      <c r="K207" s="2">
        <f t="shared" si="218"/>
        <v>35</v>
      </c>
      <c r="L207" s="2">
        <v>0</v>
      </c>
      <c r="M207" s="2">
        <v>0</v>
      </c>
      <c r="N207" s="2">
        <f t="shared" si="465"/>
        <v>0</v>
      </c>
      <c r="O207" s="2">
        <v>0</v>
      </c>
      <c r="P207" s="2">
        <v>0</v>
      </c>
      <c r="Q207" s="2">
        <f t="shared" si="219"/>
        <v>0</v>
      </c>
      <c r="R207" s="2">
        <v>0</v>
      </c>
      <c r="S207" s="2">
        <v>0</v>
      </c>
      <c r="T207" s="2">
        <f t="shared" si="220"/>
        <v>0</v>
      </c>
      <c r="U207" s="2">
        <v>0</v>
      </c>
      <c r="V207" s="2">
        <v>0</v>
      </c>
      <c r="W207" s="2">
        <f t="shared" si="221"/>
        <v>0</v>
      </c>
      <c r="X207" s="2">
        <v>0</v>
      </c>
      <c r="Y207" s="2">
        <v>0</v>
      </c>
      <c r="Z207" s="2">
        <f t="shared" si="222"/>
        <v>0</v>
      </c>
      <c r="AA207" s="3">
        <f t="shared" si="466"/>
        <v>21</v>
      </c>
      <c r="AB207" s="3">
        <f t="shared" si="466"/>
        <v>14</v>
      </c>
      <c r="AC207" s="3">
        <f t="shared" si="466"/>
        <v>35</v>
      </c>
    </row>
    <row r="208" spans="1:29" ht="25.5" customHeight="1" x14ac:dyDescent="0.35">
      <c r="A208" s="12"/>
      <c r="B208" s="34" t="s">
        <v>27</v>
      </c>
      <c r="C208" s="3">
        <f t="shared" ref="C208:Z208" si="474">SUM(C204:C207)</f>
        <v>30</v>
      </c>
      <c r="D208" s="3">
        <f t="shared" si="474"/>
        <v>31</v>
      </c>
      <c r="E208" s="3">
        <f t="shared" si="474"/>
        <v>61</v>
      </c>
      <c r="F208" s="3">
        <f t="shared" si="474"/>
        <v>22</v>
      </c>
      <c r="G208" s="3">
        <f t="shared" si="474"/>
        <v>27</v>
      </c>
      <c r="H208" s="3">
        <f t="shared" si="474"/>
        <v>49</v>
      </c>
      <c r="I208" s="3">
        <f t="shared" si="474"/>
        <v>26</v>
      </c>
      <c r="J208" s="3">
        <f t="shared" si="474"/>
        <v>22</v>
      </c>
      <c r="K208" s="3">
        <f t="shared" si="474"/>
        <v>48</v>
      </c>
      <c r="L208" s="3">
        <f t="shared" ref="L208:N208" si="475">SUM(L204:L207)</f>
        <v>0</v>
      </c>
      <c r="M208" s="3">
        <f t="shared" si="475"/>
        <v>0</v>
      </c>
      <c r="N208" s="3">
        <f t="shared" si="475"/>
        <v>0</v>
      </c>
      <c r="O208" s="3">
        <f t="shared" si="474"/>
        <v>17</v>
      </c>
      <c r="P208" s="3">
        <f t="shared" si="474"/>
        <v>24</v>
      </c>
      <c r="Q208" s="3">
        <f t="shared" si="474"/>
        <v>41</v>
      </c>
      <c r="R208" s="3">
        <f t="shared" si="474"/>
        <v>7</v>
      </c>
      <c r="S208" s="3">
        <f t="shared" si="474"/>
        <v>5</v>
      </c>
      <c r="T208" s="3">
        <f t="shared" si="474"/>
        <v>12</v>
      </c>
      <c r="U208" s="3">
        <f t="shared" si="474"/>
        <v>0</v>
      </c>
      <c r="V208" s="3">
        <f t="shared" si="474"/>
        <v>0</v>
      </c>
      <c r="W208" s="3">
        <f t="shared" si="474"/>
        <v>0</v>
      </c>
      <c r="X208" s="3">
        <f t="shared" si="474"/>
        <v>0</v>
      </c>
      <c r="Y208" s="3">
        <f t="shared" si="474"/>
        <v>0</v>
      </c>
      <c r="Z208" s="3">
        <f t="shared" si="474"/>
        <v>0</v>
      </c>
      <c r="AA208" s="3">
        <f>C208+F208+I208+O208+R208+U208+X208</f>
        <v>102</v>
      </c>
      <c r="AB208" s="3">
        <f>D208+G208+J208+P208+S208+V208+Y208</f>
        <v>109</v>
      </c>
      <c r="AC208" s="3">
        <f>AA208+AB208</f>
        <v>211</v>
      </c>
    </row>
    <row r="209" spans="1:29" ht="25.5" customHeight="1" x14ac:dyDescent="0.35">
      <c r="A209" s="12"/>
      <c r="B209" s="32" t="s">
        <v>128</v>
      </c>
      <c r="C209" s="2"/>
      <c r="D209" s="2"/>
      <c r="E209" s="3"/>
      <c r="F209" s="2"/>
      <c r="G209" s="2"/>
      <c r="H209" s="3"/>
      <c r="I209" s="2"/>
      <c r="J209" s="2"/>
      <c r="K209" s="3"/>
      <c r="L209" s="3"/>
      <c r="M209" s="3"/>
      <c r="N209" s="3"/>
      <c r="O209" s="2"/>
      <c r="P209" s="2"/>
      <c r="Q209" s="3"/>
      <c r="R209" s="2"/>
      <c r="S209" s="2"/>
      <c r="T209" s="3"/>
      <c r="U209" s="68"/>
      <c r="V209" s="68"/>
      <c r="W209" s="14"/>
      <c r="X209" s="68"/>
      <c r="Y209" s="68"/>
      <c r="Z209" s="14"/>
      <c r="AA209" s="3"/>
      <c r="AB209" s="3"/>
      <c r="AC209" s="3"/>
    </row>
    <row r="210" spans="1:29" ht="25.5" customHeight="1" x14ac:dyDescent="0.35">
      <c r="A210" s="12"/>
      <c r="B210" s="13" t="s">
        <v>113</v>
      </c>
      <c r="C210" s="2">
        <v>0</v>
      </c>
      <c r="D210" s="2">
        <v>0</v>
      </c>
      <c r="E210" s="2">
        <f>C210+D210</f>
        <v>0</v>
      </c>
      <c r="F210" s="2">
        <v>0</v>
      </c>
      <c r="G210" s="2">
        <v>0</v>
      </c>
      <c r="H210" s="2">
        <f>F210+G210</f>
        <v>0</v>
      </c>
      <c r="I210" s="2">
        <v>0</v>
      </c>
      <c r="J210" s="2">
        <v>0</v>
      </c>
      <c r="K210" s="2">
        <f>I210+J210</f>
        <v>0</v>
      </c>
      <c r="L210" s="2">
        <v>0</v>
      </c>
      <c r="M210" s="2">
        <v>0</v>
      </c>
      <c r="N210" s="2">
        <f>L210+M210</f>
        <v>0</v>
      </c>
      <c r="O210" s="2">
        <v>0</v>
      </c>
      <c r="P210" s="2">
        <v>0</v>
      </c>
      <c r="Q210" s="2">
        <f>O210+P210</f>
        <v>0</v>
      </c>
      <c r="R210" s="2">
        <v>0</v>
      </c>
      <c r="S210" s="2">
        <v>5</v>
      </c>
      <c r="T210" s="2">
        <f>R210+S210</f>
        <v>5</v>
      </c>
      <c r="U210" s="2">
        <v>0</v>
      </c>
      <c r="V210" s="2">
        <v>0</v>
      </c>
      <c r="W210" s="2">
        <f>U210+V210</f>
        <v>0</v>
      </c>
      <c r="X210" s="2">
        <v>0</v>
      </c>
      <c r="Y210" s="2">
        <v>0</v>
      </c>
      <c r="Z210" s="2">
        <f>X210+Y210</f>
        <v>0</v>
      </c>
      <c r="AA210" s="3">
        <f t="shared" ref="AA210:AC211" si="476">C210+F210+I210+O210+R210+U210+X210</f>
        <v>0</v>
      </c>
      <c r="AB210" s="3">
        <f t="shared" si="476"/>
        <v>5</v>
      </c>
      <c r="AC210" s="3">
        <f t="shared" si="476"/>
        <v>5</v>
      </c>
    </row>
    <row r="211" spans="1:29" ht="25.5" customHeight="1" x14ac:dyDescent="0.35">
      <c r="A211" s="12"/>
      <c r="B211" s="34" t="s">
        <v>27</v>
      </c>
      <c r="C211" s="3">
        <f>SUM(C210)</f>
        <v>0</v>
      </c>
      <c r="D211" s="3">
        <f t="shared" ref="D211:Z211" si="477">SUM(D210)</f>
        <v>0</v>
      </c>
      <c r="E211" s="3">
        <f t="shared" si="477"/>
        <v>0</v>
      </c>
      <c r="F211" s="3">
        <f t="shared" si="477"/>
        <v>0</v>
      </c>
      <c r="G211" s="3">
        <f t="shared" si="477"/>
        <v>0</v>
      </c>
      <c r="H211" s="3">
        <f t="shared" si="477"/>
        <v>0</v>
      </c>
      <c r="I211" s="3">
        <f t="shared" si="477"/>
        <v>0</v>
      </c>
      <c r="J211" s="3">
        <f t="shared" si="477"/>
        <v>0</v>
      </c>
      <c r="K211" s="3">
        <f t="shared" si="477"/>
        <v>0</v>
      </c>
      <c r="L211" s="3">
        <f t="shared" ref="L211:N211" si="478">SUM(L210)</f>
        <v>0</v>
      </c>
      <c r="M211" s="3">
        <f t="shared" si="478"/>
        <v>0</v>
      </c>
      <c r="N211" s="3">
        <f t="shared" si="478"/>
        <v>0</v>
      </c>
      <c r="O211" s="3">
        <f t="shared" si="477"/>
        <v>0</v>
      </c>
      <c r="P211" s="3">
        <f t="shared" si="477"/>
        <v>0</v>
      </c>
      <c r="Q211" s="3">
        <f t="shared" si="477"/>
        <v>0</v>
      </c>
      <c r="R211" s="3">
        <f t="shared" si="477"/>
        <v>0</v>
      </c>
      <c r="S211" s="3">
        <f t="shared" si="477"/>
        <v>5</v>
      </c>
      <c r="T211" s="3">
        <f t="shared" si="477"/>
        <v>5</v>
      </c>
      <c r="U211" s="3">
        <f t="shared" si="477"/>
        <v>0</v>
      </c>
      <c r="V211" s="3">
        <f t="shared" si="477"/>
        <v>0</v>
      </c>
      <c r="W211" s="3">
        <f t="shared" si="477"/>
        <v>0</v>
      </c>
      <c r="X211" s="3">
        <f t="shared" si="477"/>
        <v>0</v>
      </c>
      <c r="Y211" s="3">
        <f t="shared" si="477"/>
        <v>0</v>
      </c>
      <c r="Z211" s="3">
        <f t="shared" si="477"/>
        <v>0</v>
      </c>
      <c r="AA211" s="3">
        <f t="shared" si="476"/>
        <v>0</v>
      </c>
      <c r="AB211" s="3">
        <f t="shared" si="476"/>
        <v>5</v>
      </c>
      <c r="AC211" s="3">
        <f t="shared" si="476"/>
        <v>5</v>
      </c>
    </row>
    <row r="212" spans="1:29" ht="25.5" customHeight="1" x14ac:dyDescent="0.35">
      <c r="A212" s="12"/>
      <c r="B212" s="15" t="s">
        <v>31</v>
      </c>
      <c r="C212" s="3">
        <f>C208+C211</f>
        <v>30</v>
      </c>
      <c r="D212" s="3">
        <f t="shared" ref="D212:J212" si="479">D208+D211</f>
        <v>31</v>
      </c>
      <c r="E212" s="3">
        <f t="shared" si="479"/>
        <v>61</v>
      </c>
      <c r="F212" s="3">
        <f t="shared" si="479"/>
        <v>22</v>
      </c>
      <c r="G212" s="3">
        <f t="shared" si="479"/>
        <v>27</v>
      </c>
      <c r="H212" s="3">
        <f t="shared" si="479"/>
        <v>49</v>
      </c>
      <c r="I212" s="3">
        <f t="shared" si="479"/>
        <v>26</v>
      </c>
      <c r="J212" s="3">
        <f t="shared" si="479"/>
        <v>22</v>
      </c>
      <c r="K212" s="3">
        <f>K208+K211</f>
        <v>48</v>
      </c>
      <c r="L212" s="3">
        <f t="shared" ref="L212:N212" si="480">L208+L211</f>
        <v>0</v>
      </c>
      <c r="M212" s="3">
        <f t="shared" si="480"/>
        <v>0</v>
      </c>
      <c r="N212" s="3">
        <f t="shared" si="480"/>
        <v>0</v>
      </c>
      <c r="O212" s="3">
        <f t="shared" ref="O212:AC212" si="481">O208+O211</f>
        <v>17</v>
      </c>
      <c r="P212" s="3">
        <f t="shared" si="481"/>
        <v>24</v>
      </c>
      <c r="Q212" s="3">
        <f t="shared" si="481"/>
        <v>41</v>
      </c>
      <c r="R212" s="3">
        <f t="shared" si="481"/>
        <v>7</v>
      </c>
      <c r="S212" s="3">
        <f t="shared" si="481"/>
        <v>10</v>
      </c>
      <c r="T212" s="3">
        <f t="shared" si="481"/>
        <v>17</v>
      </c>
      <c r="U212" s="3">
        <f t="shared" si="481"/>
        <v>0</v>
      </c>
      <c r="V212" s="3">
        <f t="shared" si="481"/>
        <v>0</v>
      </c>
      <c r="W212" s="3">
        <f t="shared" si="481"/>
        <v>0</v>
      </c>
      <c r="X212" s="3">
        <f t="shared" si="481"/>
        <v>0</v>
      </c>
      <c r="Y212" s="3">
        <f t="shared" si="481"/>
        <v>0</v>
      </c>
      <c r="Z212" s="3">
        <f t="shared" si="481"/>
        <v>0</v>
      </c>
      <c r="AA212" s="3">
        <f t="shared" si="481"/>
        <v>102</v>
      </c>
      <c r="AB212" s="3">
        <f t="shared" si="481"/>
        <v>114</v>
      </c>
      <c r="AC212" s="3">
        <f t="shared" si="481"/>
        <v>216</v>
      </c>
    </row>
    <row r="213" spans="1:29" s="16" customFormat="1" ht="25.5" customHeight="1" x14ac:dyDescent="0.35">
      <c r="A213" s="21"/>
      <c r="B213" s="22" t="s">
        <v>32</v>
      </c>
      <c r="C213" s="23">
        <f t="shared" ref="C213:AB213" si="482">C201+C212</f>
        <v>503</v>
      </c>
      <c r="D213" s="23">
        <f t="shared" si="482"/>
        <v>1270</v>
      </c>
      <c r="E213" s="23">
        <f t="shared" si="482"/>
        <v>1773</v>
      </c>
      <c r="F213" s="23">
        <f t="shared" si="482"/>
        <v>453</v>
      </c>
      <c r="G213" s="23">
        <f t="shared" si="482"/>
        <v>1179</v>
      </c>
      <c r="H213" s="23">
        <f t="shared" si="482"/>
        <v>1632</v>
      </c>
      <c r="I213" s="23">
        <f t="shared" si="482"/>
        <v>423</v>
      </c>
      <c r="J213" s="23">
        <f t="shared" si="482"/>
        <v>994</v>
      </c>
      <c r="K213" s="23">
        <f t="shared" si="482"/>
        <v>1417</v>
      </c>
      <c r="L213" s="23">
        <f t="shared" ref="L213:N213" si="483">L201+L212</f>
        <v>0</v>
      </c>
      <c r="M213" s="23">
        <f t="shared" si="483"/>
        <v>0</v>
      </c>
      <c r="N213" s="23">
        <f t="shared" si="483"/>
        <v>0</v>
      </c>
      <c r="O213" s="23">
        <f t="shared" si="482"/>
        <v>354</v>
      </c>
      <c r="P213" s="23">
        <f t="shared" si="482"/>
        <v>935</v>
      </c>
      <c r="Q213" s="23">
        <f t="shared" si="482"/>
        <v>1289</v>
      </c>
      <c r="R213" s="23">
        <f t="shared" si="482"/>
        <v>61</v>
      </c>
      <c r="S213" s="23">
        <f t="shared" si="482"/>
        <v>44</v>
      </c>
      <c r="T213" s="23">
        <f t="shared" si="482"/>
        <v>105</v>
      </c>
      <c r="U213" s="23">
        <f t="shared" si="482"/>
        <v>0</v>
      </c>
      <c r="V213" s="23">
        <f t="shared" si="482"/>
        <v>0</v>
      </c>
      <c r="W213" s="23">
        <f t="shared" si="482"/>
        <v>0</v>
      </c>
      <c r="X213" s="23">
        <f t="shared" si="482"/>
        <v>0</v>
      </c>
      <c r="Y213" s="23">
        <f t="shared" si="482"/>
        <v>0</v>
      </c>
      <c r="Z213" s="23">
        <f t="shared" si="482"/>
        <v>0</v>
      </c>
      <c r="AA213" s="23">
        <f t="shared" si="482"/>
        <v>1794</v>
      </c>
      <c r="AB213" s="23">
        <f t="shared" si="482"/>
        <v>4422</v>
      </c>
      <c r="AC213" s="23">
        <f>AA213+AB213</f>
        <v>6216</v>
      </c>
    </row>
    <row r="214" spans="1:29" ht="25.5" customHeight="1" x14ac:dyDescent="0.35">
      <c r="A214" s="4" t="s">
        <v>129</v>
      </c>
      <c r="B214" s="5"/>
      <c r="C214" s="6"/>
      <c r="D214" s="7"/>
      <c r="E214" s="49"/>
      <c r="F214" s="7"/>
      <c r="G214" s="7"/>
      <c r="H214" s="49"/>
      <c r="I214" s="7"/>
      <c r="J214" s="7"/>
      <c r="K214" s="49"/>
      <c r="L214" s="49"/>
      <c r="M214" s="49"/>
      <c r="N214" s="49"/>
      <c r="O214" s="7"/>
      <c r="P214" s="7"/>
      <c r="Q214" s="49"/>
      <c r="R214" s="7"/>
      <c r="S214" s="7"/>
      <c r="T214" s="49"/>
      <c r="U214" s="8"/>
      <c r="V214" s="8"/>
      <c r="W214" s="9"/>
      <c r="X214" s="8"/>
      <c r="Y214" s="8"/>
      <c r="Z214" s="9"/>
      <c r="AA214" s="49"/>
      <c r="AB214" s="49"/>
      <c r="AC214" s="66"/>
    </row>
    <row r="215" spans="1:29" ht="25.5" customHeight="1" x14ac:dyDescent="0.35">
      <c r="A215" s="4"/>
      <c r="B215" s="10" t="s">
        <v>19</v>
      </c>
      <c r="C215" s="6"/>
      <c r="D215" s="7"/>
      <c r="E215" s="49"/>
      <c r="F215" s="7"/>
      <c r="G215" s="7"/>
      <c r="H215" s="49"/>
      <c r="I215" s="7"/>
      <c r="J215" s="7"/>
      <c r="K215" s="49"/>
      <c r="L215" s="49"/>
      <c r="M215" s="49"/>
      <c r="N215" s="49"/>
      <c r="O215" s="7"/>
      <c r="P215" s="7"/>
      <c r="Q215" s="49"/>
      <c r="R215" s="7"/>
      <c r="S215" s="7"/>
      <c r="T215" s="49"/>
      <c r="U215" s="8"/>
      <c r="V215" s="8"/>
      <c r="W215" s="9"/>
      <c r="X215" s="8"/>
      <c r="Y215" s="8"/>
      <c r="Z215" s="9"/>
      <c r="AA215" s="49"/>
      <c r="AB215" s="49"/>
      <c r="AC215" s="66"/>
    </row>
    <row r="216" spans="1:29" ht="25.5" customHeight="1" x14ac:dyDescent="0.35">
      <c r="A216" s="12"/>
      <c r="B216" s="32" t="s">
        <v>130</v>
      </c>
      <c r="C216" s="6"/>
      <c r="D216" s="7"/>
      <c r="E216" s="49"/>
      <c r="F216" s="7"/>
      <c r="G216" s="7"/>
      <c r="H216" s="49"/>
      <c r="I216" s="7"/>
      <c r="J216" s="7"/>
      <c r="K216" s="49"/>
      <c r="L216" s="49"/>
      <c r="M216" s="49"/>
      <c r="N216" s="49"/>
      <c r="O216" s="7"/>
      <c r="P216" s="7"/>
      <c r="Q216" s="49"/>
      <c r="R216" s="7"/>
      <c r="S216" s="7"/>
      <c r="T216" s="49"/>
      <c r="U216" s="8"/>
      <c r="V216" s="8"/>
      <c r="W216" s="9"/>
      <c r="X216" s="8"/>
      <c r="Y216" s="8"/>
      <c r="Z216" s="9"/>
      <c r="AA216" s="49"/>
      <c r="AB216" s="49"/>
      <c r="AC216" s="66"/>
    </row>
    <row r="217" spans="1:29" ht="25.5" customHeight="1" x14ac:dyDescent="0.35">
      <c r="A217" s="12"/>
      <c r="B217" s="33" t="s">
        <v>131</v>
      </c>
      <c r="C217" s="2">
        <v>0</v>
      </c>
      <c r="D217" s="2">
        <v>0</v>
      </c>
      <c r="E217" s="2">
        <f t="shared" ref="E217:E287" si="484">C217+D217</f>
        <v>0</v>
      </c>
      <c r="F217" s="2">
        <v>0</v>
      </c>
      <c r="G217" s="2">
        <v>0</v>
      </c>
      <c r="H217" s="2">
        <f t="shared" ref="H217:H287" si="485">F217+G217</f>
        <v>0</v>
      </c>
      <c r="I217" s="2">
        <v>13</v>
      </c>
      <c r="J217" s="2">
        <v>33</v>
      </c>
      <c r="K217" s="2">
        <f t="shared" ref="K217:K287" si="486">I217+J217</f>
        <v>46</v>
      </c>
      <c r="L217" s="2">
        <v>0</v>
      </c>
      <c r="M217" s="2">
        <v>0</v>
      </c>
      <c r="N217" s="2">
        <f t="shared" ref="N217:N222" si="487">L217+M217</f>
        <v>0</v>
      </c>
      <c r="O217" s="2">
        <v>13</v>
      </c>
      <c r="P217" s="2">
        <v>47</v>
      </c>
      <c r="Q217" s="2">
        <f t="shared" ref="Q217:Q287" si="488">O217+P217</f>
        <v>60</v>
      </c>
      <c r="R217" s="2">
        <v>0</v>
      </c>
      <c r="S217" s="2">
        <v>4</v>
      </c>
      <c r="T217" s="2">
        <f t="shared" ref="T217:T287" si="489">R217+S217</f>
        <v>4</v>
      </c>
      <c r="U217" s="2">
        <v>0</v>
      </c>
      <c r="V217" s="2">
        <v>0</v>
      </c>
      <c r="W217" s="2">
        <f t="shared" ref="W217:W287" si="490">U217+V217</f>
        <v>0</v>
      </c>
      <c r="X217" s="2">
        <v>0</v>
      </c>
      <c r="Y217" s="2">
        <v>0</v>
      </c>
      <c r="Z217" s="2">
        <f t="shared" ref="Z217:Z287" si="491">X217+Y217</f>
        <v>0</v>
      </c>
      <c r="AA217" s="3">
        <f t="shared" ref="AA217:AC222" si="492">C217+F217+I217+O217+R217+U217+X217</f>
        <v>26</v>
      </c>
      <c r="AB217" s="3">
        <f t="shared" si="492"/>
        <v>84</v>
      </c>
      <c r="AC217" s="3">
        <f t="shared" si="492"/>
        <v>110</v>
      </c>
    </row>
    <row r="218" spans="1:29" ht="25.5" customHeight="1" x14ac:dyDescent="0.35">
      <c r="A218" s="12"/>
      <c r="B218" s="33" t="s">
        <v>132</v>
      </c>
      <c r="C218" s="2">
        <v>12</v>
      </c>
      <c r="D218" s="2">
        <v>58</v>
      </c>
      <c r="E218" s="2">
        <f t="shared" ref="E218" si="493">C218+D218</f>
        <v>70</v>
      </c>
      <c r="F218" s="2">
        <v>11</v>
      </c>
      <c r="G218" s="2">
        <v>35</v>
      </c>
      <c r="H218" s="2">
        <f t="shared" ref="H218" si="494">F218+G218</f>
        <v>46</v>
      </c>
      <c r="I218" s="2">
        <v>0</v>
      </c>
      <c r="J218" s="2">
        <v>0</v>
      </c>
      <c r="K218" s="2">
        <f t="shared" ref="K218" si="495">I218+J218</f>
        <v>0</v>
      </c>
      <c r="L218" s="2">
        <v>0</v>
      </c>
      <c r="M218" s="2">
        <v>0</v>
      </c>
      <c r="N218" s="2">
        <f t="shared" si="487"/>
        <v>0</v>
      </c>
      <c r="O218" s="2">
        <v>0</v>
      </c>
      <c r="P218" s="2">
        <v>0</v>
      </c>
      <c r="Q218" s="2">
        <f t="shared" ref="Q218" si="496">O218+P218</f>
        <v>0</v>
      </c>
      <c r="R218" s="2">
        <v>0</v>
      </c>
      <c r="S218" s="2">
        <v>0</v>
      </c>
      <c r="T218" s="2">
        <f t="shared" ref="T218" si="497">R218+S218</f>
        <v>0</v>
      </c>
      <c r="U218" s="2">
        <v>0</v>
      </c>
      <c r="V218" s="2">
        <v>0</v>
      </c>
      <c r="W218" s="2">
        <f t="shared" ref="W218" si="498">U218+V218</f>
        <v>0</v>
      </c>
      <c r="X218" s="2">
        <v>0</v>
      </c>
      <c r="Y218" s="2">
        <v>0</v>
      </c>
      <c r="Z218" s="2">
        <f t="shared" ref="Z218" si="499">X218+Y218</f>
        <v>0</v>
      </c>
      <c r="AA218" s="3">
        <f t="shared" si="492"/>
        <v>23</v>
      </c>
      <c r="AB218" s="3">
        <f t="shared" si="492"/>
        <v>93</v>
      </c>
      <c r="AC218" s="3">
        <f t="shared" si="492"/>
        <v>116</v>
      </c>
    </row>
    <row r="219" spans="1:29" ht="25.5" customHeight="1" x14ac:dyDescent="0.35">
      <c r="A219" s="12"/>
      <c r="B219" s="33" t="s">
        <v>133</v>
      </c>
      <c r="C219" s="2">
        <v>0</v>
      </c>
      <c r="D219" s="2">
        <v>0</v>
      </c>
      <c r="E219" s="2">
        <f t="shared" si="484"/>
        <v>0</v>
      </c>
      <c r="F219" s="2">
        <v>0</v>
      </c>
      <c r="G219" s="2">
        <v>0</v>
      </c>
      <c r="H219" s="2">
        <f t="shared" si="485"/>
        <v>0</v>
      </c>
      <c r="I219" s="2">
        <v>0</v>
      </c>
      <c r="J219" s="2">
        <v>0</v>
      </c>
      <c r="K219" s="2">
        <f t="shared" si="486"/>
        <v>0</v>
      </c>
      <c r="L219" s="2">
        <v>0</v>
      </c>
      <c r="M219" s="2">
        <v>0</v>
      </c>
      <c r="N219" s="2">
        <f t="shared" si="487"/>
        <v>0</v>
      </c>
      <c r="O219" s="2">
        <v>0</v>
      </c>
      <c r="P219" s="2">
        <v>0</v>
      </c>
      <c r="Q219" s="2">
        <f t="shared" si="488"/>
        <v>0</v>
      </c>
      <c r="R219" s="2">
        <v>1</v>
      </c>
      <c r="S219" s="2">
        <v>0</v>
      </c>
      <c r="T219" s="2">
        <f t="shared" si="489"/>
        <v>1</v>
      </c>
      <c r="U219" s="2">
        <v>0</v>
      </c>
      <c r="V219" s="2">
        <v>0</v>
      </c>
      <c r="W219" s="2">
        <f t="shared" si="490"/>
        <v>0</v>
      </c>
      <c r="X219" s="2">
        <v>0</v>
      </c>
      <c r="Y219" s="2">
        <v>0</v>
      </c>
      <c r="Z219" s="2">
        <f t="shared" si="491"/>
        <v>0</v>
      </c>
      <c r="AA219" s="3">
        <f t="shared" si="492"/>
        <v>1</v>
      </c>
      <c r="AB219" s="3">
        <f t="shared" si="492"/>
        <v>0</v>
      </c>
      <c r="AC219" s="3">
        <f t="shared" si="492"/>
        <v>1</v>
      </c>
    </row>
    <row r="220" spans="1:29" ht="25.5" customHeight="1" x14ac:dyDescent="0.35">
      <c r="A220" s="12"/>
      <c r="B220" s="33" t="s">
        <v>134</v>
      </c>
      <c r="C220" s="2">
        <v>9</v>
      </c>
      <c r="D220" s="2">
        <v>28</v>
      </c>
      <c r="E220" s="2">
        <f t="shared" ref="E220" si="500">C220+D220</f>
        <v>37</v>
      </c>
      <c r="F220" s="2">
        <v>7</v>
      </c>
      <c r="G220" s="2">
        <v>25</v>
      </c>
      <c r="H220" s="2">
        <f t="shared" ref="H220" si="501">F220+G220</f>
        <v>32</v>
      </c>
      <c r="I220" s="2">
        <v>6</v>
      </c>
      <c r="J220" s="2">
        <v>14</v>
      </c>
      <c r="K220" s="2">
        <f t="shared" ref="K220" si="502">I220+J220</f>
        <v>20</v>
      </c>
      <c r="L220" s="2">
        <v>0</v>
      </c>
      <c r="M220" s="2">
        <v>0</v>
      </c>
      <c r="N220" s="2">
        <f t="shared" si="487"/>
        <v>0</v>
      </c>
      <c r="O220" s="2">
        <v>12</v>
      </c>
      <c r="P220" s="2">
        <v>21</v>
      </c>
      <c r="Q220" s="2">
        <f t="shared" ref="Q220" si="503">O220+P220</f>
        <v>33</v>
      </c>
      <c r="R220" s="2">
        <v>0</v>
      </c>
      <c r="S220" s="2">
        <v>0</v>
      </c>
      <c r="T220" s="2">
        <f t="shared" ref="T220" si="504">R220+S220</f>
        <v>0</v>
      </c>
      <c r="U220" s="2">
        <v>0</v>
      </c>
      <c r="V220" s="2">
        <v>0</v>
      </c>
      <c r="W220" s="2">
        <f t="shared" ref="W220" si="505">U220+V220</f>
        <v>0</v>
      </c>
      <c r="X220" s="2">
        <v>0</v>
      </c>
      <c r="Y220" s="2">
        <v>0</v>
      </c>
      <c r="Z220" s="2">
        <f t="shared" ref="Z220" si="506">X220+Y220</f>
        <v>0</v>
      </c>
      <c r="AA220" s="3">
        <f t="shared" si="492"/>
        <v>34</v>
      </c>
      <c r="AB220" s="3">
        <f t="shared" si="492"/>
        <v>88</v>
      </c>
      <c r="AC220" s="3">
        <f t="shared" si="492"/>
        <v>122</v>
      </c>
    </row>
    <row r="221" spans="1:29" ht="25.5" customHeight="1" x14ac:dyDescent="0.35">
      <c r="A221" s="12"/>
      <c r="B221" s="33" t="s">
        <v>135</v>
      </c>
      <c r="C221" s="2">
        <v>54</v>
      </c>
      <c r="D221" s="2">
        <v>133</v>
      </c>
      <c r="E221" s="2">
        <f t="shared" si="484"/>
        <v>187</v>
      </c>
      <c r="F221" s="2">
        <v>44</v>
      </c>
      <c r="G221" s="2">
        <v>112</v>
      </c>
      <c r="H221" s="2">
        <f t="shared" si="485"/>
        <v>156</v>
      </c>
      <c r="I221" s="2">
        <v>49</v>
      </c>
      <c r="J221" s="2">
        <v>92</v>
      </c>
      <c r="K221" s="2">
        <f t="shared" si="486"/>
        <v>141</v>
      </c>
      <c r="L221" s="2">
        <v>0</v>
      </c>
      <c r="M221" s="2">
        <v>0</v>
      </c>
      <c r="N221" s="2">
        <f t="shared" si="487"/>
        <v>0</v>
      </c>
      <c r="O221" s="2">
        <v>44</v>
      </c>
      <c r="P221" s="2">
        <v>143</v>
      </c>
      <c r="Q221" s="2">
        <f t="shared" si="488"/>
        <v>187</v>
      </c>
      <c r="R221" s="2">
        <v>8</v>
      </c>
      <c r="S221" s="2">
        <v>9</v>
      </c>
      <c r="T221" s="2">
        <f t="shared" si="489"/>
        <v>17</v>
      </c>
      <c r="U221" s="2">
        <v>0</v>
      </c>
      <c r="V221" s="2">
        <v>0</v>
      </c>
      <c r="W221" s="2">
        <f t="shared" si="490"/>
        <v>0</v>
      </c>
      <c r="X221" s="2">
        <v>0</v>
      </c>
      <c r="Y221" s="2">
        <v>0</v>
      </c>
      <c r="Z221" s="2">
        <f t="shared" si="491"/>
        <v>0</v>
      </c>
      <c r="AA221" s="3">
        <f t="shared" si="492"/>
        <v>199</v>
      </c>
      <c r="AB221" s="3">
        <f t="shared" si="492"/>
        <v>489</v>
      </c>
      <c r="AC221" s="3">
        <f t="shared" si="492"/>
        <v>688</v>
      </c>
    </row>
    <row r="222" spans="1:29" ht="25.5" customHeight="1" x14ac:dyDescent="0.35">
      <c r="A222" s="12"/>
      <c r="B222" s="33" t="s">
        <v>136</v>
      </c>
      <c r="C222" s="2">
        <v>0</v>
      </c>
      <c r="D222" s="2">
        <v>0</v>
      </c>
      <c r="E222" s="2">
        <f t="shared" si="484"/>
        <v>0</v>
      </c>
      <c r="F222" s="2">
        <v>0</v>
      </c>
      <c r="G222" s="2">
        <v>0</v>
      </c>
      <c r="H222" s="2">
        <f t="shared" si="485"/>
        <v>0</v>
      </c>
      <c r="I222" s="2">
        <v>0</v>
      </c>
      <c r="J222" s="2">
        <v>0</v>
      </c>
      <c r="K222" s="2">
        <f t="shared" si="486"/>
        <v>0</v>
      </c>
      <c r="L222" s="2">
        <v>0</v>
      </c>
      <c r="M222" s="2">
        <v>0</v>
      </c>
      <c r="N222" s="2">
        <f t="shared" si="487"/>
        <v>0</v>
      </c>
      <c r="O222" s="2">
        <v>0</v>
      </c>
      <c r="P222" s="2">
        <v>0</v>
      </c>
      <c r="Q222" s="2">
        <f t="shared" si="488"/>
        <v>0</v>
      </c>
      <c r="R222" s="2">
        <v>0</v>
      </c>
      <c r="S222" s="2">
        <v>2</v>
      </c>
      <c r="T222" s="2">
        <f t="shared" si="489"/>
        <v>2</v>
      </c>
      <c r="U222" s="2">
        <v>0</v>
      </c>
      <c r="V222" s="2">
        <v>0</v>
      </c>
      <c r="W222" s="2">
        <f t="shared" si="490"/>
        <v>0</v>
      </c>
      <c r="X222" s="2">
        <v>0</v>
      </c>
      <c r="Y222" s="2">
        <v>0</v>
      </c>
      <c r="Z222" s="2">
        <f t="shared" si="491"/>
        <v>0</v>
      </c>
      <c r="AA222" s="3">
        <f t="shared" si="492"/>
        <v>0</v>
      </c>
      <c r="AB222" s="3">
        <f t="shared" si="492"/>
        <v>2</v>
      </c>
      <c r="AC222" s="3">
        <f t="shared" si="492"/>
        <v>2</v>
      </c>
    </row>
    <row r="223" spans="1:29" ht="25.5" customHeight="1" x14ac:dyDescent="0.35">
      <c r="A223" s="12"/>
      <c r="B223" s="34" t="s">
        <v>27</v>
      </c>
      <c r="C223" s="3">
        <f t="shared" ref="C223:Z223" si="507">SUM(C217:C222)</f>
        <v>75</v>
      </c>
      <c r="D223" s="3">
        <f t="shared" si="507"/>
        <v>219</v>
      </c>
      <c r="E223" s="3">
        <f t="shared" si="507"/>
        <v>294</v>
      </c>
      <c r="F223" s="3">
        <f t="shared" si="507"/>
        <v>62</v>
      </c>
      <c r="G223" s="3">
        <f t="shared" si="507"/>
        <v>172</v>
      </c>
      <c r="H223" s="3">
        <f t="shared" si="507"/>
        <v>234</v>
      </c>
      <c r="I223" s="3">
        <f t="shared" si="507"/>
        <v>68</v>
      </c>
      <c r="J223" s="3">
        <f t="shared" si="507"/>
        <v>139</v>
      </c>
      <c r="K223" s="3">
        <f t="shared" si="507"/>
        <v>207</v>
      </c>
      <c r="L223" s="3">
        <f t="shared" ref="L223:N223" si="508">SUM(L217:L222)</f>
        <v>0</v>
      </c>
      <c r="M223" s="3">
        <f t="shared" si="508"/>
        <v>0</v>
      </c>
      <c r="N223" s="3">
        <f t="shared" si="508"/>
        <v>0</v>
      </c>
      <c r="O223" s="3">
        <f t="shared" si="507"/>
        <v>69</v>
      </c>
      <c r="P223" s="3">
        <f t="shared" si="507"/>
        <v>211</v>
      </c>
      <c r="Q223" s="3">
        <f t="shared" si="507"/>
        <v>280</v>
      </c>
      <c r="R223" s="3">
        <f t="shared" si="507"/>
        <v>9</v>
      </c>
      <c r="S223" s="3">
        <f t="shared" si="507"/>
        <v>15</v>
      </c>
      <c r="T223" s="3">
        <f t="shared" si="507"/>
        <v>24</v>
      </c>
      <c r="U223" s="3">
        <f t="shared" si="507"/>
        <v>0</v>
      </c>
      <c r="V223" s="3">
        <f t="shared" si="507"/>
        <v>0</v>
      </c>
      <c r="W223" s="3">
        <f t="shared" si="507"/>
        <v>0</v>
      </c>
      <c r="X223" s="3">
        <f t="shared" si="507"/>
        <v>0</v>
      </c>
      <c r="Y223" s="3">
        <f t="shared" si="507"/>
        <v>0</v>
      </c>
      <c r="Z223" s="3">
        <f t="shared" si="507"/>
        <v>0</v>
      </c>
      <c r="AA223" s="3">
        <f>C223+F223+I223+O223+R223+U223+X223</f>
        <v>283</v>
      </c>
      <c r="AB223" s="3">
        <f>D223+G223+J223+P223+S223+V223+Y223</f>
        <v>756</v>
      </c>
      <c r="AC223" s="3">
        <f>AA223+AB223</f>
        <v>1039</v>
      </c>
    </row>
    <row r="224" spans="1:29" ht="25.5" customHeight="1" x14ac:dyDescent="0.35">
      <c r="A224" s="12"/>
      <c r="B224" s="5" t="s">
        <v>137</v>
      </c>
      <c r="C224" s="2"/>
      <c r="D224" s="2"/>
      <c r="E224" s="3"/>
      <c r="F224" s="2"/>
      <c r="G224" s="2"/>
      <c r="H224" s="3"/>
      <c r="I224" s="2"/>
      <c r="J224" s="2"/>
      <c r="K224" s="3"/>
      <c r="L224" s="3"/>
      <c r="M224" s="3"/>
      <c r="N224" s="3"/>
      <c r="O224" s="2"/>
      <c r="P224" s="2"/>
      <c r="Q224" s="3"/>
      <c r="R224" s="2"/>
      <c r="S224" s="2"/>
      <c r="T224" s="3"/>
      <c r="U224" s="68"/>
      <c r="V224" s="68"/>
      <c r="W224" s="14"/>
      <c r="X224" s="68"/>
      <c r="Y224" s="68"/>
      <c r="Z224" s="14"/>
      <c r="AA224" s="3"/>
      <c r="AB224" s="3"/>
      <c r="AC224" s="3"/>
    </row>
    <row r="225" spans="1:29" ht="25.5" customHeight="1" x14ac:dyDescent="0.35">
      <c r="A225" s="12"/>
      <c r="B225" s="13" t="s">
        <v>132</v>
      </c>
      <c r="C225" s="2">
        <v>12</v>
      </c>
      <c r="D225" s="2">
        <v>34</v>
      </c>
      <c r="E225" s="2">
        <f t="shared" ref="E225" si="509">C225+D225</f>
        <v>46</v>
      </c>
      <c r="F225" s="2">
        <v>9</v>
      </c>
      <c r="G225" s="2">
        <v>20</v>
      </c>
      <c r="H225" s="2">
        <f t="shared" ref="H225" si="510">F225+G225</f>
        <v>29</v>
      </c>
      <c r="I225" s="2">
        <v>0</v>
      </c>
      <c r="J225" s="2">
        <v>0</v>
      </c>
      <c r="K225" s="2">
        <f t="shared" ref="K225" si="511">I225+J225</f>
        <v>0</v>
      </c>
      <c r="L225" s="2">
        <v>0</v>
      </c>
      <c r="M225" s="2">
        <v>0</v>
      </c>
      <c r="N225" s="2">
        <f t="shared" ref="N225:N227" si="512">L225+M225</f>
        <v>0</v>
      </c>
      <c r="O225" s="2">
        <v>0</v>
      </c>
      <c r="P225" s="2">
        <v>0</v>
      </c>
      <c r="Q225" s="2">
        <f t="shared" ref="Q225" si="513">O225+P225</f>
        <v>0</v>
      </c>
      <c r="R225" s="2">
        <v>0</v>
      </c>
      <c r="S225" s="2">
        <v>0</v>
      </c>
      <c r="T225" s="2">
        <f t="shared" ref="T225" si="514">R225+S225</f>
        <v>0</v>
      </c>
      <c r="U225" s="2">
        <v>0</v>
      </c>
      <c r="V225" s="2">
        <v>0</v>
      </c>
      <c r="W225" s="2">
        <f t="shared" ref="W225" si="515">U225+V225</f>
        <v>0</v>
      </c>
      <c r="X225" s="2">
        <v>0</v>
      </c>
      <c r="Y225" s="2">
        <v>0</v>
      </c>
      <c r="Z225" s="2">
        <f t="shared" ref="Z225" si="516">X225+Y225</f>
        <v>0</v>
      </c>
      <c r="AA225" s="3">
        <f t="shared" ref="AA225:AC227" si="517">C225+F225+I225+O225+R225+U225+X225</f>
        <v>21</v>
      </c>
      <c r="AB225" s="3">
        <f t="shared" si="517"/>
        <v>54</v>
      </c>
      <c r="AC225" s="3">
        <f t="shared" si="517"/>
        <v>75</v>
      </c>
    </row>
    <row r="226" spans="1:29" ht="25.5" customHeight="1" x14ac:dyDescent="0.35">
      <c r="A226" s="12"/>
      <c r="B226" s="33" t="s">
        <v>134</v>
      </c>
      <c r="C226" s="2">
        <v>4</v>
      </c>
      <c r="D226" s="2">
        <v>12</v>
      </c>
      <c r="E226" s="2">
        <f t="shared" ref="E226" si="518">C226+D226</f>
        <v>16</v>
      </c>
      <c r="F226" s="2">
        <v>2</v>
      </c>
      <c r="G226" s="2">
        <v>2</v>
      </c>
      <c r="H226" s="2">
        <f t="shared" ref="H226" si="519">F226+G226</f>
        <v>4</v>
      </c>
      <c r="I226" s="2">
        <v>0</v>
      </c>
      <c r="J226" s="2">
        <v>0</v>
      </c>
      <c r="K226" s="2">
        <f t="shared" ref="K226" si="520">I226+J226</f>
        <v>0</v>
      </c>
      <c r="L226" s="2">
        <v>0</v>
      </c>
      <c r="M226" s="2">
        <v>0</v>
      </c>
      <c r="N226" s="2">
        <f t="shared" si="512"/>
        <v>0</v>
      </c>
      <c r="O226" s="2">
        <v>0</v>
      </c>
      <c r="P226" s="2">
        <v>0</v>
      </c>
      <c r="Q226" s="2">
        <f t="shared" ref="Q226" si="521">O226+P226</f>
        <v>0</v>
      </c>
      <c r="R226" s="2">
        <v>0</v>
      </c>
      <c r="S226" s="2">
        <v>0</v>
      </c>
      <c r="T226" s="2">
        <f t="shared" ref="T226" si="522">R226+S226</f>
        <v>0</v>
      </c>
      <c r="U226" s="2">
        <v>0</v>
      </c>
      <c r="V226" s="2">
        <v>0</v>
      </c>
      <c r="W226" s="2">
        <f t="shared" ref="W226" si="523">U226+V226</f>
        <v>0</v>
      </c>
      <c r="X226" s="2">
        <v>0</v>
      </c>
      <c r="Y226" s="2">
        <v>0</v>
      </c>
      <c r="Z226" s="2">
        <f t="shared" ref="Z226" si="524">X226+Y226</f>
        <v>0</v>
      </c>
      <c r="AA226" s="3">
        <f t="shared" si="517"/>
        <v>6</v>
      </c>
      <c r="AB226" s="3">
        <f t="shared" si="517"/>
        <v>14</v>
      </c>
      <c r="AC226" s="3">
        <f t="shared" si="517"/>
        <v>20</v>
      </c>
    </row>
    <row r="227" spans="1:29" ht="25.5" customHeight="1" x14ac:dyDescent="0.35">
      <c r="A227" s="12"/>
      <c r="B227" s="33" t="s">
        <v>135</v>
      </c>
      <c r="C227" s="2">
        <v>20</v>
      </c>
      <c r="D227" s="2">
        <v>62</v>
      </c>
      <c r="E227" s="2">
        <f t="shared" ref="E227" si="525">C227+D227</f>
        <v>82</v>
      </c>
      <c r="F227" s="2">
        <v>30</v>
      </c>
      <c r="G227" s="2">
        <v>51</v>
      </c>
      <c r="H227" s="2">
        <f t="shared" ref="H227" si="526">F227+G227</f>
        <v>81</v>
      </c>
      <c r="I227" s="2">
        <v>1</v>
      </c>
      <c r="J227" s="2">
        <v>3</v>
      </c>
      <c r="K227" s="2">
        <f t="shared" ref="K227" si="527">I227+J227</f>
        <v>4</v>
      </c>
      <c r="L227" s="2">
        <v>0</v>
      </c>
      <c r="M227" s="2">
        <v>0</v>
      </c>
      <c r="N227" s="2">
        <f t="shared" si="512"/>
        <v>0</v>
      </c>
      <c r="O227" s="2">
        <v>1</v>
      </c>
      <c r="P227" s="2">
        <v>1</v>
      </c>
      <c r="Q227" s="2">
        <f t="shared" ref="Q227" si="528">O227+P227</f>
        <v>2</v>
      </c>
      <c r="R227" s="2">
        <v>1</v>
      </c>
      <c r="S227" s="2">
        <v>1</v>
      </c>
      <c r="T227" s="2">
        <f t="shared" ref="T227" si="529">R227+S227</f>
        <v>2</v>
      </c>
      <c r="U227" s="2">
        <v>0</v>
      </c>
      <c r="V227" s="2">
        <v>0</v>
      </c>
      <c r="W227" s="2">
        <f t="shared" ref="W227" si="530">U227+V227</f>
        <v>0</v>
      </c>
      <c r="X227" s="2">
        <v>0</v>
      </c>
      <c r="Y227" s="2">
        <v>0</v>
      </c>
      <c r="Z227" s="2">
        <f t="shared" ref="Z227" si="531">X227+Y227</f>
        <v>0</v>
      </c>
      <c r="AA227" s="3">
        <f t="shared" si="517"/>
        <v>53</v>
      </c>
      <c r="AB227" s="3">
        <f t="shared" si="517"/>
        <v>118</v>
      </c>
      <c r="AC227" s="3">
        <f t="shared" si="517"/>
        <v>171</v>
      </c>
    </row>
    <row r="228" spans="1:29" ht="25.5" customHeight="1" x14ac:dyDescent="0.35">
      <c r="A228" s="12"/>
      <c r="B228" s="34" t="s">
        <v>27</v>
      </c>
      <c r="C228" s="3">
        <f t="shared" ref="C228:Z228" si="532">SUM(C225:C227)</f>
        <v>36</v>
      </c>
      <c r="D228" s="3">
        <f t="shared" si="532"/>
        <v>108</v>
      </c>
      <c r="E228" s="3">
        <f t="shared" si="532"/>
        <v>144</v>
      </c>
      <c r="F228" s="3">
        <f t="shared" si="532"/>
        <v>41</v>
      </c>
      <c r="G228" s="3">
        <f t="shared" si="532"/>
        <v>73</v>
      </c>
      <c r="H228" s="3">
        <f t="shared" si="532"/>
        <v>114</v>
      </c>
      <c r="I228" s="3">
        <f t="shared" si="532"/>
        <v>1</v>
      </c>
      <c r="J228" s="3">
        <f t="shared" si="532"/>
        <v>3</v>
      </c>
      <c r="K228" s="3">
        <f t="shared" si="532"/>
        <v>4</v>
      </c>
      <c r="L228" s="3">
        <f>SUM(L225:L227)</f>
        <v>0</v>
      </c>
      <c r="M228" s="3">
        <f>SUM(M225:M227)</f>
        <v>0</v>
      </c>
      <c r="N228" s="3">
        <f>SUM(N225:N227)</f>
        <v>0</v>
      </c>
      <c r="O228" s="3">
        <f t="shared" si="532"/>
        <v>1</v>
      </c>
      <c r="P228" s="3">
        <f t="shared" si="532"/>
        <v>1</v>
      </c>
      <c r="Q228" s="3">
        <f t="shared" si="532"/>
        <v>2</v>
      </c>
      <c r="R228" s="3">
        <f t="shared" si="532"/>
        <v>1</v>
      </c>
      <c r="S228" s="3">
        <f t="shared" si="532"/>
        <v>1</v>
      </c>
      <c r="T228" s="3">
        <f t="shared" si="532"/>
        <v>2</v>
      </c>
      <c r="U228" s="3">
        <f t="shared" si="532"/>
        <v>0</v>
      </c>
      <c r="V228" s="3">
        <f t="shared" si="532"/>
        <v>0</v>
      </c>
      <c r="W228" s="3">
        <f t="shared" si="532"/>
        <v>0</v>
      </c>
      <c r="X228" s="3">
        <f t="shared" si="532"/>
        <v>0</v>
      </c>
      <c r="Y228" s="3">
        <f t="shared" si="532"/>
        <v>0</v>
      </c>
      <c r="Z228" s="3">
        <f t="shared" si="532"/>
        <v>0</v>
      </c>
      <c r="AA228" s="3">
        <f>C228+F228+I228+O228+R228+U228+X228</f>
        <v>80</v>
      </c>
      <c r="AB228" s="3">
        <f>D228+G228+J228+P228+S228+V228+Y228</f>
        <v>186</v>
      </c>
      <c r="AC228" s="3">
        <f>AA228+AB228</f>
        <v>266</v>
      </c>
    </row>
    <row r="229" spans="1:29" ht="25.5" customHeight="1" x14ac:dyDescent="0.35">
      <c r="A229" s="12"/>
      <c r="B229" s="5" t="s">
        <v>48</v>
      </c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</row>
    <row r="230" spans="1:29" ht="25.5" customHeight="1" x14ac:dyDescent="0.35">
      <c r="A230" s="12"/>
      <c r="B230" s="26" t="s">
        <v>138</v>
      </c>
      <c r="C230" s="2">
        <v>1</v>
      </c>
      <c r="D230" s="2">
        <v>60</v>
      </c>
      <c r="E230" s="2">
        <f t="shared" ref="E230" si="533">C230+D230</f>
        <v>61</v>
      </c>
      <c r="F230" s="2">
        <v>0</v>
      </c>
      <c r="G230" s="2">
        <v>58</v>
      </c>
      <c r="H230" s="2">
        <f t="shared" ref="H230" si="534">F230+G230</f>
        <v>58</v>
      </c>
      <c r="I230" s="2">
        <v>0</v>
      </c>
      <c r="J230" s="2">
        <v>0</v>
      </c>
      <c r="K230" s="2">
        <f t="shared" ref="K230" si="535">I230+J230</f>
        <v>0</v>
      </c>
      <c r="L230" s="2">
        <v>0</v>
      </c>
      <c r="M230" s="2">
        <v>0</v>
      </c>
      <c r="N230" s="2">
        <f t="shared" ref="N230" si="536">L230+M230</f>
        <v>0</v>
      </c>
      <c r="O230" s="2">
        <v>0</v>
      </c>
      <c r="P230" s="2">
        <v>0</v>
      </c>
      <c r="Q230" s="2">
        <f t="shared" ref="Q230" si="537">O230+P230</f>
        <v>0</v>
      </c>
      <c r="R230" s="2">
        <v>0</v>
      </c>
      <c r="S230" s="2">
        <v>0</v>
      </c>
      <c r="T230" s="2">
        <f t="shared" ref="T230" si="538">R230+S230</f>
        <v>0</v>
      </c>
      <c r="U230" s="2">
        <v>0</v>
      </c>
      <c r="V230" s="2">
        <v>0</v>
      </c>
      <c r="W230" s="2">
        <f t="shared" ref="W230" si="539">U230+V230</f>
        <v>0</v>
      </c>
      <c r="X230" s="2">
        <v>0</v>
      </c>
      <c r="Y230" s="2">
        <v>0</v>
      </c>
      <c r="Z230" s="2">
        <f t="shared" ref="Z230" si="540">X230+Y230</f>
        <v>0</v>
      </c>
      <c r="AA230" s="3">
        <f>C230+F230+I230+O230+R230+U230+X230</f>
        <v>1</v>
      </c>
      <c r="AB230" s="3">
        <f>D230+G230+J230+P230+S230+V230+Y230</f>
        <v>118</v>
      </c>
      <c r="AC230" s="3">
        <f>E230+H230+K230+Q230+T230+W230+Z230</f>
        <v>119</v>
      </c>
    </row>
    <row r="231" spans="1:29" ht="25.5" customHeight="1" x14ac:dyDescent="0.35">
      <c r="A231" s="12"/>
      <c r="B231" s="15" t="s">
        <v>27</v>
      </c>
      <c r="C231" s="3">
        <f>SUM(C230)</f>
        <v>1</v>
      </c>
      <c r="D231" s="3">
        <f t="shared" ref="D231:AC231" si="541">SUM(D230)</f>
        <v>60</v>
      </c>
      <c r="E231" s="3">
        <f t="shared" si="541"/>
        <v>61</v>
      </c>
      <c r="F231" s="3">
        <f t="shared" si="541"/>
        <v>0</v>
      </c>
      <c r="G231" s="3">
        <f t="shared" si="541"/>
        <v>58</v>
      </c>
      <c r="H231" s="3">
        <f t="shared" si="541"/>
        <v>58</v>
      </c>
      <c r="I231" s="3">
        <f t="shared" si="541"/>
        <v>0</v>
      </c>
      <c r="J231" s="3">
        <f t="shared" si="541"/>
        <v>0</v>
      </c>
      <c r="K231" s="3">
        <f t="shared" si="541"/>
        <v>0</v>
      </c>
      <c r="L231" s="3">
        <f t="shared" ref="L231:N231" si="542">SUM(L230)</f>
        <v>0</v>
      </c>
      <c r="M231" s="3">
        <f t="shared" si="542"/>
        <v>0</v>
      </c>
      <c r="N231" s="3">
        <f t="shared" si="542"/>
        <v>0</v>
      </c>
      <c r="O231" s="3">
        <f t="shared" si="541"/>
        <v>0</v>
      </c>
      <c r="P231" s="3">
        <f t="shared" si="541"/>
        <v>0</v>
      </c>
      <c r="Q231" s="3">
        <f t="shared" si="541"/>
        <v>0</v>
      </c>
      <c r="R231" s="3">
        <f t="shared" si="541"/>
        <v>0</v>
      </c>
      <c r="S231" s="3">
        <f t="shared" si="541"/>
        <v>0</v>
      </c>
      <c r="T231" s="3">
        <f t="shared" si="541"/>
        <v>0</v>
      </c>
      <c r="U231" s="3">
        <f t="shared" si="541"/>
        <v>0</v>
      </c>
      <c r="V231" s="3">
        <f t="shared" si="541"/>
        <v>0</v>
      </c>
      <c r="W231" s="3">
        <f t="shared" si="541"/>
        <v>0</v>
      </c>
      <c r="X231" s="3">
        <f t="shared" si="541"/>
        <v>0</v>
      </c>
      <c r="Y231" s="3">
        <f t="shared" si="541"/>
        <v>0</v>
      </c>
      <c r="Z231" s="3">
        <f t="shared" si="541"/>
        <v>0</v>
      </c>
      <c r="AA231" s="3">
        <f t="shared" si="541"/>
        <v>1</v>
      </c>
      <c r="AB231" s="3">
        <f t="shared" si="541"/>
        <v>118</v>
      </c>
      <c r="AC231" s="3">
        <f t="shared" si="541"/>
        <v>119</v>
      </c>
    </row>
    <row r="232" spans="1:29" ht="25.5" customHeight="1" x14ac:dyDescent="0.35">
      <c r="A232" s="12"/>
      <c r="B232" s="5" t="s">
        <v>139</v>
      </c>
      <c r="C232" s="2"/>
      <c r="D232" s="2"/>
      <c r="E232" s="3"/>
      <c r="F232" s="2"/>
      <c r="G232" s="2"/>
      <c r="H232" s="3"/>
      <c r="I232" s="2"/>
      <c r="J232" s="2"/>
      <c r="K232" s="3"/>
      <c r="L232" s="3"/>
      <c r="M232" s="3"/>
      <c r="N232" s="3"/>
      <c r="O232" s="2"/>
      <c r="P232" s="2"/>
      <c r="Q232" s="3"/>
      <c r="R232" s="2"/>
      <c r="S232" s="2"/>
      <c r="T232" s="3"/>
      <c r="U232" s="2"/>
      <c r="V232" s="2"/>
      <c r="W232" s="3"/>
      <c r="X232" s="2"/>
      <c r="Y232" s="2"/>
      <c r="Z232" s="3"/>
      <c r="AA232" s="3"/>
      <c r="AB232" s="3"/>
      <c r="AC232" s="3"/>
    </row>
    <row r="233" spans="1:29" ht="25.5" customHeight="1" x14ac:dyDescent="0.35">
      <c r="A233" s="4"/>
      <c r="B233" s="26" t="s">
        <v>138</v>
      </c>
      <c r="C233" s="2">
        <v>0</v>
      </c>
      <c r="D233" s="2">
        <v>0</v>
      </c>
      <c r="E233" s="2">
        <f t="shared" si="484"/>
        <v>0</v>
      </c>
      <c r="F233" s="2">
        <v>0</v>
      </c>
      <c r="G233" s="2">
        <v>0</v>
      </c>
      <c r="H233" s="2">
        <f t="shared" si="485"/>
        <v>0</v>
      </c>
      <c r="I233" s="2">
        <v>0</v>
      </c>
      <c r="J233" s="2">
        <v>59</v>
      </c>
      <c r="K233" s="2">
        <f t="shared" si="486"/>
        <v>59</v>
      </c>
      <c r="L233" s="2">
        <v>0</v>
      </c>
      <c r="M233" s="2">
        <v>0</v>
      </c>
      <c r="N233" s="2">
        <f t="shared" ref="N233" si="543">L233+M233</f>
        <v>0</v>
      </c>
      <c r="O233" s="2">
        <v>2</v>
      </c>
      <c r="P233" s="2">
        <v>59</v>
      </c>
      <c r="Q233" s="2">
        <f t="shared" si="488"/>
        <v>61</v>
      </c>
      <c r="R233" s="2">
        <v>0</v>
      </c>
      <c r="S233" s="2">
        <v>0</v>
      </c>
      <c r="T233" s="2">
        <f t="shared" si="489"/>
        <v>0</v>
      </c>
      <c r="U233" s="2">
        <v>0</v>
      </c>
      <c r="V233" s="2">
        <v>40</v>
      </c>
      <c r="W233" s="2">
        <f t="shared" si="490"/>
        <v>40</v>
      </c>
      <c r="X233" s="2">
        <v>0</v>
      </c>
      <c r="Y233" s="2">
        <v>4</v>
      </c>
      <c r="Z233" s="2">
        <f t="shared" si="491"/>
        <v>4</v>
      </c>
      <c r="AA233" s="3">
        <f>C233+F233+I233+O233+R233+U233+X233</f>
        <v>2</v>
      </c>
      <c r="AB233" s="3">
        <f>D233+G233+J233+P233+S233+V233+Y233</f>
        <v>162</v>
      </c>
      <c r="AC233" s="3">
        <f>E233+H233+K233+Q233+T233+W233+Z233</f>
        <v>164</v>
      </c>
    </row>
    <row r="234" spans="1:29" ht="25.5" customHeight="1" x14ac:dyDescent="0.35">
      <c r="A234" s="4"/>
      <c r="B234" s="15" t="s">
        <v>27</v>
      </c>
      <c r="C234" s="3">
        <f>SUM(C233)</f>
        <v>0</v>
      </c>
      <c r="D234" s="3">
        <f t="shared" ref="D234:AC234" si="544">SUM(D233)</f>
        <v>0</v>
      </c>
      <c r="E234" s="3">
        <f t="shared" si="544"/>
        <v>0</v>
      </c>
      <c r="F234" s="3">
        <f t="shared" si="544"/>
        <v>0</v>
      </c>
      <c r="G234" s="3">
        <f t="shared" si="544"/>
        <v>0</v>
      </c>
      <c r="H234" s="3">
        <f t="shared" si="544"/>
        <v>0</v>
      </c>
      <c r="I234" s="3">
        <f t="shared" si="544"/>
        <v>0</v>
      </c>
      <c r="J234" s="3">
        <f t="shared" si="544"/>
        <v>59</v>
      </c>
      <c r="K234" s="3">
        <f t="shared" si="544"/>
        <v>59</v>
      </c>
      <c r="L234" s="3">
        <f t="shared" ref="L234:N234" si="545">SUM(L233)</f>
        <v>0</v>
      </c>
      <c r="M234" s="3">
        <f t="shared" si="545"/>
        <v>0</v>
      </c>
      <c r="N234" s="3">
        <f t="shared" si="545"/>
        <v>0</v>
      </c>
      <c r="O234" s="3">
        <f t="shared" si="544"/>
        <v>2</v>
      </c>
      <c r="P234" s="3">
        <f t="shared" si="544"/>
        <v>59</v>
      </c>
      <c r="Q234" s="3">
        <f t="shared" si="544"/>
        <v>61</v>
      </c>
      <c r="R234" s="3">
        <f t="shared" si="544"/>
        <v>0</v>
      </c>
      <c r="S234" s="3">
        <f t="shared" si="544"/>
        <v>0</v>
      </c>
      <c r="T234" s="3">
        <f t="shared" si="544"/>
        <v>0</v>
      </c>
      <c r="U234" s="3">
        <f t="shared" si="544"/>
        <v>0</v>
      </c>
      <c r="V234" s="3">
        <f t="shared" si="544"/>
        <v>40</v>
      </c>
      <c r="W234" s="3">
        <f t="shared" si="544"/>
        <v>40</v>
      </c>
      <c r="X234" s="3">
        <f t="shared" si="544"/>
        <v>0</v>
      </c>
      <c r="Y234" s="3">
        <f t="shared" si="544"/>
        <v>4</v>
      </c>
      <c r="Z234" s="3">
        <f t="shared" si="544"/>
        <v>4</v>
      </c>
      <c r="AA234" s="3">
        <f t="shared" si="544"/>
        <v>2</v>
      </c>
      <c r="AB234" s="3">
        <f t="shared" si="544"/>
        <v>162</v>
      </c>
      <c r="AC234" s="3">
        <f t="shared" si="544"/>
        <v>164</v>
      </c>
    </row>
    <row r="235" spans="1:29" s="16" customFormat="1" ht="25.5" customHeight="1" x14ac:dyDescent="0.35">
      <c r="A235" s="4"/>
      <c r="B235" s="15" t="s">
        <v>29</v>
      </c>
      <c r="C235" s="3">
        <f t="shared" ref="C235:AC235" si="546">C223+C228+C234+C231</f>
        <v>112</v>
      </c>
      <c r="D235" s="3">
        <f t="shared" si="546"/>
        <v>387</v>
      </c>
      <c r="E235" s="3">
        <f t="shared" si="546"/>
        <v>499</v>
      </c>
      <c r="F235" s="3">
        <f t="shared" si="546"/>
        <v>103</v>
      </c>
      <c r="G235" s="3">
        <f t="shared" si="546"/>
        <v>303</v>
      </c>
      <c r="H235" s="3">
        <f t="shared" si="546"/>
        <v>406</v>
      </c>
      <c r="I235" s="3">
        <f t="shared" si="546"/>
        <v>69</v>
      </c>
      <c r="J235" s="3">
        <f t="shared" si="546"/>
        <v>201</v>
      </c>
      <c r="K235" s="3">
        <f t="shared" si="546"/>
        <v>270</v>
      </c>
      <c r="L235" s="3">
        <f>L223+L228+L234+L231</f>
        <v>0</v>
      </c>
      <c r="M235" s="3">
        <f>M223+M228+M234+M231</f>
        <v>0</v>
      </c>
      <c r="N235" s="3">
        <f>N223+N228+N234+N231</f>
        <v>0</v>
      </c>
      <c r="O235" s="3">
        <f t="shared" si="546"/>
        <v>72</v>
      </c>
      <c r="P235" s="3">
        <f t="shared" si="546"/>
        <v>271</v>
      </c>
      <c r="Q235" s="3">
        <f t="shared" si="546"/>
        <v>343</v>
      </c>
      <c r="R235" s="3">
        <f t="shared" si="546"/>
        <v>10</v>
      </c>
      <c r="S235" s="3">
        <f t="shared" si="546"/>
        <v>16</v>
      </c>
      <c r="T235" s="3">
        <f t="shared" si="546"/>
        <v>26</v>
      </c>
      <c r="U235" s="3">
        <f t="shared" si="546"/>
        <v>0</v>
      </c>
      <c r="V235" s="3">
        <f t="shared" si="546"/>
        <v>40</v>
      </c>
      <c r="W235" s="3">
        <f t="shared" si="546"/>
        <v>40</v>
      </c>
      <c r="X235" s="3">
        <f t="shared" si="546"/>
        <v>0</v>
      </c>
      <c r="Y235" s="3">
        <f t="shared" si="546"/>
        <v>4</v>
      </c>
      <c r="Z235" s="3">
        <f t="shared" si="546"/>
        <v>4</v>
      </c>
      <c r="AA235" s="3">
        <f t="shared" si="546"/>
        <v>366</v>
      </c>
      <c r="AB235" s="3">
        <f t="shared" si="546"/>
        <v>1222</v>
      </c>
      <c r="AC235" s="3">
        <f t="shared" si="546"/>
        <v>1588</v>
      </c>
    </row>
    <row r="236" spans="1:29" s="16" customFormat="1" ht="25.5" customHeight="1" x14ac:dyDescent="0.35">
      <c r="A236" s="21"/>
      <c r="B236" s="22" t="s">
        <v>32</v>
      </c>
      <c r="C236" s="23">
        <f>C235</f>
        <v>112</v>
      </c>
      <c r="D236" s="23">
        <f t="shared" ref="D236:AC236" si="547">D235</f>
        <v>387</v>
      </c>
      <c r="E236" s="23">
        <f t="shared" si="547"/>
        <v>499</v>
      </c>
      <c r="F236" s="23">
        <f t="shared" si="547"/>
        <v>103</v>
      </c>
      <c r="G236" s="23">
        <f t="shared" si="547"/>
        <v>303</v>
      </c>
      <c r="H236" s="23">
        <f t="shared" si="547"/>
        <v>406</v>
      </c>
      <c r="I236" s="23">
        <f t="shared" si="547"/>
        <v>69</v>
      </c>
      <c r="J236" s="23">
        <f t="shared" si="547"/>
        <v>201</v>
      </c>
      <c r="K236" s="23">
        <f t="shared" si="547"/>
        <v>270</v>
      </c>
      <c r="L236" s="23">
        <f t="shared" ref="L236:N236" si="548">L235</f>
        <v>0</v>
      </c>
      <c r="M236" s="23">
        <f t="shared" si="548"/>
        <v>0</v>
      </c>
      <c r="N236" s="23">
        <f t="shared" si="548"/>
        <v>0</v>
      </c>
      <c r="O236" s="23">
        <f t="shared" si="547"/>
        <v>72</v>
      </c>
      <c r="P236" s="23">
        <f t="shared" si="547"/>
        <v>271</v>
      </c>
      <c r="Q236" s="23">
        <f t="shared" si="547"/>
        <v>343</v>
      </c>
      <c r="R236" s="23">
        <f t="shared" si="547"/>
        <v>10</v>
      </c>
      <c r="S236" s="23">
        <f t="shared" si="547"/>
        <v>16</v>
      </c>
      <c r="T236" s="23">
        <f t="shared" si="547"/>
        <v>26</v>
      </c>
      <c r="U236" s="23">
        <f t="shared" si="547"/>
        <v>0</v>
      </c>
      <c r="V236" s="23">
        <f t="shared" si="547"/>
        <v>40</v>
      </c>
      <c r="W236" s="23">
        <f t="shared" si="547"/>
        <v>40</v>
      </c>
      <c r="X236" s="23">
        <f t="shared" si="547"/>
        <v>0</v>
      </c>
      <c r="Y236" s="23">
        <f t="shared" si="547"/>
        <v>4</v>
      </c>
      <c r="Z236" s="23">
        <f t="shared" si="547"/>
        <v>4</v>
      </c>
      <c r="AA236" s="23">
        <f t="shared" si="547"/>
        <v>366</v>
      </c>
      <c r="AB236" s="23">
        <f t="shared" si="547"/>
        <v>1222</v>
      </c>
      <c r="AC236" s="23">
        <f t="shared" si="547"/>
        <v>1588</v>
      </c>
    </row>
    <row r="237" spans="1:29" ht="25.5" customHeight="1" x14ac:dyDescent="0.35">
      <c r="A237" s="4" t="s">
        <v>140</v>
      </c>
      <c r="B237" s="25"/>
      <c r="C237" s="6"/>
      <c r="D237" s="7"/>
      <c r="E237" s="49"/>
      <c r="F237" s="7"/>
      <c r="G237" s="7"/>
      <c r="H237" s="49"/>
      <c r="I237" s="7"/>
      <c r="J237" s="7"/>
      <c r="K237" s="49"/>
      <c r="L237" s="49"/>
      <c r="M237" s="49"/>
      <c r="N237" s="49"/>
      <c r="O237" s="7"/>
      <c r="P237" s="7"/>
      <c r="Q237" s="49"/>
      <c r="R237" s="7"/>
      <c r="S237" s="7"/>
      <c r="T237" s="49"/>
      <c r="U237" s="8"/>
      <c r="V237" s="8"/>
      <c r="W237" s="9"/>
      <c r="X237" s="8"/>
      <c r="Y237" s="8"/>
      <c r="Z237" s="9"/>
      <c r="AA237" s="49"/>
      <c r="AB237" s="49"/>
      <c r="AC237" s="66"/>
    </row>
    <row r="238" spans="1:29" ht="25.5" customHeight="1" x14ac:dyDescent="0.35">
      <c r="A238" s="4"/>
      <c r="B238" s="29" t="s">
        <v>19</v>
      </c>
      <c r="C238" s="6"/>
      <c r="D238" s="7"/>
      <c r="E238" s="49"/>
      <c r="F238" s="7"/>
      <c r="G238" s="7"/>
      <c r="H238" s="49"/>
      <c r="I238" s="7"/>
      <c r="J238" s="7"/>
      <c r="K238" s="49"/>
      <c r="L238" s="49"/>
      <c r="M238" s="49"/>
      <c r="N238" s="49"/>
      <c r="O238" s="7"/>
      <c r="P238" s="7"/>
      <c r="Q238" s="49"/>
      <c r="R238" s="7"/>
      <c r="S238" s="7"/>
      <c r="T238" s="49"/>
      <c r="U238" s="8"/>
      <c r="V238" s="8"/>
      <c r="W238" s="9"/>
      <c r="X238" s="8"/>
      <c r="Y238" s="8"/>
      <c r="Z238" s="9"/>
      <c r="AA238" s="49"/>
      <c r="AB238" s="49"/>
      <c r="AC238" s="66"/>
    </row>
    <row r="239" spans="1:29" ht="25.5" customHeight="1" x14ac:dyDescent="0.35">
      <c r="A239" s="4"/>
      <c r="B239" s="5" t="s">
        <v>141</v>
      </c>
      <c r="C239" s="6"/>
      <c r="D239" s="7"/>
      <c r="E239" s="49"/>
      <c r="F239" s="7"/>
      <c r="G239" s="7"/>
      <c r="H239" s="49"/>
      <c r="I239" s="7"/>
      <c r="J239" s="7"/>
      <c r="K239" s="49"/>
      <c r="L239" s="49"/>
      <c r="M239" s="49"/>
      <c r="N239" s="49"/>
      <c r="O239" s="7"/>
      <c r="P239" s="7"/>
      <c r="Q239" s="49"/>
      <c r="R239" s="7"/>
      <c r="S239" s="7"/>
      <c r="T239" s="49"/>
      <c r="U239" s="8"/>
      <c r="V239" s="8"/>
      <c r="W239" s="9"/>
      <c r="X239" s="8"/>
      <c r="Y239" s="8"/>
      <c r="Z239" s="9"/>
      <c r="AA239" s="49"/>
      <c r="AB239" s="49"/>
      <c r="AC239" s="66"/>
    </row>
    <row r="240" spans="1:29" ht="25.5" customHeight="1" x14ac:dyDescent="0.35">
      <c r="A240" s="12"/>
      <c r="B240" s="33" t="s">
        <v>142</v>
      </c>
      <c r="C240" s="2">
        <v>0</v>
      </c>
      <c r="D240" s="2">
        <v>0</v>
      </c>
      <c r="E240" s="2">
        <f t="shared" si="484"/>
        <v>0</v>
      </c>
      <c r="F240" s="2">
        <v>0</v>
      </c>
      <c r="G240" s="2">
        <v>0</v>
      </c>
      <c r="H240" s="2">
        <f t="shared" si="485"/>
        <v>0</v>
      </c>
      <c r="I240" s="2">
        <v>0</v>
      </c>
      <c r="J240" s="2">
        <v>0</v>
      </c>
      <c r="K240" s="2">
        <f t="shared" si="486"/>
        <v>0</v>
      </c>
      <c r="L240" s="2">
        <v>0</v>
      </c>
      <c r="M240" s="2">
        <v>0</v>
      </c>
      <c r="N240" s="2">
        <f t="shared" ref="N240:N250" si="549">L240+M240</f>
        <v>0</v>
      </c>
      <c r="O240" s="2">
        <v>0</v>
      </c>
      <c r="P240" s="2">
        <v>0</v>
      </c>
      <c r="Q240" s="2">
        <f t="shared" si="488"/>
        <v>0</v>
      </c>
      <c r="R240" s="2">
        <v>0</v>
      </c>
      <c r="S240" s="2">
        <v>1</v>
      </c>
      <c r="T240" s="2">
        <f t="shared" si="489"/>
        <v>1</v>
      </c>
      <c r="U240" s="2">
        <v>0</v>
      </c>
      <c r="V240" s="2">
        <v>0</v>
      </c>
      <c r="W240" s="2">
        <f t="shared" si="490"/>
        <v>0</v>
      </c>
      <c r="X240" s="2">
        <v>0</v>
      </c>
      <c r="Y240" s="2">
        <v>0</v>
      </c>
      <c r="Z240" s="2">
        <f t="shared" si="491"/>
        <v>0</v>
      </c>
      <c r="AA240" s="3">
        <f t="shared" ref="AA240:AA250" si="550">C240+F240+I240+O240+R240+U240+X240</f>
        <v>0</v>
      </c>
      <c r="AB240" s="3">
        <f t="shared" ref="AB240:AB250" si="551">D240+G240+J240+P240+S240+V240+Y240</f>
        <v>1</v>
      </c>
      <c r="AC240" s="3">
        <f t="shared" ref="AC240:AC250" si="552">E240+H240+K240+Q240+T240+W240+Z240</f>
        <v>1</v>
      </c>
    </row>
    <row r="241" spans="1:29" ht="25.5" customHeight="1" x14ac:dyDescent="0.35">
      <c r="A241" s="12"/>
      <c r="B241" s="13" t="s">
        <v>143</v>
      </c>
      <c r="C241" s="2">
        <v>15</v>
      </c>
      <c r="D241" s="2">
        <v>14</v>
      </c>
      <c r="E241" s="2">
        <f t="shared" si="484"/>
        <v>29</v>
      </c>
      <c r="F241" s="2">
        <v>8</v>
      </c>
      <c r="G241" s="2">
        <v>15</v>
      </c>
      <c r="H241" s="2">
        <f t="shared" si="485"/>
        <v>23</v>
      </c>
      <c r="I241" s="2">
        <v>6</v>
      </c>
      <c r="J241" s="2">
        <v>12</v>
      </c>
      <c r="K241" s="2">
        <f t="shared" si="486"/>
        <v>18</v>
      </c>
      <c r="L241" s="2">
        <v>0</v>
      </c>
      <c r="M241" s="2">
        <v>0</v>
      </c>
      <c r="N241" s="2">
        <f t="shared" si="549"/>
        <v>0</v>
      </c>
      <c r="O241" s="2">
        <v>8</v>
      </c>
      <c r="P241" s="2">
        <v>9</v>
      </c>
      <c r="Q241" s="2">
        <f t="shared" si="488"/>
        <v>17</v>
      </c>
      <c r="R241" s="2">
        <v>5</v>
      </c>
      <c r="S241" s="2">
        <v>5</v>
      </c>
      <c r="T241" s="2">
        <f t="shared" si="489"/>
        <v>10</v>
      </c>
      <c r="U241" s="2">
        <v>0</v>
      </c>
      <c r="V241" s="2">
        <v>0</v>
      </c>
      <c r="W241" s="2">
        <f t="shared" si="490"/>
        <v>0</v>
      </c>
      <c r="X241" s="2">
        <v>0</v>
      </c>
      <c r="Y241" s="2">
        <v>0</v>
      </c>
      <c r="Z241" s="2">
        <f t="shared" si="491"/>
        <v>0</v>
      </c>
      <c r="AA241" s="3">
        <f t="shared" si="550"/>
        <v>42</v>
      </c>
      <c r="AB241" s="3">
        <f t="shared" si="551"/>
        <v>55</v>
      </c>
      <c r="AC241" s="3">
        <f t="shared" si="552"/>
        <v>97</v>
      </c>
    </row>
    <row r="242" spans="1:29" ht="25.5" customHeight="1" x14ac:dyDescent="0.35">
      <c r="A242" s="12"/>
      <c r="B242" s="33" t="s">
        <v>144</v>
      </c>
      <c r="C242" s="2">
        <v>0</v>
      </c>
      <c r="D242" s="2">
        <v>0</v>
      </c>
      <c r="E242" s="2">
        <f t="shared" si="484"/>
        <v>0</v>
      </c>
      <c r="F242" s="2">
        <v>0</v>
      </c>
      <c r="G242" s="2">
        <v>0</v>
      </c>
      <c r="H242" s="2">
        <f t="shared" si="485"/>
        <v>0</v>
      </c>
      <c r="I242" s="2">
        <v>0</v>
      </c>
      <c r="J242" s="2">
        <v>0</v>
      </c>
      <c r="K242" s="2">
        <f t="shared" si="486"/>
        <v>0</v>
      </c>
      <c r="L242" s="2">
        <v>0</v>
      </c>
      <c r="M242" s="2">
        <v>0</v>
      </c>
      <c r="N242" s="2">
        <f t="shared" si="549"/>
        <v>0</v>
      </c>
      <c r="O242" s="2">
        <v>3</v>
      </c>
      <c r="P242" s="2">
        <v>2</v>
      </c>
      <c r="Q242" s="2">
        <f t="shared" si="488"/>
        <v>5</v>
      </c>
      <c r="R242" s="2">
        <v>23</v>
      </c>
      <c r="S242" s="2">
        <v>2</v>
      </c>
      <c r="T242" s="2">
        <f t="shared" si="489"/>
        <v>25</v>
      </c>
      <c r="U242" s="2">
        <v>0</v>
      </c>
      <c r="V242" s="2">
        <v>0</v>
      </c>
      <c r="W242" s="2">
        <f t="shared" si="490"/>
        <v>0</v>
      </c>
      <c r="X242" s="2">
        <v>0</v>
      </c>
      <c r="Y242" s="2">
        <v>0</v>
      </c>
      <c r="Z242" s="2">
        <f t="shared" si="491"/>
        <v>0</v>
      </c>
      <c r="AA242" s="3">
        <f t="shared" si="550"/>
        <v>26</v>
      </c>
      <c r="AB242" s="3">
        <f t="shared" si="551"/>
        <v>4</v>
      </c>
      <c r="AC242" s="3">
        <f t="shared" si="552"/>
        <v>30</v>
      </c>
    </row>
    <row r="243" spans="1:29" ht="25.5" customHeight="1" x14ac:dyDescent="0.35">
      <c r="A243" s="12"/>
      <c r="B243" s="33" t="s">
        <v>145</v>
      </c>
      <c r="C243" s="2">
        <v>24</v>
      </c>
      <c r="D243" s="2">
        <v>30</v>
      </c>
      <c r="E243" s="2">
        <f t="shared" ref="E243" si="553">C243+D243</f>
        <v>54</v>
      </c>
      <c r="F243" s="2">
        <v>19</v>
      </c>
      <c r="G243" s="2">
        <v>7</v>
      </c>
      <c r="H243" s="2">
        <f t="shared" ref="H243" si="554">F243+G243</f>
        <v>26</v>
      </c>
      <c r="I243" s="2">
        <v>0</v>
      </c>
      <c r="J243" s="2">
        <v>0</v>
      </c>
      <c r="K243" s="2">
        <f t="shared" ref="K243" si="555">I243+J243</f>
        <v>0</v>
      </c>
      <c r="L243" s="2">
        <v>0</v>
      </c>
      <c r="M243" s="2">
        <v>0</v>
      </c>
      <c r="N243" s="2">
        <f t="shared" si="549"/>
        <v>0</v>
      </c>
      <c r="O243" s="2">
        <v>0</v>
      </c>
      <c r="P243" s="2">
        <v>0</v>
      </c>
      <c r="Q243" s="2">
        <f t="shared" ref="Q243" si="556">O243+P243</f>
        <v>0</v>
      </c>
      <c r="R243" s="2">
        <v>0</v>
      </c>
      <c r="S243" s="2">
        <v>0</v>
      </c>
      <c r="T243" s="2">
        <f t="shared" ref="T243" si="557">R243+S243</f>
        <v>0</v>
      </c>
      <c r="U243" s="2">
        <v>0</v>
      </c>
      <c r="V243" s="2">
        <v>0</v>
      </c>
      <c r="W243" s="2">
        <f t="shared" ref="W243" si="558">U243+V243</f>
        <v>0</v>
      </c>
      <c r="X243" s="2">
        <v>0</v>
      </c>
      <c r="Y243" s="2">
        <v>0</v>
      </c>
      <c r="Z243" s="2">
        <f t="shared" ref="Z243" si="559">X243+Y243</f>
        <v>0</v>
      </c>
      <c r="AA243" s="3">
        <f t="shared" si="550"/>
        <v>43</v>
      </c>
      <c r="AB243" s="3">
        <f t="shared" si="551"/>
        <v>37</v>
      </c>
      <c r="AC243" s="3">
        <f t="shared" si="552"/>
        <v>80</v>
      </c>
    </row>
    <row r="244" spans="1:29" ht="25.5" customHeight="1" x14ac:dyDescent="0.35">
      <c r="A244" s="12"/>
      <c r="B244" s="33" t="s">
        <v>146</v>
      </c>
      <c r="C244" s="2">
        <v>11</v>
      </c>
      <c r="D244" s="2">
        <v>15</v>
      </c>
      <c r="E244" s="2">
        <f t="shared" si="484"/>
        <v>26</v>
      </c>
      <c r="F244" s="2">
        <v>4</v>
      </c>
      <c r="G244" s="2">
        <v>27</v>
      </c>
      <c r="H244" s="2">
        <f t="shared" si="485"/>
        <v>31</v>
      </c>
      <c r="I244" s="2">
        <v>11</v>
      </c>
      <c r="J244" s="2">
        <v>17</v>
      </c>
      <c r="K244" s="2">
        <f t="shared" si="486"/>
        <v>28</v>
      </c>
      <c r="L244" s="2">
        <v>0</v>
      </c>
      <c r="M244" s="2">
        <v>0</v>
      </c>
      <c r="N244" s="2">
        <f t="shared" si="549"/>
        <v>0</v>
      </c>
      <c r="O244" s="2">
        <v>20</v>
      </c>
      <c r="P244" s="2">
        <v>26</v>
      </c>
      <c r="Q244" s="2">
        <f t="shared" si="488"/>
        <v>46</v>
      </c>
      <c r="R244" s="2">
        <v>8</v>
      </c>
      <c r="S244" s="2">
        <v>5</v>
      </c>
      <c r="T244" s="2">
        <f t="shared" si="489"/>
        <v>13</v>
      </c>
      <c r="U244" s="2">
        <v>0</v>
      </c>
      <c r="V244" s="2">
        <v>0</v>
      </c>
      <c r="W244" s="2">
        <f t="shared" si="490"/>
        <v>0</v>
      </c>
      <c r="X244" s="2">
        <v>0</v>
      </c>
      <c r="Y244" s="2">
        <v>0</v>
      </c>
      <c r="Z244" s="2">
        <f t="shared" si="491"/>
        <v>0</v>
      </c>
      <c r="AA244" s="3">
        <f t="shared" si="550"/>
        <v>54</v>
      </c>
      <c r="AB244" s="3">
        <f t="shared" si="551"/>
        <v>90</v>
      </c>
      <c r="AC244" s="3">
        <f t="shared" si="552"/>
        <v>144</v>
      </c>
    </row>
    <row r="245" spans="1:29" ht="25.5" customHeight="1" x14ac:dyDescent="0.35">
      <c r="A245" s="12"/>
      <c r="B245" s="26" t="s">
        <v>147</v>
      </c>
      <c r="C245" s="2">
        <v>0</v>
      </c>
      <c r="D245" s="2">
        <v>0</v>
      </c>
      <c r="E245" s="2">
        <f t="shared" si="484"/>
        <v>0</v>
      </c>
      <c r="F245" s="2">
        <v>0</v>
      </c>
      <c r="G245" s="2">
        <v>0</v>
      </c>
      <c r="H245" s="2">
        <f t="shared" si="485"/>
        <v>0</v>
      </c>
      <c r="I245" s="2">
        <v>2</v>
      </c>
      <c r="J245" s="2">
        <v>0</v>
      </c>
      <c r="K245" s="2">
        <f t="shared" si="486"/>
        <v>2</v>
      </c>
      <c r="L245" s="2">
        <v>0</v>
      </c>
      <c r="M245" s="2">
        <v>0</v>
      </c>
      <c r="N245" s="2">
        <f t="shared" si="549"/>
        <v>0</v>
      </c>
      <c r="O245" s="2">
        <v>5</v>
      </c>
      <c r="P245" s="2">
        <v>4</v>
      </c>
      <c r="Q245" s="2">
        <f t="shared" si="488"/>
        <v>9</v>
      </c>
      <c r="R245" s="2">
        <v>2</v>
      </c>
      <c r="S245" s="2">
        <v>0</v>
      </c>
      <c r="T245" s="2">
        <f t="shared" si="489"/>
        <v>2</v>
      </c>
      <c r="U245" s="2">
        <v>0</v>
      </c>
      <c r="V245" s="2">
        <v>0</v>
      </c>
      <c r="W245" s="2">
        <f t="shared" si="490"/>
        <v>0</v>
      </c>
      <c r="X245" s="2">
        <v>0</v>
      </c>
      <c r="Y245" s="2">
        <v>0</v>
      </c>
      <c r="Z245" s="2">
        <f t="shared" si="491"/>
        <v>0</v>
      </c>
      <c r="AA245" s="3">
        <f t="shared" si="550"/>
        <v>9</v>
      </c>
      <c r="AB245" s="3">
        <f t="shared" si="551"/>
        <v>4</v>
      </c>
      <c r="AC245" s="3">
        <f t="shared" si="552"/>
        <v>13</v>
      </c>
    </row>
    <row r="246" spans="1:29" ht="25.5" customHeight="1" x14ac:dyDescent="0.35">
      <c r="A246" s="12"/>
      <c r="B246" s="33" t="s">
        <v>148</v>
      </c>
      <c r="C246" s="2">
        <v>6</v>
      </c>
      <c r="D246" s="2">
        <v>4</v>
      </c>
      <c r="E246" s="2">
        <f t="shared" si="484"/>
        <v>10</v>
      </c>
      <c r="F246" s="2">
        <v>10</v>
      </c>
      <c r="G246" s="2">
        <v>8</v>
      </c>
      <c r="H246" s="2">
        <f t="shared" si="485"/>
        <v>18</v>
      </c>
      <c r="I246" s="2">
        <v>3</v>
      </c>
      <c r="J246" s="2">
        <v>1</v>
      </c>
      <c r="K246" s="2">
        <f t="shared" si="486"/>
        <v>4</v>
      </c>
      <c r="L246" s="2">
        <v>0</v>
      </c>
      <c r="M246" s="2">
        <v>0</v>
      </c>
      <c r="N246" s="2">
        <f t="shared" si="549"/>
        <v>0</v>
      </c>
      <c r="O246" s="2">
        <v>4</v>
      </c>
      <c r="P246" s="2">
        <v>4</v>
      </c>
      <c r="Q246" s="2">
        <f t="shared" si="488"/>
        <v>8</v>
      </c>
      <c r="R246" s="2">
        <v>6</v>
      </c>
      <c r="S246" s="2">
        <v>1</v>
      </c>
      <c r="T246" s="2">
        <f t="shared" si="489"/>
        <v>7</v>
      </c>
      <c r="U246" s="2">
        <v>0</v>
      </c>
      <c r="V246" s="2">
        <v>0</v>
      </c>
      <c r="W246" s="2">
        <f t="shared" si="490"/>
        <v>0</v>
      </c>
      <c r="X246" s="2">
        <v>0</v>
      </c>
      <c r="Y246" s="2">
        <v>0</v>
      </c>
      <c r="Z246" s="2">
        <f t="shared" si="491"/>
        <v>0</v>
      </c>
      <c r="AA246" s="3">
        <f t="shared" si="550"/>
        <v>29</v>
      </c>
      <c r="AB246" s="3">
        <f t="shared" si="551"/>
        <v>18</v>
      </c>
      <c r="AC246" s="3">
        <f t="shared" si="552"/>
        <v>47</v>
      </c>
    </row>
    <row r="247" spans="1:29" ht="25.5" customHeight="1" x14ac:dyDescent="0.35">
      <c r="A247" s="12"/>
      <c r="B247" s="33" t="s">
        <v>149</v>
      </c>
      <c r="C247" s="2">
        <v>0</v>
      </c>
      <c r="D247" s="2">
        <v>0</v>
      </c>
      <c r="E247" s="2">
        <f t="shared" si="484"/>
        <v>0</v>
      </c>
      <c r="F247" s="2">
        <v>0</v>
      </c>
      <c r="G247" s="2">
        <v>0</v>
      </c>
      <c r="H247" s="2">
        <f t="shared" si="485"/>
        <v>0</v>
      </c>
      <c r="I247" s="2">
        <v>9</v>
      </c>
      <c r="J247" s="2">
        <v>5</v>
      </c>
      <c r="K247" s="2">
        <f t="shared" si="486"/>
        <v>14</v>
      </c>
      <c r="L247" s="2">
        <v>0</v>
      </c>
      <c r="M247" s="2">
        <v>0</v>
      </c>
      <c r="N247" s="2">
        <f t="shared" si="549"/>
        <v>0</v>
      </c>
      <c r="O247" s="2">
        <v>6</v>
      </c>
      <c r="P247" s="2">
        <v>5</v>
      </c>
      <c r="Q247" s="2">
        <f t="shared" si="488"/>
        <v>11</v>
      </c>
      <c r="R247" s="2">
        <v>4</v>
      </c>
      <c r="S247" s="2">
        <v>2</v>
      </c>
      <c r="T247" s="2">
        <f t="shared" si="489"/>
        <v>6</v>
      </c>
      <c r="U247" s="2">
        <v>0</v>
      </c>
      <c r="V247" s="2">
        <v>0</v>
      </c>
      <c r="W247" s="2">
        <f t="shared" si="490"/>
        <v>0</v>
      </c>
      <c r="X247" s="2">
        <v>0</v>
      </c>
      <c r="Y247" s="2">
        <v>0</v>
      </c>
      <c r="Z247" s="2">
        <f t="shared" si="491"/>
        <v>0</v>
      </c>
      <c r="AA247" s="3">
        <f t="shared" si="550"/>
        <v>19</v>
      </c>
      <c r="AB247" s="3">
        <f t="shared" si="551"/>
        <v>12</v>
      </c>
      <c r="AC247" s="3">
        <f t="shared" si="552"/>
        <v>31</v>
      </c>
    </row>
    <row r="248" spans="1:29" ht="25.5" customHeight="1" x14ac:dyDescent="0.35">
      <c r="A248" s="12"/>
      <c r="B248" s="33" t="s">
        <v>150</v>
      </c>
      <c r="C248" s="2">
        <v>14</v>
      </c>
      <c r="D248" s="2">
        <v>41</v>
      </c>
      <c r="E248" s="2">
        <f t="shared" si="484"/>
        <v>55</v>
      </c>
      <c r="F248" s="2">
        <v>17</v>
      </c>
      <c r="G248" s="2">
        <v>36</v>
      </c>
      <c r="H248" s="2">
        <f t="shared" si="485"/>
        <v>53</v>
      </c>
      <c r="I248" s="2">
        <v>7</v>
      </c>
      <c r="J248" s="2">
        <v>21</v>
      </c>
      <c r="K248" s="2">
        <f t="shared" si="486"/>
        <v>28</v>
      </c>
      <c r="L248" s="2">
        <v>0</v>
      </c>
      <c r="M248" s="2">
        <v>0</v>
      </c>
      <c r="N248" s="2">
        <f t="shared" si="549"/>
        <v>0</v>
      </c>
      <c r="O248" s="2">
        <v>7</v>
      </c>
      <c r="P248" s="2">
        <v>23</v>
      </c>
      <c r="Q248" s="2">
        <f t="shared" si="488"/>
        <v>30</v>
      </c>
      <c r="R248" s="2">
        <v>2</v>
      </c>
      <c r="S248" s="2">
        <v>2</v>
      </c>
      <c r="T248" s="2">
        <f t="shared" si="489"/>
        <v>4</v>
      </c>
      <c r="U248" s="2">
        <v>0</v>
      </c>
      <c r="V248" s="2">
        <v>0</v>
      </c>
      <c r="W248" s="2">
        <f t="shared" si="490"/>
        <v>0</v>
      </c>
      <c r="X248" s="2">
        <v>0</v>
      </c>
      <c r="Y248" s="2">
        <v>0</v>
      </c>
      <c r="Z248" s="2">
        <f t="shared" si="491"/>
        <v>0</v>
      </c>
      <c r="AA248" s="3">
        <f t="shared" si="550"/>
        <v>47</v>
      </c>
      <c r="AB248" s="3">
        <f t="shared" si="551"/>
        <v>123</v>
      </c>
      <c r="AC248" s="3">
        <f t="shared" si="552"/>
        <v>170</v>
      </c>
    </row>
    <row r="249" spans="1:29" ht="25.5" customHeight="1" x14ac:dyDescent="0.35">
      <c r="A249" s="12"/>
      <c r="B249" s="33" t="s">
        <v>151</v>
      </c>
      <c r="C249" s="2">
        <v>16</v>
      </c>
      <c r="D249" s="2">
        <v>17</v>
      </c>
      <c r="E249" s="2">
        <f t="shared" si="484"/>
        <v>33</v>
      </c>
      <c r="F249" s="2">
        <v>10</v>
      </c>
      <c r="G249" s="2">
        <v>19</v>
      </c>
      <c r="H249" s="2">
        <f t="shared" si="485"/>
        <v>29</v>
      </c>
      <c r="I249" s="2">
        <v>9</v>
      </c>
      <c r="J249" s="2">
        <v>12</v>
      </c>
      <c r="K249" s="2">
        <f t="shared" si="486"/>
        <v>21</v>
      </c>
      <c r="L249" s="2">
        <v>0</v>
      </c>
      <c r="M249" s="2">
        <v>0</v>
      </c>
      <c r="N249" s="2">
        <f t="shared" si="549"/>
        <v>0</v>
      </c>
      <c r="O249" s="2">
        <v>14</v>
      </c>
      <c r="P249" s="2">
        <v>12</v>
      </c>
      <c r="Q249" s="2">
        <f t="shared" si="488"/>
        <v>26</v>
      </c>
      <c r="R249" s="2">
        <v>2</v>
      </c>
      <c r="S249" s="2">
        <v>1</v>
      </c>
      <c r="T249" s="2">
        <f t="shared" si="489"/>
        <v>3</v>
      </c>
      <c r="U249" s="2">
        <v>0</v>
      </c>
      <c r="V249" s="2">
        <v>0</v>
      </c>
      <c r="W249" s="2">
        <f t="shared" si="490"/>
        <v>0</v>
      </c>
      <c r="X249" s="2">
        <v>0</v>
      </c>
      <c r="Y249" s="2">
        <v>0</v>
      </c>
      <c r="Z249" s="2">
        <f t="shared" si="491"/>
        <v>0</v>
      </c>
      <c r="AA249" s="3">
        <f t="shared" si="550"/>
        <v>51</v>
      </c>
      <c r="AB249" s="3">
        <f t="shared" si="551"/>
        <v>61</v>
      </c>
      <c r="AC249" s="3">
        <f t="shared" si="552"/>
        <v>112</v>
      </c>
    </row>
    <row r="250" spans="1:29" ht="25.5" customHeight="1" x14ac:dyDescent="0.35">
      <c r="A250" s="12"/>
      <c r="B250" s="33" t="s">
        <v>152</v>
      </c>
      <c r="C250" s="2">
        <v>11</v>
      </c>
      <c r="D250" s="2">
        <v>21</v>
      </c>
      <c r="E250" s="2">
        <f t="shared" si="484"/>
        <v>32</v>
      </c>
      <c r="F250" s="2">
        <v>8</v>
      </c>
      <c r="G250" s="2">
        <v>16</v>
      </c>
      <c r="H250" s="2">
        <f t="shared" si="485"/>
        <v>24</v>
      </c>
      <c r="I250" s="2">
        <v>9</v>
      </c>
      <c r="J250" s="2">
        <v>17</v>
      </c>
      <c r="K250" s="2">
        <f t="shared" si="486"/>
        <v>26</v>
      </c>
      <c r="L250" s="2">
        <v>0</v>
      </c>
      <c r="M250" s="2">
        <v>0</v>
      </c>
      <c r="N250" s="2">
        <f t="shared" si="549"/>
        <v>0</v>
      </c>
      <c r="O250" s="2">
        <v>6</v>
      </c>
      <c r="P250" s="2">
        <v>17</v>
      </c>
      <c r="Q250" s="2">
        <f t="shared" si="488"/>
        <v>23</v>
      </c>
      <c r="R250" s="2">
        <v>3</v>
      </c>
      <c r="S250" s="2">
        <v>5</v>
      </c>
      <c r="T250" s="2">
        <f t="shared" si="489"/>
        <v>8</v>
      </c>
      <c r="U250" s="2">
        <v>0</v>
      </c>
      <c r="V250" s="2">
        <v>0</v>
      </c>
      <c r="W250" s="2">
        <f t="shared" si="490"/>
        <v>0</v>
      </c>
      <c r="X250" s="2">
        <v>0</v>
      </c>
      <c r="Y250" s="2">
        <v>0</v>
      </c>
      <c r="Z250" s="2">
        <f t="shared" ref="Z250" si="560">X250+Y250</f>
        <v>0</v>
      </c>
      <c r="AA250" s="3">
        <f t="shared" si="550"/>
        <v>37</v>
      </c>
      <c r="AB250" s="3">
        <f t="shared" si="551"/>
        <v>76</v>
      </c>
      <c r="AC250" s="3">
        <f t="shared" si="552"/>
        <v>113</v>
      </c>
    </row>
    <row r="251" spans="1:29" ht="25.5" customHeight="1" x14ac:dyDescent="0.35">
      <c r="A251" s="12"/>
      <c r="B251" s="34" t="s">
        <v>27</v>
      </c>
      <c r="C251" s="3">
        <f t="shared" ref="C251:Z251" si="561">SUM(C240:C250)</f>
        <v>97</v>
      </c>
      <c r="D251" s="3">
        <f t="shared" si="561"/>
        <v>142</v>
      </c>
      <c r="E251" s="3">
        <f t="shared" si="561"/>
        <v>239</v>
      </c>
      <c r="F251" s="3">
        <f t="shared" si="561"/>
        <v>76</v>
      </c>
      <c r="G251" s="3">
        <f t="shared" si="561"/>
        <v>128</v>
      </c>
      <c r="H251" s="3">
        <f t="shared" si="561"/>
        <v>204</v>
      </c>
      <c r="I251" s="3">
        <f t="shared" si="561"/>
        <v>56</v>
      </c>
      <c r="J251" s="3">
        <f t="shared" si="561"/>
        <v>85</v>
      </c>
      <c r="K251" s="3">
        <f t="shared" si="561"/>
        <v>141</v>
      </c>
      <c r="L251" s="3">
        <f t="shared" ref="L251:N251" si="562">SUM(L240:L250)</f>
        <v>0</v>
      </c>
      <c r="M251" s="3">
        <f t="shared" si="562"/>
        <v>0</v>
      </c>
      <c r="N251" s="3">
        <f t="shared" si="562"/>
        <v>0</v>
      </c>
      <c r="O251" s="3">
        <f t="shared" si="561"/>
        <v>73</v>
      </c>
      <c r="P251" s="3">
        <f t="shared" si="561"/>
        <v>102</v>
      </c>
      <c r="Q251" s="3">
        <f t="shared" si="561"/>
        <v>175</v>
      </c>
      <c r="R251" s="3">
        <f t="shared" si="561"/>
        <v>55</v>
      </c>
      <c r="S251" s="3">
        <f t="shared" si="561"/>
        <v>24</v>
      </c>
      <c r="T251" s="3">
        <f t="shared" si="561"/>
        <v>79</v>
      </c>
      <c r="U251" s="3">
        <f t="shared" si="561"/>
        <v>0</v>
      </c>
      <c r="V251" s="3">
        <f t="shared" si="561"/>
        <v>0</v>
      </c>
      <c r="W251" s="3">
        <f t="shared" si="561"/>
        <v>0</v>
      </c>
      <c r="X251" s="3">
        <f t="shared" si="561"/>
        <v>0</v>
      </c>
      <c r="Y251" s="3">
        <f t="shared" si="561"/>
        <v>0</v>
      </c>
      <c r="Z251" s="3">
        <f t="shared" si="561"/>
        <v>0</v>
      </c>
      <c r="AA251" s="3">
        <f>C251+F251+I251+O251+R251+U251+X251</f>
        <v>357</v>
      </c>
      <c r="AB251" s="3">
        <f>D251+G251+J251+P251+S251+V251+Y251</f>
        <v>481</v>
      </c>
      <c r="AC251" s="3">
        <f>AA251+AB251</f>
        <v>838</v>
      </c>
    </row>
    <row r="252" spans="1:29" ht="25.5" customHeight="1" x14ac:dyDescent="0.35">
      <c r="A252" s="12"/>
      <c r="B252" s="32" t="s">
        <v>153</v>
      </c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</row>
    <row r="253" spans="1:29" ht="25.5" customHeight="1" x14ac:dyDescent="0.35">
      <c r="A253" s="12"/>
      <c r="B253" s="37" t="s">
        <v>154</v>
      </c>
      <c r="C253" s="2">
        <v>9</v>
      </c>
      <c r="D253" s="2">
        <v>8</v>
      </c>
      <c r="E253" s="2">
        <f t="shared" ref="E253:E256" si="563">C253+D253</f>
        <v>17</v>
      </c>
      <c r="F253" s="2">
        <v>5</v>
      </c>
      <c r="G253" s="2">
        <v>7</v>
      </c>
      <c r="H253" s="2">
        <f t="shared" ref="H253:H256" si="564">F253+G253</f>
        <v>12</v>
      </c>
      <c r="I253" s="2">
        <v>3</v>
      </c>
      <c r="J253" s="2">
        <v>4</v>
      </c>
      <c r="K253" s="2">
        <f t="shared" ref="K253:K256" si="565">I253+J253</f>
        <v>7</v>
      </c>
      <c r="L253" s="2">
        <v>0</v>
      </c>
      <c r="M253" s="2">
        <v>0</v>
      </c>
      <c r="N253" s="2">
        <f t="shared" ref="N253:N256" si="566">L253+M253</f>
        <v>0</v>
      </c>
      <c r="O253" s="2">
        <v>0</v>
      </c>
      <c r="P253" s="2">
        <v>0</v>
      </c>
      <c r="Q253" s="2">
        <f t="shared" ref="Q253:Q256" si="567">O253+P253</f>
        <v>0</v>
      </c>
      <c r="R253" s="2">
        <v>0</v>
      </c>
      <c r="S253" s="2">
        <v>0</v>
      </c>
      <c r="T253" s="2">
        <f t="shared" ref="T253:T256" si="568">R253+S253</f>
        <v>0</v>
      </c>
      <c r="U253" s="2">
        <v>0</v>
      </c>
      <c r="V253" s="2">
        <v>0</v>
      </c>
      <c r="W253" s="2">
        <f t="shared" ref="W253:W256" si="569">U253+V253</f>
        <v>0</v>
      </c>
      <c r="X253" s="2">
        <v>0</v>
      </c>
      <c r="Y253" s="2">
        <v>0</v>
      </c>
      <c r="Z253" s="2">
        <f t="shared" ref="Z253:Z256" si="570">X253+Y253</f>
        <v>0</v>
      </c>
      <c r="AA253" s="3">
        <f t="shared" ref="AA253:AC256" si="571">C253+F253+I253+O253+R253+U253+X253</f>
        <v>17</v>
      </c>
      <c r="AB253" s="3">
        <f t="shared" si="571"/>
        <v>19</v>
      </c>
      <c r="AC253" s="3">
        <f t="shared" si="571"/>
        <v>36</v>
      </c>
    </row>
    <row r="254" spans="1:29" ht="25.5" customHeight="1" x14ac:dyDescent="0.35">
      <c r="A254" s="12"/>
      <c r="B254" s="37" t="s">
        <v>155</v>
      </c>
      <c r="C254" s="2">
        <v>43</v>
      </c>
      <c r="D254" s="2">
        <v>10</v>
      </c>
      <c r="E254" s="2">
        <f t="shared" si="563"/>
        <v>53</v>
      </c>
      <c r="F254" s="2">
        <v>47</v>
      </c>
      <c r="G254" s="2">
        <v>9</v>
      </c>
      <c r="H254" s="2">
        <f t="shared" si="564"/>
        <v>56</v>
      </c>
      <c r="I254" s="2">
        <v>27</v>
      </c>
      <c r="J254" s="2">
        <v>6</v>
      </c>
      <c r="K254" s="2">
        <f t="shared" si="565"/>
        <v>33</v>
      </c>
      <c r="L254" s="2">
        <v>0</v>
      </c>
      <c r="M254" s="2">
        <v>0</v>
      </c>
      <c r="N254" s="2">
        <f t="shared" si="566"/>
        <v>0</v>
      </c>
      <c r="O254" s="2">
        <v>0</v>
      </c>
      <c r="P254" s="2">
        <v>0</v>
      </c>
      <c r="Q254" s="2">
        <f t="shared" si="567"/>
        <v>0</v>
      </c>
      <c r="R254" s="2">
        <v>0</v>
      </c>
      <c r="S254" s="2">
        <v>0</v>
      </c>
      <c r="T254" s="2">
        <f t="shared" si="568"/>
        <v>0</v>
      </c>
      <c r="U254" s="2">
        <v>0</v>
      </c>
      <c r="V254" s="2">
        <v>0</v>
      </c>
      <c r="W254" s="2">
        <f t="shared" si="569"/>
        <v>0</v>
      </c>
      <c r="X254" s="2">
        <v>0</v>
      </c>
      <c r="Y254" s="2">
        <v>0</v>
      </c>
      <c r="Z254" s="2">
        <f t="shared" si="570"/>
        <v>0</v>
      </c>
      <c r="AA254" s="3">
        <f t="shared" si="571"/>
        <v>117</v>
      </c>
      <c r="AB254" s="3">
        <f t="shared" si="571"/>
        <v>25</v>
      </c>
      <c r="AC254" s="3">
        <f t="shared" si="571"/>
        <v>142</v>
      </c>
    </row>
    <row r="255" spans="1:29" ht="25.5" customHeight="1" x14ac:dyDescent="0.35">
      <c r="A255" s="12"/>
      <c r="B255" s="37" t="s">
        <v>156</v>
      </c>
      <c r="C255" s="2">
        <v>29</v>
      </c>
      <c r="D255" s="2">
        <v>60</v>
      </c>
      <c r="E255" s="2">
        <f t="shared" ref="E255" si="572">C255+D255</f>
        <v>89</v>
      </c>
      <c r="F255" s="2">
        <v>18</v>
      </c>
      <c r="G255" s="2">
        <v>65</v>
      </c>
      <c r="H255" s="2">
        <f t="shared" ref="H255" si="573">F255+G255</f>
        <v>83</v>
      </c>
      <c r="I255" s="2">
        <v>19</v>
      </c>
      <c r="J255" s="2">
        <v>65</v>
      </c>
      <c r="K255" s="2">
        <f t="shared" ref="K255" si="574">I255+J255</f>
        <v>84</v>
      </c>
      <c r="L255" s="2">
        <v>0</v>
      </c>
      <c r="M255" s="2">
        <v>0</v>
      </c>
      <c r="N255" s="2">
        <f t="shared" si="566"/>
        <v>0</v>
      </c>
      <c r="O255" s="2">
        <v>0</v>
      </c>
      <c r="P255" s="2">
        <v>0</v>
      </c>
      <c r="Q255" s="2">
        <f t="shared" ref="Q255" si="575">O255+P255</f>
        <v>0</v>
      </c>
      <c r="R255" s="2">
        <v>0</v>
      </c>
      <c r="S255" s="2">
        <v>0</v>
      </c>
      <c r="T255" s="2">
        <f t="shared" ref="T255" si="576">R255+S255</f>
        <v>0</v>
      </c>
      <c r="U255" s="2">
        <v>0</v>
      </c>
      <c r="V255" s="2">
        <v>0</v>
      </c>
      <c r="W255" s="2">
        <f t="shared" ref="W255" si="577">U255+V255</f>
        <v>0</v>
      </c>
      <c r="X255" s="2">
        <v>0</v>
      </c>
      <c r="Y255" s="2">
        <v>0</v>
      </c>
      <c r="Z255" s="2">
        <f t="shared" ref="Z255" si="578">X255+Y255</f>
        <v>0</v>
      </c>
      <c r="AA255" s="3">
        <f t="shared" si="571"/>
        <v>66</v>
      </c>
      <c r="AB255" s="3">
        <f t="shared" si="571"/>
        <v>190</v>
      </c>
      <c r="AC255" s="3">
        <f t="shared" si="571"/>
        <v>256</v>
      </c>
    </row>
    <row r="256" spans="1:29" ht="25.5" customHeight="1" x14ac:dyDescent="0.35">
      <c r="A256" s="12"/>
      <c r="B256" s="37" t="s">
        <v>157</v>
      </c>
      <c r="C256" s="2">
        <v>8</v>
      </c>
      <c r="D256" s="2">
        <v>22</v>
      </c>
      <c r="E256" s="2">
        <f t="shared" si="563"/>
        <v>30</v>
      </c>
      <c r="F256" s="2">
        <v>6</v>
      </c>
      <c r="G256" s="2">
        <v>9</v>
      </c>
      <c r="H256" s="2">
        <f t="shared" si="564"/>
        <v>15</v>
      </c>
      <c r="I256" s="2">
        <v>0</v>
      </c>
      <c r="J256" s="2">
        <v>0</v>
      </c>
      <c r="K256" s="2">
        <f t="shared" si="565"/>
        <v>0</v>
      </c>
      <c r="L256" s="2">
        <v>0</v>
      </c>
      <c r="M256" s="2">
        <v>0</v>
      </c>
      <c r="N256" s="2">
        <f t="shared" si="566"/>
        <v>0</v>
      </c>
      <c r="O256" s="2">
        <v>0</v>
      </c>
      <c r="P256" s="2">
        <v>0</v>
      </c>
      <c r="Q256" s="2">
        <f t="shared" si="567"/>
        <v>0</v>
      </c>
      <c r="R256" s="2">
        <v>0</v>
      </c>
      <c r="S256" s="2">
        <v>0</v>
      </c>
      <c r="T256" s="2">
        <f t="shared" si="568"/>
        <v>0</v>
      </c>
      <c r="U256" s="2">
        <v>0</v>
      </c>
      <c r="V256" s="2">
        <v>0</v>
      </c>
      <c r="W256" s="2">
        <f t="shared" si="569"/>
        <v>0</v>
      </c>
      <c r="X256" s="2">
        <v>0</v>
      </c>
      <c r="Y256" s="2">
        <v>0</v>
      </c>
      <c r="Z256" s="2">
        <f t="shared" si="570"/>
        <v>0</v>
      </c>
      <c r="AA256" s="3">
        <f t="shared" si="571"/>
        <v>14</v>
      </c>
      <c r="AB256" s="3">
        <f t="shared" si="571"/>
        <v>31</v>
      </c>
      <c r="AC256" s="3">
        <f t="shared" si="571"/>
        <v>45</v>
      </c>
    </row>
    <row r="257" spans="1:29" ht="25.5" customHeight="1" x14ac:dyDescent="0.35">
      <c r="A257" s="12"/>
      <c r="B257" s="34" t="s">
        <v>27</v>
      </c>
      <c r="C257" s="3">
        <f>SUM(C253:C256)</f>
        <v>89</v>
      </c>
      <c r="D257" s="3">
        <f t="shared" ref="D257:Z257" si="579">SUM(D253:D256)</f>
        <v>100</v>
      </c>
      <c r="E257" s="3">
        <f t="shared" si="579"/>
        <v>189</v>
      </c>
      <c r="F257" s="3">
        <f t="shared" si="579"/>
        <v>76</v>
      </c>
      <c r="G257" s="3">
        <f t="shared" si="579"/>
        <v>90</v>
      </c>
      <c r="H257" s="3">
        <f t="shared" si="579"/>
        <v>166</v>
      </c>
      <c r="I257" s="3">
        <f t="shared" si="579"/>
        <v>49</v>
      </c>
      <c r="J257" s="3">
        <f t="shared" si="579"/>
        <v>75</v>
      </c>
      <c r="K257" s="3">
        <f t="shared" si="579"/>
        <v>124</v>
      </c>
      <c r="L257" s="3">
        <f t="shared" ref="L257:N257" si="580">SUM(L253:L256)</f>
        <v>0</v>
      </c>
      <c r="M257" s="3">
        <f t="shared" si="580"/>
        <v>0</v>
      </c>
      <c r="N257" s="3">
        <f t="shared" si="580"/>
        <v>0</v>
      </c>
      <c r="O257" s="3">
        <f t="shared" si="579"/>
        <v>0</v>
      </c>
      <c r="P257" s="3">
        <f t="shared" si="579"/>
        <v>0</v>
      </c>
      <c r="Q257" s="3">
        <f t="shared" si="579"/>
        <v>0</v>
      </c>
      <c r="R257" s="3">
        <f t="shared" si="579"/>
        <v>0</v>
      </c>
      <c r="S257" s="3">
        <f t="shared" si="579"/>
        <v>0</v>
      </c>
      <c r="T257" s="3">
        <f t="shared" si="579"/>
        <v>0</v>
      </c>
      <c r="U257" s="3">
        <f t="shared" si="579"/>
        <v>0</v>
      </c>
      <c r="V257" s="3">
        <f t="shared" si="579"/>
        <v>0</v>
      </c>
      <c r="W257" s="3">
        <f t="shared" si="579"/>
        <v>0</v>
      </c>
      <c r="X257" s="3">
        <f t="shared" si="579"/>
        <v>0</v>
      </c>
      <c r="Y257" s="3">
        <f t="shared" si="579"/>
        <v>0</v>
      </c>
      <c r="Z257" s="3">
        <f t="shared" si="579"/>
        <v>0</v>
      </c>
      <c r="AA257" s="3">
        <f t="shared" ref="AA257" si="581">SUM(AA253:AA256)</f>
        <v>214</v>
      </c>
      <c r="AB257" s="3">
        <f t="shared" ref="AB257" si="582">SUM(AB253:AB256)</f>
        <v>265</v>
      </c>
      <c r="AC257" s="3">
        <f t="shared" ref="AC257" si="583">SUM(AC253:AC256)</f>
        <v>479</v>
      </c>
    </row>
    <row r="258" spans="1:29" ht="25.5" customHeight="1" x14ac:dyDescent="0.35">
      <c r="A258" s="12"/>
      <c r="B258" s="32" t="s">
        <v>139</v>
      </c>
      <c r="C258" s="2"/>
      <c r="D258" s="2"/>
      <c r="E258" s="3"/>
      <c r="F258" s="2"/>
      <c r="G258" s="2"/>
      <c r="H258" s="3"/>
      <c r="I258" s="2"/>
      <c r="J258" s="2"/>
      <c r="K258" s="3"/>
      <c r="L258" s="3"/>
      <c r="M258" s="3"/>
      <c r="N258" s="3"/>
      <c r="O258" s="2"/>
      <c r="P258" s="2"/>
      <c r="Q258" s="3"/>
      <c r="R258" s="2"/>
      <c r="S258" s="2"/>
      <c r="T258" s="3"/>
      <c r="U258" s="68"/>
      <c r="V258" s="68"/>
      <c r="W258" s="14"/>
      <c r="X258" s="68"/>
      <c r="Y258" s="68"/>
      <c r="Z258" s="14"/>
      <c r="AA258" s="3"/>
      <c r="AB258" s="3"/>
      <c r="AC258" s="3"/>
    </row>
    <row r="259" spans="1:29" ht="25.5" customHeight="1" x14ac:dyDescent="0.35">
      <c r="A259" s="12"/>
      <c r="B259" s="37" t="s">
        <v>154</v>
      </c>
      <c r="C259" s="2">
        <v>0</v>
      </c>
      <c r="D259" s="2">
        <v>0</v>
      </c>
      <c r="E259" s="2">
        <f t="shared" ref="E259:E260" si="584">C259+D259</f>
        <v>0</v>
      </c>
      <c r="F259" s="2">
        <v>0</v>
      </c>
      <c r="G259" s="2">
        <v>0</v>
      </c>
      <c r="H259" s="2">
        <f t="shared" ref="H259:H260" si="585">F259+G259</f>
        <v>0</v>
      </c>
      <c r="I259" s="2">
        <v>0</v>
      </c>
      <c r="J259" s="2">
        <v>0</v>
      </c>
      <c r="K259" s="2">
        <f t="shared" ref="K259:K260" si="586">I259+J259</f>
        <v>0</v>
      </c>
      <c r="L259" s="2">
        <v>0</v>
      </c>
      <c r="M259" s="2">
        <v>0</v>
      </c>
      <c r="N259" s="2">
        <f t="shared" ref="N259:N261" si="587">L259+M259</f>
        <v>0</v>
      </c>
      <c r="O259" s="2">
        <v>7</v>
      </c>
      <c r="P259" s="2">
        <v>7</v>
      </c>
      <c r="Q259" s="2">
        <f t="shared" ref="Q259:Q260" si="588">O259+P259</f>
        <v>14</v>
      </c>
      <c r="R259" s="2">
        <v>0</v>
      </c>
      <c r="S259" s="2">
        <v>0</v>
      </c>
      <c r="T259" s="2">
        <f t="shared" ref="T259:T260" si="589">R259+S259</f>
        <v>0</v>
      </c>
      <c r="U259" s="2">
        <v>14</v>
      </c>
      <c r="V259" s="2">
        <v>9</v>
      </c>
      <c r="W259" s="2">
        <f t="shared" ref="W259:W260" si="590">U259+V259</f>
        <v>23</v>
      </c>
      <c r="X259" s="2">
        <v>1</v>
      </c>
      <c r="Y259" s="2">
        <v>2</v>
      </c>
      <c r="Z259" s="2">
        <f t="shared" ref="Z259:Z260" si="591">X259+Y259</f>
        <v>3</v>
      </c>
      <c r="AA259" s="3">
        <f t="shared" ref="AA259:AC261" si="592">C259+F259+I259+O259+R259+U259+X259</f>
        <v>22</v>
      </c>
      <c r="AB259" s="3">
        <f t="shared" si="592"/>
        <v>18</v>
      </c>
      <c r="AC259" s="3">
        <f t="shared" si="592"/>
        <v>40</v>
      </c>
    </row>
    <row r="260" spans="1:29" ht="25.5" customHeight="1" x14ac:dyDescent="0.35">
      <c r="A260" s="12"/>
      <c r="B260" s="37" t="s">
        <v>155</v>
      </c>
      <c r="C260" s="2">
        <v>0</v>
      </c>
      <c r="D260" s="2">
        <v>0</v>
      </c>
      <c r="E260" s="2">
        <f t="shared" si="584"/>
        <v>0</v>
      </c>
      <c r="F260" s="2">
        <v>0</v>
      </c>
      <c r="G260" s="2">
        <v>0</v>
      </c>
      <c r="H260" s="2">
        <f t="shared" si="585"/>
        <v>0</v>
      </c>
      <c r="I260" s="2">
        <v>0</v>
      </c>
      <c r="J260" s="2">
        <v>0</v>
      </c>
      <c r="K260" s="2">
        <f t="shared" si="586"/>
        <v>0</v>
      </c>
      <c r="L260" s="2">
        <v>0</v>
      </c>
      <c r="M260" s="2">
        <v>0</v>
      </c>
      <c r="N260" s="2">
        <f t="shared" si="587"/>
        <v>0</v>
      </c>
      <c r="O260" s="2">
        <v>14</v>
      </c>
      <c r="P260" s="2">
        <v>4</v>
      </c>
      <c r="Q260" s="2">
        <f t="shared" si="588"/>
        <v>18</v>
      </c>
      <c r="R260" s="2">
        <v>0</v>
      </c>
      <c r="S260" s="2">
        <v>0</v>
      </c>
      <c r="T260" s="2">
        <f t="shared" si="589"/>
        <v>0</v>
      </c>
      <c r="U260" s="2">
        <v>14</v>
      </c>
      <c r="V260" s="2">
        <v>5</v>
      </c>
      <c r="W260" s="2">
        <f t="shared" si="590"/>
        <v>19</v>
      </c>
      <c r="X260" s="2">
        <v>2</v>
      </c>
      <c r="Y260" s="2">
        <v>0</v>
      </c>
      <c r="Z260" s="2">
        <f t="shared" si="591"/>
        <v>2</v>
      </c>
      <c r="AA260" s="3">
        <f t="shared" si="592"/>
        <v>30</v>
      </c>
      <c r="AB260" s="3">
        <f t="shared" si="592"/>
        <v>9</v>
      </c>
      <c r="AC260" s="3">
        <f t="shared" si="592"/>
        <v>39</v>
      </c>
    </row>
    <row r="261" spans="1:29" ht="25.5" customHeight="1" x14ac:dyDescent="0.35">
      <c r="A261" s="12"/>
      <c r="B261" s="37" t="s">
        <v>156</v>
      </c>
      <c r="C261" s="2">
        <v>0</v>
      </c>
      <c r="D261" s="2">
        <v>0</v>
      </c>
      <c r="E261" s="2">
        <f t="shared" si="484"/>
        <v>0</v>
      </c>
      <c r="F261" s="2">
        <v>0</v>
      </c>
      <c r="G261" s="2">
        <v>0</v>
      </c>
      <c r="H261" s="2">
        <f t="shared" si="485"/>
        <v>0</v>
      </c>
      <c r="I261" s="2">
        <v>0</v>
      </c>
      <c r="J261" s="2">
        <v>0</v>
      </c>
      <c r="K261" s="2">
        <f t="shared" si="486"/>
        <v>0</v>
      </c>
      <c r="L261" s="2">
        <v>0</v>
      </c>
      <c r="M261" s="2">
        <v>0</v>
      </c>
      <c r="N261" s="2">
        <f t="shared" si="587"/>
        <v>0</v>
      </c>
      <c r="O261" s="2">
        <v>14</v>
      </c>
      <c r="P261" s="2">
        <v>52</v>
      </c>
      <c r="Q261" s="2">
        <f t="shared" si="488"/>
        <v>66</v>
      </c>
      <c r="R261" s="2">
        <v>0</v>
      </c>
      <c r="S261" s="2">
        <v>0</v>
      </c>
      <c r="T261" s="2">
        <f t="shared" si="489"/>
        <v>0</v>
      </c>
      <c r="U261" s="2">
        <v>14</v>
      </c>
      <c r="V261" s="2">
        <v>53</v>
      </c>
      <c r="W261" s="2">
        <f t="shared" si="490"/>
        <v>67</v>
      </c>
      <c r="X261" s="2">
        <v>5</v>
      </c>
      <c r="Y261" s="2">
        <v>2</v>
      </c>
      <c r="Z261" s="2">
        <f t="shared" si="491"/>
        <v>7</v>
      </c>
      <c r="AA261" s="3">
        <f t="shared" si="592"/>
        <v>33</v>
      </c>
      <c r="AB261" s="3">
        <f t="shared" si="592"/>
        <v>107</v>
      </c>
      <c r="AC261" s="3">
        <f t="shared" si="592"/>
        <v>140</v>
      </c>
    </row>
    <row r="262" spans="1:29" ht="25.5" customHeight="1" x14ac:dyDescent="0.35">
      <c r="A262" s="12"/>
      <c r="B262" s="38" t="s">
        <v>27</v>
      </c>
      <c r="C262" s="2">
        <f t="shared" ref="C262:AC262" si="593">SUM(C259:C261)</f>
        <v>0</v>
      </c>
      <c r="D262" s="2">
        <f t="shared" si="593"/>
        <v>0</v>
      </c>
      <c r="E262" s="2">
        <f t="shared" si="593"/>
        <v>0</v>
      </c>
      <c r="F262" s="2">
        <f t="shared" si="593"/>
        <v>0</v>
      </c>
      <c r="G262" s="2">
        <f t="shared" si="593"/>
        <v>0</v>
      </c>
      <c r="H262" s="2">
        <f t="shared" si="593"/>
        <v>0</v>
      </c>
      <c r="I262" s="2">
        <f t="shared" si="593"/>
        <v>0</v>
      </c>
      <c r="J262" s="2">
        <f t="shared" si="593"/>
        <v>0</v>
      </c>
      <c r="K262" s="2">
        <f t="shared" si="593"/>
        <v>0</v>
      </c>
      <c r="L262" s="2">
        <f t="shared" ref="L262:N262" si="594">SUM(L259:L261)</f>
        <v>0</v>
      </c>
      <c r="M262" s="2">
        <f t="shared" si="594"/>
        <v>0</v>
      </c>
      <c r="N262" s="2">
        <f t="shared" si="594"/>
        <v>0</v>
      </c>
      <c r="O262" s="2">
        <f t="shared" si="593"/>
        <v>35</v>
      </c>
      <c r="P262" s="2">
        <f t="shared" si="593"/>
        <v>63</v>
      </c>
      <c r="Q262" s="2">
        <f t="shared" si="593"/>
        <v>98</v>
      </c>
      <c r="R262" s="2">
        <f t="shared" si="593"/>
        <v>0</v>
      </c>
      <c r="S262" s="2">
        <f t="shared" si="593"/>
        <v>0</v>
      </c>
      <c r="T262" s="2">
        <f t="shared" si="593"/>
        <v>0</v>
      </c>
      <c r="U262" s="2">
        <f t="shared" si="593"/>
        <v>42</v>
      </c>
      <c r="V262" s="2">
        <f t="shared" si="593"/>
        <v>67</v>
      </c>
      <c r="W262" s="2">
        <f t="shared" si="593"/>
        <v>109</v>
      </c>
      <c r="X262" s="2">
        <f t="shared" si="593"/>
        <v>8</v>
      </c>
      <c r="Y262" s="2">
        <f t="shared" si="593"/>
        <v>4</v>
      </c>
      <c r="Z262" s="2">
        <f t="shared" si="593"/>
        <v>12</v>
      </c>
      <c r="AA262" s="3">
        <f t="shared" si="593"/>
        <v>85</v>
      </c>
      <c r="AB262" s="3">
        <f t="shared" si="593"/>
        <v>134</v>
      </c>
      <c r="AC262" s="3">
        <f t="shared" si="593"/>
        <v>219</v>
      </c>
    </row>
    <row r="263" spans="1:29" s="16" customFormat="1" ht="25.5" customHeight="1" x14ac:dyDescent="0.35">
      <c r="A263" s="4"/>
      <c r="B263" s="15" t="s">
        <v>29</v>
      </c>
      <c r="C263" s="3">
        <f t="shared" ref="C263:AC263" si="595">C262+C251+C257</f>
        <v>186</v>
      </c>
      <c r="D263" s="3">
        <f t="shared" si="595"/>
        <v>242</v>
      </c>
      <c r="E263" s="3">
        <f t="shared" si="595"/>
        <v>428</v>
      </c>
      <c r="F263" s="3">
        <f t="shared" si="595"/>
        <v>152</v>
      </c>
      <c r="G263" s="3">
        <f t="shared" si="595"/>
        <v>218</v>
      </c>
      <c r="H263" s="3">
        <f t="shared" si="595"/>
        <v>370</v>
      </c>
      <c r="I263" s="3">
        <f t="shared" si="595"/>
        <v>105</v>
      </c>
      <c r="J263" s="3">
        <f t="shared" si="595"/>
        <v>160</v>
      </c>
      <c r="K263" s="3">
        <f t="shared" si="595"/>
        <v>265</v>
      </c>
      <c r="L263" s="3">
        <f t="shared" ref="L263:N263" si="596">L262+L251+L257</f>
        <v>0</v>
      </c>
      <c r="M263" s="3">
        <f t="shared" si="596"/>
        <v>0</v>
      </c>
      <c r="N263" s="3">
        <f t="shared" si="596"/>
        <v>0</v>
      </c>
      <c r="O263" s="3">
        <f t="shared" si="595"/>
        <v>108</v>
      </c>
      <c r="P263" s="3">
        <f t="shared" si="595"/>
        <v>165</v>
      </c>
      <c r="Q263" s="3">
        <f t="shared" si="595"/>
        <v>273</v>
      </c>
      <c r="R263" s="3">
        <f t="shared" si="595"/>
        <v>55</v>
      </c>
      <c r="S263" s="3">
        <f t="shared" si="595"/>
        <v>24</v>
      </c>
      <c r="T263" s="3">
        <f t="shared" si="595"/>
        <v>79</v>
      </c>
      <c r="U263" s="3">
        <f t="shared" si="595"/>
        <v>42</v>
      </c>
      <c r="V263" s="3">
        <f t="shared" si="595"/>
        <v>67</v>
      </c>
      <c r="W263" s="3">
        <f t="shared" si="595"/>
        <v>109</v>
      </c>
      <c r="X263" s="3">
        <f t="shared" si="595"/>
        <v>8</v>
      </c>
      <c r="Y263" s="3">
        <f t="shared" si="595"/>
        <v>4</v>
      </c>
      <c r="Z263" s="3">
        <f t="shared" si="595"/>
        <v>12</v>
      </c>
      <c r="AA263" s="3">
        <f t="shared" si="595"/>
        <v>656</v>
      </c>
      <c r="AB263" s="3">
        <f t="shared" si="595"/>
        <v>880</v>
      </c>
      <c r="AC263" s="3">
        <f t="shared" si="595"/>
        <v>1536</v>
      </c>
    </row>
    <row r="264" spans="1:29" s="16" customFormat="1" ht="25.5" customHeight="1" x14ac:dyDescent="0.35">
      <c r="A264" s="21"/>
      <c r="B264" s="22" t="s">
        <v>32</v>
      </c>
      <c r="C264" s="23">
        <f>C263</f>
        <v>186</v>
      </c>
      <c r="D264" s="23">
        <f>D263</f>
        <v>242</v>
      </c>
      <c r="E264" s="23">
        <f t="shared" ref="E264:AC264" si="597">E263</f>
        <v>428</v>
      </c>
      <c r="F264" s="23">
        <f t="shared" si="597"/>
        <v>152</v>
      </c>
      <c r="G264" s="23">
        <f t="shared" si="597"/>
        <v>218</v>
      </c>
      <c r="H264" s="23">
        <f t="shared" si="597"/>
        <v>370</v>
      </c>
      <c r="I264" s="23">
        <f t="shared" si="597"/>
        <v>105</v>
      </c>
      <c r="J264" s="23">
        <f t="shared" si="597"/>
        <v>160</v>
      </c>
      <c r="K264" s="23">
        <f t="shared" si="597"/>
        <v>265</v>
      </c>
      <c r="L264" s="23">
        <f t="shared" ref="L264:N264" si="598">L263</f>
        <v>0</v>
      </c>
      <c r="M264" s="23">
        <f t="shared" si="598"/>
        <v>0</v>
      </c>
      <c r="N264" s="23">
        <f t="shared" si="598"/>
        <v>0</v>
      </c>
      <c r="O264" s="23">
        <f t="shared" si="597"/>
        <v>108</v>
      </c>
      <c r="P264" s="23">
        <f t="shared" si="597"/>
        <v>165</v>
      </c>
      <c r="Q264" s="23">
        <f t="shared" si="597"/>
        <v>273</v>
      </c>
      <c r="R264" s="23">
        <f t="shared" si="597"/>
        <v>55</v>
      </c>
      <c r="S264" s="23">
        <f t="shared" si="597"/>
        <v>24</v>
      </c>
      <c r="T264" s="23">
        <f t="shared" si="597"/>
        <v>79</v>
      </c>
      <c r="U264" s="23">
        <f t="shared" si="597"/>
        <v>42</v>
      </c>
      <c r="V264" s="23">
        <f t="shared" si="597"/>
        <v>67</v>
      </c>
      <c r="W264" s="23">
        <f t="shared" si="597"/>
        <v>109</v>
      </c>
      <c r="X264" s="23">
        <f t="shared" si="597"/>
        <v>8</v>
      </c>
      <c r="Y264" s="23">
        <f t="shared" si="597"/>
        <v>4</v>
      </c>
      <c r="Z264" s="23">
        <f t="shared" si="597"/>
        <v>12</v>
      </c>
      <c r="AA264" s="23">
        <f t="shared" si="597"/>
        <v>656</v>
      </c>
      <c r="AB264" s="23">
        <f t="shared" si="597"/>
        <v>880</v>
      </c>
      <c r="AC264" s="23">
        <f t="shared" si="597"/>
        <v>1536</v>
      </c>
    </row>
    <row r="265" spans="1:29" ht="25.5" customHeight="1" x14ac:dyDescent="0.35">
      <c r="A265" s="4" t="s">
        <v>158</v>
      </c>
      <c r="B265" s="5"/>
      <c r="C265" s="6"/>
      <c r="D265" s="7"/>
      <c r="E265" s="49"/>
      <c r="F265" s="7"/>
      <c r="G265" s="7"/>
      <c r="H265" s="49"/>
      <c r="I265" s="7"/>
      <c r="J265" s="7"/>
      <c r="K265" s="49"/>
      <c r="L265" s="49"/>
      <c r="M265" s="49"/>
      <c r="N265" s="49"/>
      <c r="O265" s="7"/>
      <c r="P265" s="7"/>
      <c r="Q265" s="49"/>
      <c r="R265" s="7"/>
      <c r="S265" s="7"/>
      <c r="T265" s="49"/>
      <c r="U265" s="8"/>
      <c r="V265" s="8"/>
      <c r="W265" s="9"/>
      <c r="X265" s="8"/>
      <c r="Y265" s="8"/>
      <c r="Z265" s="9"/>
      <c r="AA265" s="49"/>
      <c r="AB265" s="49"/>
      <c r="AC265" s="66"/>
    </row>
    <row r="266" spans="1:29" ht="25.5" customHeight="1" x14ac:dyDescent="0.35">
      <c r="A266" s="4"/>
      <c r="B266" s="10" t="s">
        <v>19</v>
      </c>
      <c r="C266" s="6"/>
      <c r="D266" s="7"/>
      <c r="E266" s="49"/>
      <c r="F266" s="7"/>
      <c r="G266" s="7"/>
      <c r="H266" s="49"/>
      <c r="I266" s="7"/>
      <c r="J266" s="7"/>
      <c r="K266" s="49"/>
      <c r="L266" s="49"/>
      <c r="M266" s="49"/>
      <c r="N266" s="49"/>
      <c r="O266" s="7"/>
      <c r="P266" s="7"/>
      <c r="Q266" s="49"/>
      <c r="R266" s="7"/>
      <c r="S266" s="7"/>
      <c r="T266" s="49"/>
      <c r="U266" s="8"/>
      <c r="V266" s="8"/>
      <c r="W266" s="9"/>
      <c r="X266" s="8"/>
      <c r="Y266" s="8"/>
      <c r="Z266" s="9"/>
      <c r="AA266" s="49"/>
      <c r="AB266" s="49"/>
      <c r="AC266" s="66"/>
    </row>
    <row r="267" spans="1:29" ht="25.5" customHeight="1" x14ac:dyDescent="0.35">
      <c r="A267" s="11"/>
      <c r="B267" s="5" t="s">
        <v>159</v>
      </c>
      <c r="C267" s="6"/>
      <c r="D267" s="7"/>
      <c r="E267" s="49"/>
      <c r="F267" s="7"/>
      <c r="G267" s="7"/>
      <c r="H267" s="49"/>
      <c r="I267" s="7"/>
      <c r="J267" s="7"/>
      <c r="K267" s="49"/>
      <c r="L267" s="49"/>
      <c r="M267" s="49"/>
      <c r="N267" s="49"/>
      <c r="O267" s="7"/>
      <c r="P267" s="7"/>
      <c r="Q267" s="49"/>
      <c r="R267" s="7"/>
      <c r="S267" s="7"/>
      <c r="T267" s="49"/>
      <c r="U267" s="8"/>
      <c r="V267" s="8"/>
      <c r="W267" s="9"/>
      <c r="X267" s="8"/>
      <c r="Y267" s="8"/>
      <c r="Z267" s="9"/>
      <c r="AA267" s="49"/>
      <c r="AB267" s="49"/>
      <c r="AC267" s="66"/>
    </row>
    <row r="268" spans="1:29" ht="25.5" customHeight="1" x14ac:dyDescent="0.35">
      <c r="A268" s="12"/>
      <c r="B268" s="26" t="s">
        <v>160</v>
      </c>
      <c r="C268" s="2">
        <v>36</v>
      </c>
      <c r="D268" s="2">
        <v>58</v>
      </c>
      <c r="E268" s="2">
        <f t="shared" si="484"/>
        <v>94</v>
      </c>
      <c r="F268" s="2">
        <v>20</v>
      </c>
      <c r="G268" s="2">
        <v>59</v>
      </c>
      <c r="H268" s="2">
        <f t="shared" si="485"/>
        <v>79</v>
      </c>
      <c r="I268" s="2">
        <v>24</v>
      </c>
      <c r="J268" s="2">
        <v>46</v>
      </c>
      <c r="K268" s="2">
        <f t="shared" si="486"/>
        <v>70</v>
      </c>
      <c r="L268" s="2">
        <v>0</v>
      </c>
      <c r="M268" s="2">
        <v>0</v>
      </c>
      <c r="N268" s="2">
        <f t="shared" ref="N268:N273" si="599">L268+M268</f>
        <v>0</v>
      </c>
      <c r="O268" s="2">
        <v>17</v>
      </c>
      <c r="P268" s="2">
        <v>57</v>
      </c>
      <c r="Q268" s="2">
        <f t="shared" si="488"/>
        <v>74</v>
      </c>
      <c r="R268" s="2">
        <v>2</v>
      </c>
      <c r="S268" s="2">
        <v>2</v>
      </c>
      <c r="T268" s="2">
        <f t="shared" si="489"/>
        <v>4</v>
      </c>
      <c r="U268" s="2">
        <v>0</v>
      </c>
      <c r="V268" s="2">
        <v>0</v>
      </c>
      <c r="W268" s="2">
        <f t="shared" si="490"/>
        <v>0</v>
      </c>
      <c r="X268" s="2">
        <v>0</v>
      </c>
      <c r="Y268" s="2">
        <v>0</v>
      </c>
      <c r="Z268" s="2">
        <f t="shared" si="491"/>
        <v>0</v>
      </c>
      <c r="AA268" s="3">
        <f t="shared" ref="AA268:AC273" si="600">C268+F268+I268+O268+R268+U268+X268</f>
        <v>99</v>
      </c>
      <c r="AB268" s="3">
        <f t="shared" si="600"/>
        <v>222</v>
      </c>
      <c r="AC268" s="3">
        <f t="shared" si="600"/>
        <v>321</v>
      </c>
    </row>
    <row r="269" spans="1:29" ht="25.5" customHeight="1" x14ac:dyDescent="0.35">
      <c r="A269" s="12"/>
      <c r="B269" s="33" t="s">
        <v>161</v>
      </c>
      <c r="C269" s="2">
        <v>64</v>
      </c>
      <c r="D269" s="2">
        <v>51</v>
      </c>
      <c r="E269" s="2">
        <f t="shared" si="484"/>
        <v>115</v>
      </c>
      <c r="F269" s="2">
        <v>63</v>
      </c>
      <c r="G269" s="2">
        <v>25</v>
      </c>
      <c r="H269" s="2">
        <f t="shared" si="485"/>
        <v>88</v>
      </c>
      <c r="I269" s="2">
        <v>37</v>
      </c>
      <c r="J269" s="2">
        <v>35</v>
      </c>
      <c r="K269" s="2">
        <f t="shared" si="486"/>
        <v>72</v>
      </c>
      <c r="L269" s="2">
        <v>0</v>
      </c>
      <c r="M269" s="2">
        <v>0</v>
      </c>
      <c r="N269" s="2">
        <f t="shared" si="599"/>
        <v>0</v>
      </c>
      <c r="O269" s="2">
        <v>44</v>
      </c>
      <c r="P269" s="2">
        <v>27</v>
      </c>
      <c r="Q269" s="2">
        <f t="shared" si="488"/>
        <v>71</v>
      </c>
      <c r="R269" s="2">
        <v>10</v>
      </c>
      <c r="S269" s="2">
        <v>3</v>
      </c>
      <c r="T269" s="2">
        <f t="shared" si="489"/>
        <v>13</v>
      </c>
      <c r="U269" s="2">
        <v>0</v>
      </c>
      <c r="V269" s="2">
        <v>0</v>
      </c>
      <c r="W269" s="2">
        <f t="shared" si="490"/>
        <v>0</v>
      </c>
      <c r="X269" s="2">
        <v>0</v>
      </c>
      <c r="Y269" s="2">
        <v>0</v>
      </c>
      <c r="Z269" s="2">
        <f t="shared" si="491"/>
        <v>0</v>
      </c>
      <c r="AA269" s="3">
        <f t="shared" si="600"/>
        <v>218</v>
      </c>
      <c r="AB269" s="3">
        <f t="shared" si="600"/>
        <v>141</v>
      </c>
      <c r="AC269" s="3">
        <f t="shared" si="600"/>
        <v>359</v>
      </c>
    </row>
    <row r="270" spans="1:29" ht="25.5" customHeight="1" x14ac:dyDescent="0.35">
      <c r="A270" s="12"/>
      <c r="B270" s="33" t="s">
        <v>162</v>
      </c>
      <c r="C270" s="2">
        <v>48</v>
      </c>
      <c r="D270" s="2">
        <v>43</v>
      </c>
      <c r="E270" s="2">
        <f t="shared" si="484"/>
        <v>91</v>
      </c>
      <c r="F270" s="2">
        <v>39</v>
      </c>
      <c r="G270" s="2">
        <v>35</v>
      </c>
      <c r="H270" s="2">
        <f t="shared" si="485"/>
        <v>74</v>
      </c>
      <c r="I270" s="2">
        <v>27</v>
      </c>
      <c r="J270" s="2">
        <v>44</v>
      </c>
      <c r="K270" s="2">
        <f t="shared" si="486"/>
        <v>71</v>
      </c>
      <c r="L270" s="2">
        <v>0</v>
      </c>
      <c r="M270" s="2">
        <v>0</v>
      </c>
      <c r="N270" s="2">
        <f t="shared" si="599"/>
        <v>0</v>
      </c>
      <c r="O270" s="2">
        <v>36</v>
      </c>
      <c r="P270" s="2">
        <v>43</v>
      </c>
      <c r="Q270" s="2">
        <f t="shared" si="488"/>
        <v>79</v>
      </c>
      <c r="R270" s="2">
        <v>2</v>
      </c>
      <c r="S270" s="2">
        <v>0</v>
      </c>
      <c r="T270" s="2">
        <f t="shared" si="489"/>
        <v>2</v>
      </c>
      <c r="U270" s="2">
        <v>0</v>
      </c>
      <c r="V270" s="2">
        <v>0</v>
      </c>
      <c r="W270" s="2">
        <f t="shared" si="490"/>
        <v>0</v>
      </c>
      <c r="X270" s="2">
        <v>0</v>
      </c>
      <c r="Y270" s="2">
        <v>0</v>
      </c>
      <c r="Z270" s="2">
        <f t="shared" si="491"/>
        <v>0</v>
      </c>
      <c r="AA270" s="3">
        <f t="shared" si="600"/>
        <v>152</v>
      </c>
      <c r="AB270" s="3">
        <f t="shared" si="600"/>
        <v>165</v>
      </c>
      <c r="AC270" s="3">
        <f t="shared" si="600"/>
        <v>317</v>
      </c>
    </row>
    <row r="271" spans="1:29" ht="25.5" customHeight="1" x14ac:dyDescent="0.35">
      <c r="A271" s="4"/>
      <c r="B271" s="33" t="s">
        <v>163</v>
      </c>
      <c r="C271" s="2">
        <v>25</v>
      </c>
      <c r="D271" s="2">
        <v>28</v>
      </c>
      <c r="E271" s="2">
        <f t="shared" si="484"/>
        <v>53</v>
      </c>
      <c r="F271" s="2">
        <v>26</v>
      </c>
      <c r="G271" s="2">
        <v>27</v>
      </c>
      <c r="H271" s="2">
        <f t="shared" si="485"/>
        <v>53</v>
      </c>
      <c r="I271" s="2">
        <v>20</v>
      </c>
      <c r="J271" s="2">
        <v>12</v>
      </c>
      <c r="K271" s="2">
        <f t="shared" si="486"/>
        <v>32</v>
      </c>
      <c r="L271" s="2">
        <v>0</v>
      </c>
      <c r="M271" s="2">
        <v>0</v>
      </c>
      <c r="N271" s="2">
        <f t="shared" si="599"/>
        <v>0</v>
      </c>
      <c r="O271" s="2">
        <v>28</v>
      </c>
      <c r="P271" s="2">
        <v>26</v>
      </c>
      <c r="Q271" s="2">
        <f t="shared" si="488"/>
        <v>54</v>
      </c>
      <c r="R271" s="2">
        <v>4</v>
      </c>
      <c r="S271" s="2">
        <v>1</v>
      </c>
      <c r="T271" s="2">
        <f t="shared" si="489"/>
        <v>5</v>
      </c>
      <c r="U271" s="2">
        <v>0</v>
      </c>
      <c r="V271" s="2">
        <v>0</v>
      </c>
      <c r="W271" s="2">
        <f t="shared" si="490"/>
        <v>0</v>
      </c>
      <c r="X271" s="2">
        <v>0</v>
      </c>
      <c r="Y271" s="2">
        <v>0</v>
      </c>
      <c r="Z271" s="2">
        <f t="shared" si="491"/>
        <v>0</v>
      </c>
      <c r="AA271" s="3">
        <f t="shared" si="600"/>
        <v>103</v>
      </c>
      <c r="AB271" s="3">
        <f t="shared" si="600"/>
        <v>94</v>
      </c>
      <c r="AC271" s="3">
        <f t="shared" si="600"/>
        <v>197</v>
      </c>
    </row>
    <row r="272" spans="1:29" ht="25.5" customHeight="1" x14ac:dyDescent="0.35">
      <c r="A272" s="4"/>
      <c r="B272" s="33" t="s">
        <v>164</v>
      </c>
      <c r="C272" s="2">
        <v>29</v>
      </c>
      <c r="D272" s="2">
        <v>18</v>
      </c>
      <c r="E272" s="2">
        <f t="shared" si="484"/>
        <v>47</v>
      </c>
      <c r="F272" s="2">
        <v>25</v>
      </c>
      <c r="G272" s="2">
        <v>17</v>
      </c>
      <c r="H272" s="2">
        <f t="shared" si="485"/>
        <v>42</v>
      </c>
      <c r="I272" s="2">
        <v>20</v>
      </c>
      <c r="J272" s="2">
        <v>21</v>
      </c>
      <c r="K272" s="2">
        <f t="shared" si="486"/>
        <v>41</v>
      </c>
      <c r="L272" s="2">
        <v>0</v>
      </c>
      <c r="M272" s="2">
        <v>0</v>
      </c>
      <c r="N272" s="2">
        <f t="shared" si="599"/>
        <v>0</v>
      </c>
      <c r="O272" s="2">
        <v>32</v>
      </c>
      <c r="P272" s="2">
        <v>20</v>
      </c>
      <c r="Q272" s="2">
        <f t="shared" si="488"/>
        <v>52</v>
      </c>
      <c r="R272" s="2">
        <v>8</v>
      </c>
      <c r="S272" s="2">
        <v>4</v>
      </c>
      <c r="T272" s="2">
        <f t="shared" si="489"/>
        <v>12</v>
      </c>
      <c r="U272" s="2">
        <v>0</v>
      </c>
      <c r="V272" s="2">
        <v>0</v>
      </c>
      <c r="W272" s="2">
        <f t="shared" si="490"/>
        <v>0</v>
      </c>
      <c r="X272" s="2">
        <v>0</v>
      </c>
      <c r="Y272" s="2">
        <v>0</v>
      </c>
      <c r="Z272" s="2">
        <f t="shared" si="491"/>
        <v>0</v>
      </c>
      <c r="AA272" s="3">
        <f t="shared" si="600"/>
        <v>114</v>
      </c>
      <c r="AB272" s="3">
        <f t="shared" si="600"/>
        <v>80</v>
      </c>
      <c r="AC272" s="3">
        <f t="shared" si="600"/>
        <v>194</v>
      </c>
    </row>
    <row r="273" spans="1:29" ht="25.5" customHeight="1" x14ac:dyDescent="0.35">
      <c r="A273" s="12"/>
      <c r="B273" s="33" t="s">
        <v>165</v>
      </c>
      <c r="C273" s="2">
        <v>34</v>
      </c>
      <c r="D273" s="2">
        <v>18</v>
      </c>
      <c r="E273" s="2">
        <f t="shared" si="484"/>
        <v>52</v>
      </c>
      <c r="F273" s="2">
        <v>31</v>
      </c>
      <c r="G273" s="2">
        <v>10</v>
      </c>
      <c r="H273" s="2">
        <f t="shared" si="485"/>
        <v>41</v>
      </c>
      <c r="I273" s="2">
        <v>20</v>
      </c>
      <c r="J273" s="2">
        <v>12</v>
      </c>
      <c r="K273" s="2">
        <f t="shared" si="486"/>
        <v>32</v>
      </c>
      <c r="L273" s="2">
        <v>0</v>
      </c>
      <c r="M273" s="2">
        <v>0</v>
      </c>
      <c r="N273" s="2">
        <f t="shared" si="599"/>
        <v>0</v>
      </c>
      <c r="O273" s="2">
        <v>22</v>
      </c>
      <c r="P273" s="2">
        <v>20</v>
      </c>
      <c r="Q273" s="2">
        <f t="shared" si="488"/>
        <v>42</v>
      </c>
      <c r="R273" s="2">
        <v>16</v>
      </c>
      <c r="S273" s="2">
        <v>1</v>
      </c>
      <c r="T273" s="2">
        <f t="shared" si="489"/>
        <v>17</v>
      </c>
      <c r="U273" s="2">
        <v>0</v>
      </c>
      <c r="V273" s="2">
        <v>0</v>
      </c>
      <c r="W273" s="2">
        <f t="shared" si="490"/>
        <v>0</v>
      </c>
      <c r="X273" s="2">
        <v>0</v>
      </c>
      <c r="Y273" s="2">
        <v>0</v>
      </c>
      <c r="Z273" s="2">
        <f t="shared" si="491"/>
        <v>0</v>
      </c>
      <c r="AA273" s="3">
        <f t="shared" si="600"/>
        <v>123</v>
      </c>
      <c r="AB273" s="3">
        <f t="shared" si="600"/>
        <v>61</v>
      </c>
      <c r="AC273" s="3">
        <f t="shared" si="600"/>
        <v>184</v>
      </c>
    </row>
    <row r="274" spans="1:29" s="16" customFormat="1" ht="25.5" customHeight="1" x14ac:dyDescent="0.35">
      <c r="A274" s="4"/>
      <c r="B274" s="38" t="s">
        <v>27</v>
      </c>
      <c r="C274" s="3">
        <f t="shared" ref="C274:AC274" si="601">SUM(C268:C273)</f>
        <v>236</v>
      </c>
      <c r="D274" s="3">
        <f t="shared" si="601"/>
        <v>216</v>
      </c>
      <c r="E274" s="3">
        <f t="shared" si="601"/>
        <v>452</v>
      </c>
      <c r="F274" s="3">
        <f t="shared" si="601"/>
        <v>204</v>
      </c>
      <c r="G274" s="3">
        <f t="shared" si="601"/>
        <v>173</v>
      </c>
      <c r="H274" s="3">
        <f t="shared" si="601"/>
        <v>377</v>
      </c>
      <c r="I274" s="3">
        <f t="shared" si="601"/>
        <v>148</v>
      </c>
      <c r="J274" s="3">
        <f t="shared" si="601"/>
        <v>170</v>
      </c>
      <c r="K274" s="3">
        <f t="shared" si="601"/>
        <v>318</v>
      </c>
      <c r="L274" s="3">
        <f t="shared" ref="L274:N274" si="602">SUM(L268:L273)</f>
        <v>0</v>
      </c>
      <c r="M274" s="3">
        <f t="shared" si="602"/>
        <v>0</v>
      </c>
      <c r="N274" s="3">
        <f t="shared" si="602"/>
        <v>0</v>
      </c>
      <c r="O274" s="3">
        <f t="shared" si="601"/>
        <v>179</v>
      </c>
      <c r="P274" s="3">
        <f t="shared" si="601"/>
        <v>193</v>
      </c>
      <c r="Q274" s="3">
        <f t="shared" si="601"/>
        <v>372</v>
      </c>
      <c r="R274" s="3">
        <f t="shared" si="601"/>
        <v>42</v>
      </c>
      <c r="S274" s="3">
        <f t="shared" si="601"/>
        <v>11</v>
      </c>
      <c r="T274" s="3">
        <f t="shared" si="601"/>
        <v>53</v>
      </c>
      <c r="U274" s="3">
        <f t="shared" si="601"/>
        <v>0</v>
      </c>
      <c r="V274" s="3">
        <f t="shared" si="601"/>
        <v>0</v>
      </c>
      <c r="W274" s="3">
        <f t="shared" si="601"/>
        <v>0</v>
      </c>
      <c r="X274" s="3">
        <f t="shared" si="601"/>
        <v>0</v>
      </c>
      <c r="Y274" s="3">
        <f t="shared" si="601"/>
        <v>0</v>
      </c>
      <c r="Z274" s="3">
        <f t="shared" si="601"/>
        <v>0</v>
      </c>
      <c r="AA274" s="3">
        <f t="shared" si="601"/>
        <v>809</v>
      </c>
      <c r="AB274" s="3">
        <f t="shared" si="601"/>
        <v>763</v>
      </c>
      <c r="AC274" s="3">
        <f t="shared" si="601"/>
        <v>1572</v>
      </c>
    </row>
    <row r="275" spans="1:29" s="16" customFormat="1" ht="25.5" customHeight="1" x14ac:dyDescent="0.35">
      <c r="A275" s="4"/>
      <c r="B275" s="32" t="s">
        <v>166</v>
      </c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</row>
    <row r="276" spans="1:29" s="16" customFormat="1" ht="25.5" customHeight="1" x14ac:dyDescent="0.35">
      <c r="A276" s="4"/>
      <c r="B276" s="33" t="s">
        <v>161</v>
      </c>
      <c r="C276" s="2">
        <v>0</v>
      </c>
      <c r="D276" s="2">
        <v>0</v>
      </c>
      <c r="E276" s="2">
        <f t="shared" ref="E276:E279" si="603">C276+D276</f>
        <v>0</v>
      </c>
      <c r="F276" s="2">
        <v>0</v>
      </c>
      <c r="G276" s="2">
        <v>0</v>
      </c>
      <c r="H276" s="2">
        <f t="shared" ref="H276:H279" si="604">F276+G276</f>
        <v>0</v>
      </c>
      <c r="I276" s="2">
        <v>0</v>
      </c>
      <c r="J276" s="2">
        <v>0</v>
      </c>
      <c r="K276" s="2">
        <f t="shared" ref="K276:K279" si="605">I276+J276</f>
        <v>0</v>
      </c>
      <c r="L276" s="2">
        <v>0</v>
      </c>
      <c r="M276" s="2">
        <v>0</v>
      </c>
      <c r="N276" s="2">
        <f t="shared" ref="N276:N279" si="606">L276+M276</f>
        <v>0</v>
      </c>
      <c r="O276" s="2">
        <v>0</v>
      </c>
      <c r="P276" s="2">
        <v>0</v>
      </c>
      <c r="Q276" s="2">
        <f t="shared" ref="Q276:Q279" si="607">O276+P276</f>
        <v>0</v>
      </c>
      <c r="R276" s="2">
        <v>3</v>
      </c>
      <c r="S276" s="2">
        <v>0</v>
      </c>
      <c r="T276" s="2">
        <f t="shared" ref="T276:T279" si="608">R276+S276</f>
        <v>3</v>
      </c>
      <c r="U276" s="2">
        <v>0</v>
      </c>
      <c r="V276" s="2">
        <v>0</v>
      </c>
      <c r="W276" s="2">
        <f t="shared" ref="W276:W279" si="609">U276+V276</f>
        <v>0</v>
      </c>
      <c r="X276" s="2">
        <v>0</v>
      </c>
      <c r="Y276" s="2">
        <v>0</v>
      </c>
      <c r="Z276" s="2">
        <f t="shared" ref="Z276:Z279" si="610">X276+Y276</f>
        <v>0</v>
      </c>
      <c r="AA276" s="3">
        <f t="shared" ref="AA276:AC279" si="611">C276+F276+I276+O276+R276+U276+X276</f>
        <v>3</v>
      </c>
      <c r="AB276" s="3">
        <f t="shared" si="611"/>
        <v>0</v>
      </c>
      <c r="AC276" s="3">
        <f t="shared" si="611"/>
        <v>3</v>
      </c>
    </row>
    <row r="277" spans="1:29" s="16" customFormat="1" ht="25.5" customHeight="1" x14ac:dyDescent="0.35">
      <c r="A277" s="4"/>
      <c r="B277" s="33" t="s">
        <v>162</v>
      </c>
      <c r="C277" s="2">
        <v>0</v>
      </c>
      <c r="D277" s="2">
        <v>0</v>
      </c>
      <c r="E277" s="2">
        <f t="shared" si="603"/>
        <v>0</v>
      </c>
      <c r="F277" s="2">
        <v>0</v>
      </c>
      <c r="G277" s="2">
        <v>0</v>
      </c>
      <c r="H277" s="2">
        <f t="shared" si="604"/>
        <v>0</v>
      </c>
      <c r="I277" s="2">
        <v>0</v>
      </c>
      <c r="J277" s="2">
        <v>0</v>
      </c>
      <c r="K277" s="2">
        <f t="shared" si="605"/>
        <v>0</v>
      </c>
      <c r="L277" s="2">
        <v>0</v>
      </c>
      <c r="M277" s="2">
        <v>0</v>
      </c>
      <c r="N277" s="2">
        <f t="shared" si="606"/>
        <v>0</v>
      </c>
      <c r="O277" s="2">
        <v>0</v>
      </c>
      <c r="P277" s="2">
        <v>0</v>
      </c>
      <c r="Q277" s="2">
        <f t="shared" si="607"/>
        <v>0</v>
      </c>
      <c r="R277" s="2">
        <v>1</v>
      </c>
      <c r="S277" s="2">
        <v>0</v>
      </c>
      <c r="T277" s="2">
        <f t="shared" si="608"/>
        <v>1</v>
      </c>
      <c r="U277" s="2">
        <v>0</v>
      </c>
      <c r="V277" s="2">
        <v>0</v>
      </c>
      <c r="W277" s="2">
        <f t="shared" si="609"/>
        <v>0</v>
      </c>
      <c r="X277" s="2">
        <v>0</v>
      </c>
      <c r="Y277" s="2">
        <v>0</v>
      </c>
      <c r="Z277" s="2">
        <f t="shared" si="610"/>
        <v>0</v>
      </c>
      <c r="AA277" s="3">
        <f t="shared" si="611"/>
        <v>1</v>
      </c>
      <c r="AB277" s="3">
        <f t="shared" si="611"/>
        <v>0</v>
      </c>
      <c r="AC277" s="3">
        <f t="shared" si="611"/>
        <v>1</v>
      </c>
    </row>
    <row r="278" spans="1:29" s="16" customFormat="1" ht="25.5" customHeight="1" x14ac:dyDescent="0.35">
      <c r="A278" s="4"/>
      <c r="B278" s="33" t="s">
        <v>163</v>
      </c>
      <c r="C278" s="2">
        <v>28</v>
      </c>
      <c r="D278" s="2">
        <v>27</v>
      </c>
      <c r="E278" s="2">
        <f t="shared" si="603"/>
        <v>55</v>
      </c>
      <c r="F278" s="2">
        <v>24</v>
      </c>
      <c r="G278" s="2">
        <v>18</v>
      </c>
      <c r="H278" s="2">
        <f t="shared" si="604"/>
        <v>42</v>
      </c>
      <c r="I278" s="2">
        <v>8</v>
      </c>
      <c r="J278" s="2">
        <v>18</v>
      </c>
      <c r="K278" s="2">
        <f t="shared" si="605"/>
        <v>26</v>
      </c>
      <c r="L278" s="2">
        <v>0</v>
      </c>
      <c r="M278" s="2">
        <v>0</v>
      </c>
      <c r="N278" s="2">
        <f t="shared" si="606"/>
        <v>0</v>
      </c>
      <c r="O278" s="2">
        <v>1</v>
      </c>
      <c r="P278" s="2">
        <v>0</v>
      </c>
      <c r="Q278" s="2">
        <f t="shared" si="607"/>
        <v>1</v>
      </c>
      <c r="R278" s="2">
        <v>0</v>
      </c>
      <c r="S278" s="2">
        <v>0</v>
      </c>
      <c r="T278" s="2">
        <f t="shared" si="608"/>
        <v>0</v>
      </c>
      <c r="U278" s="2">
        <v>0</v>
      </c>
      <c r="V278" s="2">
        <v>0</v>
      </c>
      <c r="W278" s="2">
        <f t="shared" si="609"/>
        <v>0</v>
      </c>
      <c r="X278" s="2">
        <v>0</v>
      </c>
      <c r="Y278" s="2">
        <v>0</v>
      </c>
      <c r="Z278" s="2">
        <f t="shared" si="610"/>
        <v>0</v>
      </c>
      <c r="AA278" s="3">
        <f t="shared" si="611"/>
        <v>61</v>
      </c>
      <c r="AB278" s="3">
        <f t="shared" si="611"/>
        <v>63</v>
      </c>
      <c r="AC278" s="3">
        <f t="shared" si="611"/>
        <v>124</v>
      </c>
    </row>
    <row r="279" spans="1:29" s="16" customFormat="1" ht="25.5" customHeight="1" x14ac:dyDescent="0.35">
      <c r="A279" s="4"/>
      <c r="B279" s="33" t="s">
        <v>164</v>
      </c>
      <c r="C279" s="2">
        <v>32</v>
      </c>
      <c r="D279" s="2">
        <v>12</v>
      </c>
      <c r="E279" s="2">
        <f t="shared" si="603"/>
        <v>44</v>
      </c>
      <c r="F279" s="2">
        <v>38</v>
      </c>
      <c r="G279" s="2">
        <v>10</v>
      </c>
      <c r="H279" s="2">
        <f t="shared" si="604"/>
        <v>48</v>
      </c>
      <c r="I279" s="2">
        <v>24</v>
      </c>
      <c r="J279" s="2">
        <v>11</v>
      </c>
      <c r="K279" s="2">
        <f t="shared" si="605"/>
        <v>35</v>
      </c>
      <c r="L279" s="2">
        <v>0</v>
      </c>
      <c r="M279" s="2">
        <v>0</v>
      </c>
      <c r="N279" s="2">
        <f t="shared" si="606"/>
        <v>0</v>
      </c>
      <c r="O279" s="2">
        <v>1</v>
      </c>
      <c r="P279" s="2">
        <v>1</v>
      </c>
      <c r="Q279" s="2">
        <f t="shared" si="607"/>
        <v>2</v>
      </c>
      <c r="R279" s="2">
        <v>0</v>
      </c>
      <c r="S279" s="2">
        <v>0</v>
      </c>
      <c r="T279" s="2">
        <f t="shared" si="608"/>
        <v>0</v>
      </c>
      <c r="U279" s="2">
        <v>0</v>
      </c>
      <c r="V279" s="2">
        <v>0</v>
      </c>
      <c r="W279" s="2">
        <f t="shared" si="609"/>
        <v>0</v>
      </c>
      <c r="X279" s="2">
        <v>0</v>
      </c>
      <c r="Y279" s="2">
        <v>0</v>
      </c>
      <c r="Z279" s="2">
        <f t="shared" si="610"/>
        <v>0</v>
      </c>
      <c r="AA279" s="3">
        <f t="shared" si="611"/>
        <v>95</v>
      </c>
      <c r="AB279" s="3">
        <f t="shared" si="611"/>
        <v>34</v>
      </c>
      <c r="AC279" s="3">
        <f t="shared" si="611"/>
        <v>129</v>
      </c>
    </row>
    <row r="280" spans="1:29" s="16" customFormat="1" ht="25.5" customHeight="1" x14ac:dyDescent="0.35">
      <c r="A280" s="4"/>
      <c r="B280" s="38" t="s">
        <v>27</v>
      </c>
      <c r="C280" s="3">
        <f t="shared" ref="C280:Z280" si="612">SUM(C276:C279)</f>
        <v>60</v>
      </c>
      <c r="D280" s="3">
        <f t="shared" si="612"/>
        <v>39</v>
      </c>
      <c r="E280" s="3">
        <f t="shared" si="612"/>
        <v>99</v>
      </c>
      <c r="F280" s="3">
        <f t="shared" si="612"/>
        <v>62</v>
      </c>
      <c r="G280" s="3">
        <f t="shared" si="612"/>
        <v>28</v>
      </c>
      <c r="H280" s="3">
        <f t="shared" si="612"/>
        <v>90</v>
      </c>
      <c r="I280" s="3">
        <f t="shared" si="612"/>
        <v>32</v>
      </c>
      <c r="J280" s="3">
        <f t="shared" si="612"/>
        <v>29</v>
      </c>
      <c r="K280" s="3">
        <f t="shared" si="612"/>
        <v>61</v>
      </c>
      <c r="L280" s="3">
        <f t="shared" ref="L280:N280" si="613">SUM(L276:L279)</f>
        <v>0</v>
      </c>
      <c r="M280" s="3">
        <f t="shared" si="613"/>
        <v>0</v>
      </c>
      <c r="N280" s="3">
        <f t="shared" si="613"/>
        <v>0</v>
      </c>
      <c r="O280" s="3">
        <f t="shared" si="612"/>
        <v>2</v>
      </c>
      <c r="P280" s="3">
        <f t="shared" si="612"/>
        <v>1</v>
      </c>
      <c r="Q280" s="3">
        <f t="shared" si="612"/>
        <v>3</v>
      </c>
      <c r="R280" s="3">
        <f t="shared" si="612"/>
        <v>4</v>
      </c>
      <c r="S280" s="3">
        <f t="shared" si="612"/>
        <v>0</v>
      </c>
      <c r="T280" s="3">
        <f t="shared" si="612"/>
        <v>4</v>
      </c>
      <c r="U280" s="3">
        <f t="shared" si="612"/>
        <v>0</v>
      </c>
      <c r="V280" s="3">
        <f t="shared" si="612"/>
        <v>0</v>
      </c>
      <c r="W280" s="3">
        <f t="shared" si="612"/>
        <v>0</v>
      </c>
      <c r="X280" s="3">
        <f t="shared" si="612"/>
        <v>0</v>
      </c>
      <c r="Y280" s="3">
        <f t="shared" si="612"/>
        <v>0</v>
      </c>
      <c r="Z280" s="3">
        <f t="shared" si="612"/>
        <v>0</v>
      </c>
      <c r="AA280" s="3">
        <f>C280+F280+I280+O280+R280+U280+X280</f>
        <v>160</v>
      </c>
      <c r="AB280" s="3">
        <f>D280+G280+J280+P280+S280+V280+Y280</f>
        <v>97</v>
      </c>
      <c r="AC280" s="3">
        <f>AA280+AB280</f>
        <v>257</v>
      </c>
    </row>
    <row r="281" spans="1:29" s="16" customFormat="1" ht="25.5" customHeight="1" x14ac:dyDescent="0.35">
      <c r="A281" s="4"/>
      <c r="B281" s="34" t="s">
        <v>29</v>
      </c>
      <c r="C281" s="3">
        <f>C274+C280</f>
        <v>296</v>
      </c>
      <c r="D281" s="3">
        <f t="shared" ref="D281:Z281" si="614">D274+D280</f>
        <v>255</v>
      </c>
      <c r="E281" s="3">
        <f t="shared" si="614"/>
        <v>551</v>
      </c>
      <c r="F281" s="3">
        <f t="shared" si="614"/>
        <v>266</v>
      </c>
      <c r="G281" s="3">
        <f t="shared" si="614"/>
        <v>201</v>
      </c>
      <c r="H281" s="3">
        <f t="shared" si="614"/>
        <v>467</v>
      </c>
      <c r="I281" s="3">
        <f t="shared" si="614"/>
        <v>180</v>
      </c>
      <c r="J281" s="3">
        <f t="shared" si="614"/>
        <v>199</v>
      </c>
      <c r="K281" s="3">
        <f t="shared" si="614"/>
        <v>379</v>
      </c>
      <c r="L281" s="3">
        <f t="shared" ref="L281:N281" si="615">L274+L280</f>
        <v>0</v>
      </c>
      <c r="M281" s="3">
        <f t="shared" si="615"/>
        <v>0</v>
      </c>
      <c r="N281" s="3">
        <f t="shared" si="615"/>
        <v>0</v>
      </c>
      <c r="O281" s="3">
        <f t="shared" si="614"/>
        <v>181</v>
      </c>
      <c r="P281" s="3">
        <f t="shared" si="614"/>
        <v>194</v>
      </c>
      <c r="Q281" s="3">
        <f t="shared" si="614"/>
        <v>375</v>
      </c>
      <c r="R281" s="3">
        <f t="shared" si="614"/>
        <v>46</v>
      </c>
      <c r="S281" s="3">
        <f t="shared" si="614"/>
        <v>11</v>
      </c>
      <c r="T281" s="3">
        <f t="shared" si="614"/>
        <v>57</v>
      </c>
      <c r="U281" s="3">
        <f t="shared" si="614"/>
        <v>0</v>
      </c>
      <c r="V281" s="3">
        <f t="shared" si="614"/>
        <v>0</v>
      </c>
      <c r="W281" s="3">
        <f t="shared" si="614"/>
        <v>0</v>
      </c>
      <c r="X281" s="3">
        <f t="shared" si="614"/>
        <v>0</v>
      </c>
      <c r="Y281" s="3">
        <f t="shared" si="614"/>
        <v>0</v>
      </c>
      <c r="Z281" s="3">
        <f t="shared" si="614"/>
        <v>0</v>
      </c>
      <c r="AA281" s="3">
        <f>C281+F281+I281+O281+R281+U281+X281</f>
        <v>969</v>
      </c>
      <c r="AB281" s="3">
        <f>D281+G281+J281+P281+S281+V281+Y281</f>
        <v>860</v>
      </c>
      <c r="AC281" s="3">
        <f>AA281+AB281</f>
        <v>1829</v>
      </c>
    </row>
    <row r="282" spans="1:29" ht="25.5" customHeight="1" x14ac:dyDescent="0.35">
      <c r="A282" s="12"/>
      <c r="B282" s="29" t="s">
        <v>30</v>
      </c>
      <c r="C282" s="2"/>
      <c r="D282" s="2"/>
      <c r="E282" s="3"/>
      <c r="F282" s="2"/>
      <c r="G282" s="2"/>
      <c r="H282" s="3"/>
      <c r="I282" s="2"/>
      <c r="J282" s="2"/>
      <c r="K282" s="3"/>
      <c r="L282" s="3"/>
      <c r="M282" s="3"/>
      <c r="N282" s="3"/>
      <c r="O282" s="2"/>
      <c r="P282" s="2"/>
      <c r="Q282" s="3"/>
      <c r="R282" s="2"/>
      <c r="S282" s="2"/>
      <c r="T282" s="3"/>
      <c r="U282" s="68"/>
      <c r="V282" s="68"/>
      <c r="W282" s="14"/>
      <c r="X282" s="68"/>
      <c r="Y282" s="68"/>
      <c r="Z282" s="14"/>
      <c r="AA282" s="3"/>
      <c r="AB282" s="3"/>
      <c r="AC282" s="3"/>
    </row>
    <row r="283" spans="1:29" ht="25.5" customHeight="1" x14ac:dyDescent="0.35">
      <c r="A283" s="11"/>
      <c r="B283" s="5" t="s">
        <v>159</v>
      </c>
      <c r="C283" s="2"/>
      <c r="D283" s="2"/>
      <c r="E283" s="3"/>
      <c r="F283" s="2"/>
      <c r="G283" s="2"/>
      <c r="H283" s="3"/>
      <c r="I283" s="2"/>
      <c r="J283" s="2"/>
      <c r="K283" s="3"/>
      <c r="L283" s="3"/>
      <c r="M283" s="3"/>
      <c r="N283" s="3"/>
      <c r="O283" s="2"/>
      <c r="P283" s="2"/>
      <c r="Q283" s="3"/>
      <c r="R283" s="2"/>
      <c r="S283" s="2"/>
      <c r="T283" s="3"/>
      <c r="U283" s="68"/>
      <c r="V283" s="68"/>
      <c r="W283" s="14"/>
      <c r="X283" s="68"/>
      <c r="Y283" s="68"/>
      <c r="Z283" s="14"/>
      <c r="AA283" s="3"/>
      <c r="AB283" s="3"/>
      <c r="AC283" s="3"/>
    </row>
    <row r="284" spans="1:29" ht="25.5" customHeight="1" x14ac:dyDescent="0.35">
      <c r="A284" s="12"/>
      <c r="B284" s="26" t="s">
        <v>160</v>
      </c>
      <c r="C284" s="2">
        <v>0</v>
      </c>
      <c r="D284" s="2">
        <v>0</v>
      </c>
      <c r="E284" s="2">
        <f t="shared" si="484"/>
        <v>0</v>
      </c>
      <c r="F284" s="2">
        <v>0</v>
      </c>
      <c r="G284" s="2">
        <v>0</v>
      </c>
      <c r="H284" s="2">
        <f t="shared" si="485"/>
        <v>0</v>
      </c>
      <c r="I284" s="2">
        <v>0</v>
      </c>
      <c r="J284" s="2">
        <v>0</v>
      </c>
      <c r="K284" s="2">
        <f t="shared" si="486"/>
        <v>0</v>
      </c>
      <c r="L284" s="2">
        <v>0</v>
      </c>
      <c r="M284" s="2">
        <v>0</v>
      </c>
      <c r="N284" s="2">
        <f t="shared" ref="N284:N287" si="616">L284+M284</f>
        <v>0</v>
      </c>
      <c r="O284" s="2">
        <v>0</v>
      </c>
      <c r="P284" s="2">
        <v>0</v>
      </c>
      <c r="Q284" s="2">
        <f t="shared" si="488"/>
        <v>0</v>
      </c>
      <c r="R284" s="2">
        <v>4</v>
      </c>
      <c r="S284" s="2">
        <v>2</v>
      </c>
      <c r="T284" s="2">
        <f t="shared" si="489"/>
        <v>6</v>
      </c>
      <c r="U284" s="2">
        <v>0</v>
      </c>
      <c r="V284" s="2">
        <v>0</v>
      </c>
      <c r="W284" s="2">
        <f t="shared" si="490"/>
        <v>0</v>
      </c>
      <c r="X284" s="2">
        <v>0</v>
      </c>
      <c r="Y284" s="2">
        <v>0</v>
      </c>
      <c r="Z284" s="2">
        <f t="shared" si="491"/>
        <v>0</v>
      </c>
      <c r="AA284" s="3">
        <f t="shared" ref="AA284:AC287" si="617">C284+F284+I284+O284+R284+U284+X284</f>
        <v>4</v>
      </c>
      <c r="AB284" s="3">
        <f t="shared" si="617"/>
        <v>2</v>
      </c>
      <c r="AC284" s="3">
        <f t="shared" si="617"/>
        <v>6</v>
      </c>
    </row>
    <row r="285" spans="1:29" ht="25.5" customHeight="1" x14ac:dyDescent="0.35">
      <c r="A285" s="12"/>
      <c r="B285" s="33" t="s">
        <v>161</v>
      </c>
      <c r="C285" s="2">
        <v>25</v>
      </c>
      <c r="D285" s="2">
        <v>22</v>
      </c>
      <c r="E285" s="2">
        <f t="shared" si="484"/>
        <v>47</v>
      </c>
      <c r="F285" s="2">
        <v>30</v>
      </c>
      <c r="G285" s="2">
        <v>20</v>
      </c>
      <c r="H285" s="2">
        <f t="shared" si="485"/>
        <v>50</v>
      </c>
      <c r="I285" s="2">
        <v>14</v>
      </c>
      <c r="J285" s="2">
        <v>6</v>
      </c>
      <c r="K285" s="2">
        <f t="shared" si="486"/>
        <v>20</v>
      </c>
      <c r="L285" s="2">
        <v>0</v>
      </c>
      <c r="M285" s="2">
        <v>0</v>
      </c>
      <c r="N285" s="2">
        <f t="shared" si="616"/>
        <v>0</v>
      </c>
      <c r="O285" s="2">
        <v>0</v>
      </c>
      <c r="P285" s="2">
        <v>0</v>
      </c>
      <c r="Q285" s="2">
        <f t="shared" si="488"/>
        <v>0</v>
      </c>
      <c r="R285" s="2">
        <v>7</v>
      </c>
      <c r="S285" s="2">
        <v>1</v>
      </c>
      <c r="T285" s="2">
        <f t="shared" si="489"/>
        <v>8</v>
      </c>
      <c r="U285" s="2">
        <v>0</v>
      </c>
      <c r="V285" s="2">
        <v>0</v>
      </c>
      <c r="W285" s="2">
        <f t="shared" si="490"/>
        <v>0</v>
      </c>
      <c r="X285" s="2">
        <v>0</v>
      </c>
      <c r="Y285" s="2">
        <v>0</v>
      </c>
      <c r="Z285" s="2">
        <f t="shared" si="491"/>
        <v>0</v>
      </c>
      <c r="AA285" s="3">
        <f t="shared" si="617"/>
        <v>76</v>
      </c>
      <c r="AB285" s="3">
        <f t="shared" si="617"/>
        <v>49</v>
      </c>
      <c r="AC285" s="3">
        <f t="shared" si="617"/>
        <v>125</v>
      </c>
    </row>
    <row r="286" spans="1:29" ht="25.5" customHeight="1" x14ac:dyDescent="0.35">
      <c r="A286" s="12"/>
      <c r="B286" s="33" t="s">
        <v>162</v>
      </c>
      <c r="C286" s="2">
        <v>0</v>
      </c>
      <c r="D286" s="2">
        <v>0</v>
      </c>
      <c r="E286" s="2">
        <f t="shared" si="484"/>
        <v>0</v>
      </c>
      <c r="F286" s="2">
        <v>0</v>
      </c>
      <c r="G286" s="2">
        <v>0</v>
      </c>
      <c r="H286" s="2">
        <f t="shared" si="485"/>
        <v>0</v>
      </c>
      <c r="I286" s="2">
        <v>0</v>
      </c>
      <c r="J286" s="2">
        <v>0</v>
      </c>
      <c r="K286" s="2">
        <f t="shared" si="486"/>
        <v>0</v>
      </c>
      <c r="L286" s="2">
        <v>0</v>
      </c>
      <c r="M286" s="2">
        <v>0</v>
      </c>
      <c r="N286" s="2">
        <f t="shared" si="616"/>
        <v>0</v>
      </c>
      <c r="O286" s="2">
        <v>0</v>
      </c>
      <c r="P286" s="2">
        <v>0</v>
      </c>
      <c r="Q286" s="2">
        <f t="shared" si="488"/>
        <v>0</v>
      </c>
      <c r="R286" s="2">
        <v>6</v>
      </c>
      <c r="S286" s="2">
        <v>0</v>
      </c>
      <c r="T286" s="2">
        <f t="shared" si="489"/>
        <v>6</v>
      </c>
      <c r="U286" s="2">
        <v>0</v>
      </c>
      <c r="V286" s="2">
        <v>0</v>
      </c>
      <c r="W286" s="2">
        <f t="shared" si="490"/>
        <v>0</v>
      </c>
      <c r="X286" s="2">
        <v>0</v>
      </c>
      <c r="Y286" s="2">
        <v>0</v>
      </c>
      <c r="Z286" s="2">
        <f t="shared" si="491"/>
        <v>0</v>
      </c>
      <c r="AA286" s="3">
        <f t="shared" si="617"/>
        <v>6</v>
      </c>
      <c r="AB286" s="3">
        <f t="shared" si="617"/>
        <v>0</v>
      </c>
      <c r="AC286" s="3">
        <f t="shared" si="617"/>
        <v>6</v>
      </c>
    </row>
    <row r="287" spans="1:29" ht="25.5" customHeight="1" x14ac:dyDescent="0.35">
      <c r="A287" s="12"/>
      <c r="B287" s="33" t="s">
        <v>164</v>
      </c>
      <c r="C287" s="2">
        <v>27</v>
      </c>
      <c r="D287" s="2">
        <v>10</v>
      </c>
      <c r="E287" s="2">
        <f t="shared" si="484"/>
        <v>37</v>
      </c>
      <c r="F287" s="2">
        <v>23</v>
      </c>
      <c r="G287" s="2">
        <v>10</v>
      </c>
      <c r="H287" s="2">
        <f t="shared" si="485"/>
        <v>33</v>
      </c>
      <c r="I287" s="2">
        <v>10</v>
      </c>
      <c r="J287" s="2">
        <v>3</v>
      </c>
      <c r="K287" s="2">
        <f t="shared" si="486"/>
        <v>13</v>
      </c>
      <c r="L287" s="2">
        <v>0</v>
      </c>
      <c r="M287" s="2">
        <v>0</v>
      </c>
      <c r="N287" s="2">
        <f t="shared" si="616"/>
        <v>0</v>
      </c>
      <c r="O287" s="2">
        <v>0</v>
      </c>
      <c r="P287" s="2">
        <v>0</v>
      </c>
      <c r="Q287" s="2">
        <f t="shared" si="488"/>
        <v>0</v>
      </c>
      <c r="R287" s="2">
        <v>8</v>
      </c>
      <c r="S287" s="2">
        <v>4</v>
      </c>
      <c r="T287" s="2">
        <f t="shared" si="489"/>
        <v>12</v>
      </c>
      <c r="U287" s="2">
        <v>0</v>
      </c>
      <c r="V287" s="2">
        <v>0</v>
      </c>
      <c r="W287" s="2">
        <f t="shared" si="490"/>
        <v>0</v>
      </c>
      <c r="X287" s="2">
        <v>0</v>
      </c>
      <c r="Y287" s="2">
        <v>0</v>
      </c>
      <c r="Z287" s="2">
        <f t="shared" si="491"/>
        <v>0</v>
      </c>
      <c r="AA287" s="3">
        <f t="shared" si="617"/>
        <v>68</v>
      </c>
      <c r="AB287" s="3">
        <f t="shared" si="617"/>
        <v>27</v>
      </c>
      <c r="AC287" s="3">
        <f t="shared" si="617"/>
        <v>95</v>
      </c>
    </row>
    <row r="288" spans="1:29" ht="25.5" customHeight="1" x14ac:dyDescent="0.35">
      <c r="A288" s="12"/>
      <c r="B288" s="38" t="s">
        <v>27</v>
      </c>
      <c r="C288" s="3">
        <f>SUM(C284:C287)</f>
        <v>52</v>
      </c>
      <c r="D288" s="3">
        <f t="shared" ref="D288:AC288" si="618">SUM(D284:D287)</f>
        <v>32</v>
      </c>
      <c r="E288" s="3">
        <f t="shared" si="618"/>
        <v>84</v>
      </c>
      <c r="F288" s="3">
        <f t="shared" si="618"/>
        <v>53</v>
      </c>
      <c r="G288" s="3">
        <f t="shared" si="618"/>
        <v>30</v>
      </c>
      <c r="H288" s="3">
        <f t="shared" si="618"/>
        <v>83</v>
      </c>
      <c r="I288" s="3">
        <f t="shared" si="618"/>
        <v>24</v>
      </c>
      <c r="J288" s="3">
        <f t="shared" si="618"/>
        <v>9</v>
      </c>
      <c r="K288" s="3">
        <f t="shared" si="618"/>
        <v>33</v>
      </c>
      <c r="L288" s="3">
        <f t="shared" ref="L288:N288" si="619">SUM(L284:L287)</f>
        <v>0</v>
      </c>
      <c r="M288" s="3">
        <f t="shared" si="619"/>
        <v>0</v>
      </c>
      <c r="N288" s="3">
        <f t="shared" si="619"/>
        <v>0</v>
      </c>
      <c r="O288" s="3">
        <f t="shared" si="618"/>
        <v>0</v>
      </c>
      <c r="P288" s="3">
        <f t="shared" si="618"/>
        <v>0</v>
      </c>
      <c r="Q288" s="3">
        <f t="shared" si="618"/>
        <v>0</v>
      </c>
      <c r="R288" s="3">
        <f t="shared" si="618"/>
        <v>25</v>
      </c>
      <c r="S288" s="3">
        <f t="shared" si="618"/>
        <v>7</v>
      </c>
      <c r="T288" s="3">
        <f t="shared" si="618"/>
        <v>32</v>
      </c>
      <c r="U288" s="3">
        <f t="shared" si="618"/>
        <v>0</v>
      </c>
      <c r="V288" s="3">
        <f t="shared" si="618"/>
        <v>0</v>
      </c>
      <c r="W288" s="3">
        <f t="shared" si="618"/>
        <v>0</v>
      </c>
      <c r="X288" s="3">
        <f t="shared" si="618"/>
        <v>0</v>
      </c>
      <c r="Y288" s="3">
        <f t="shared" si="618"/>
        <v>0</v>
      </c>
      <c r="Z288" s="3">
        <f t="shared" si="618"/>
        <v>0</v>
      </c>
      <c r="AA288" s="3">
        <f t="shared" si="618"/>
        <v>154</v>
      </c>
      <c r="AB288" s="3">
        <f t="shared" si="618"/>
        <v>78</v>
      </c>
      <c r="AC288" s="3">
        <f t="shared" si="618"/>
        <v>232</v>
      </c>
    </row>
    <row r="289" spans="1:29" s="16" customFormat="1" ht="25.5" customHeight="1" x14ac:dyDescent="0.35">
      <c r="A289" s="4"/>
      <c r="B289" s="15" t="s">
        <v>31</v>
      </c>
      <c r="C289" s="3">
        <f>C288</f>
        <v>52</v>
      </c>
      <c r="D289" s="3">
        <f t="shared" ref="D289:AC289" si="620">D288</f>
        <v>32</v>
      </c>
      <c r="E289" s="3">
        <f t="shared" si="620"/>
        <v>84</v>
      </c>
      <c r="F289" s="3">
        <f t="shared" si="620"/>
        <v>53</v>
      </c>
      <c r="G289" s="3">
        <f t="shared" si="620"/>
        <v>30</v>
      </c>
      <c r="H289" s="3">
        <f t="shared" si="620"/>
        <v>83</v>
      </c>
      <c r="I289" s="3">
        <f t="shared" si="620"/>
        <v>24</v>
      </c>
      <c r="J289" s="3">
        <f t="shared" si="620"/>
        <v>9</v>
      </c>
      <c r="K289" s="3">
        <f t="shared" si="620"/>
        <v>33</v>
      </c>
      <c r="L289" s="3">
        <f t="shared" ref="L289:N289" si="621">L288</f>
        <v>0</v>
      </c>
      <c r="M289" s="3">
        <f t="shared" si="621"/>
        <v>0</v>
      </c>
      <c r="N289" s="3">
        <f t="shared" si="621"/>
        <v>0</v>
      </c>
      <c r="O289" s="3">
        <f t="shared" si="620"/>
        <v>0</v>
      </c>
      <c r="P289" s="3">
        <f t="shared" si="620"/>
        <v>0</v>
      </c>
      <c r="Q289" s="3">
        <f t="shared" si="620"/>
        <v>0</v>
      </c>
      <c r="R289" s="3">
        <f t="shared" si="620"/>
        <v>25</v>
      </c>
      <c r="S289" s="3">
        <f t="shared" si="620"/>
        <v>7</v>
      </c>
      <c r="T289" s="3">
        <f t="shared" si="620"/>
        <v>32</v>
      </c>
      <c r="U289" s="3">
        <f t="shared" si="620"/>
        <v>0</v>
      </c>
      <c r="V289" s="3">
        <f t="shared" si="620"/>
        <v>0</v>
      </c>
      <c r="W289" s="3">
        <f t="shared" si="620"/>
        <v>0</v>
      </c>
      <c r="X289" s="3">
        <f t="shared" si="620"/>
        <v>0</v>
      </c>
      <c r="Y289" s="3">
        <f t="shared" si="620"/>
        <v>0</v>
      </c>
      <c r="Z289" s="3">
        <f t="shared" si="620"/>
        <v>0</v>
      </c>
      <c r="AA289" s="3">
        <f t="shared" si="620"/>
        <v>154</v>
      </c>
      <c r="AB289" s="3">
        <f t="shared" si="620"/>
        <v>78</v>
      </c>
      <c r="AC289" s="3">
        <f t="shared" si="620"/>
        <v>232</v>
      </c>
    </row>
    <row r="290" spans="1:29" s="16" customFormat="1" ht="25.5" customHeight="1" x14ac:dyDescent="0.35">
      <c r="A290" s="21"/>
      <c r="B290" s="22" t="s">
        <v>32</v>
      </c>
      <c r="C290" s="23">
        <f t="shared" ref="C290:AC290" si="622">C281+C289</f>
        <v>348</v>
      </c>
      <c r="D290" s="23">
        <f t="shared" si="622"/>
        <v>287</v>
      </c>
      <c r="E290" s="23">
        <f t="shared" si="622"/>
        <v>635</v>
      </c>
      <c r="F290" s="23">
        <f t="shared" si="622"/>
        <v>319</v>
      </c>
      <c r="G290" s="23">
        <f t="shared" si="622"/>
        <v>231</v>
      </c>
      <c r="H290" s="23">
        <f t="shared" si="622"/>
        <v>550</v>
      </c>
      <c r="I290" s="23">
        <f t="shared" si="622"/>
        <v>204</v>
      </c>
      <c r="J290" s="23">
        <f t="shared" si="622"/>
        <v>208</v>
      </c>
      <c r="K290" s="23">
        <f t="shared" si="622"/>
        <v>412</v>
      </c>
      <c r="L290" s="23">
        <f t="shared" ref="L290:N290" si="623">L281+L289</f>
        <v>0</v>
      </c>
      <c r="M290" s="23">
        <f t="shared" si="623"/>
        <v>0</v>
      </c>
      <c r="N290" s="23">
        <f t="shared" si="623"/>
        <v>0</v>
      </c>
      <c r="O290" s="23">
        <f t="shared" si="622"/>
        <v>181</v>
      </c>
      <c r="P290" s="23">
        <f t="shared" si="622"/>
        <v>194</v>
      </c>
      <c r="Q290" s="23">
        <f t="shared" si="622"/>
        <v>375</v>
      </c>
      <c r="R290" s="23">
        <f t="shared" si="622"/>
        <v>71</v>
      </c>
      <c r="S290" s="23">
        <f t="shared" si="622"/>
        <v>18</v>
      </c>
      <c r="T290" s="23">
        <f t="shared" si="622"/>
        <v>89</v>
      </c>
      <c r="U290" s="23">
        <f t="shared" si="622"/>
        <v>0</v>
      </c>
      <c r="V290" s="23">
        <f t="shared" si="622"/>
        <v>0</v>
      </c>
      <c r="W290" s="23">
        <f t="shared" si="622"/>
        <v>0</v>
      </c>
      <c r="X290" s="23">
        <f t="shared" si="622"/>
        <v>0</v>
      </c>
      <c r="Y290" s="23">
        <f t="shared" si="622"/>
        <v>0</v>
      </c>
      <c r="Z290" s="23">
        <f t="shared" si="622"/>
        <v>0</v>
      </c>
      <c r="AA290" s="23">
        <f t="shared" si="622"/>
        <v>1123</v>
      </c>
      <c r="AB290" s="23">
        <f t="shared" si="622"/>
        <v>938</v>
      </c>
      <c r="AC290" s="23">
        <f t="shared" si="622"/>
        <v>2061</v>
      </c>
    </row>
    <row r="291" spans="1:29" ht="25.5" customHeight="1" x14ac:dyDescent="0.35">
      <c r="A291" s="4" t="s">
        <v>167</v>
      </c>
      <c r="B291" s="13"/>
      <c r="C291" s="6"/>
      <c r="D291" s="7"/>
      <c r="E291" s="49"/>
      <c r="F291" s="7"/>
      <c r="G291" s="7"/>
      <c r="H291" s="49"/>
      <c r="I291" s="7"/>
      <c r="J291" s="7"/>
      <c r="K291" s="49"/>
      <c r="L291" s="49"/>
      <c r="M291" s="49"/>
      <c r="N291" s="49"/>
      <c r="O291" s="7"/>
      <c r="P291" s="7"/>
      <c r="Q291" s="49"/>
      <c r="R291" s="7"/>
      <c r="S291" s="7"/>
      <c r="T291" s="49"/>
      <c r="U291" s="8"/>
      <c r="V291" s="8"/>
      <c r="W291" s="9"/>
      <c r="X291" s="8"/>
      <c r="Y291" s="8"/>
      <c r="Z291" s="9"/>
      <c r="AA291" s="49"/>
      <c r="AB291" s="49"/>
      <c r="AC291" s="66"/>
    </row>
    <row r="292" spans="1:29" ht="25.5" customHeight="1" x14ac:dyDescent="0.35">
      <c r="A292" s="4"/>
      <c r="B292" s="10" t="s">
        <v>19</v>
      </c>
      <c r="C292" s="6"/>
      <c r="D292" s="7"/>
      <c r="E292" s="49"/>
      <c r="F292" s="7"/>
      <c r="G292" s="7"/>
      <c r="H292" s="49"/>
      <c r="I292" s="7"/>
      <c r="J292" s="7"/>
      <c r="K292" s="49"/>
      <c r="L292" s="49"/>
      <c r="M292" s="49"/>
      <c r="N292" s="49"/>
      <c r="O292" s="7"/>
      <c r="P292" s="7"/>
      <c r="Q292" s="49"/>
      <c r="R292" s="7"/>
      <c r="S292" s="7"/>
      <c r="T292" s="49"/>
      <c r="U292" s="8"/>
      <c r="V292" s="8"/>
      <c r="W292" s="9"/>
      <c r="X292" s="8"/>
      <c r="Y292" s="8"/>
      <c r="Z292" s="9"/>
      <c r="AA292" s="49"/>
      <c r="AB292" s="49"/>
      <c r="AC292" s="66"/>
    </row>
    <row r="293" spans="1:29" ht="25.5" customHeight="1" x14ac:dyDescent="0.35">
      <c r="A293" s="12"/>
      <c r="B293" s="5" t="s">
        <v>168</v>
      </c>
      <c r="C293" s="6"/>
      <c r="D293" s="7"/>
      <c r="E293" s="49"/>
      <c r="F293" s="7"/>
      <c r="G293" s="7"/>
      <c r="H293" s="49"/>
      <c r="I293" s="7"/>
      <c r="J293" s="7"/>
      <c r="K293" s="49"/>
      <c r="L293" s="49"/>
      <c r="M293" s="49"/>
      <c r="N293" s="49"/>
      <c r="O293" s="7"/>
      <c r="P293" s="7"/>
      <c r="Q293" s="49"/>
      <c r="R293" s="7"/>
      <c r="S293" s="7"/>
      <c r="T293" s="49"/>
      <c r="U293" s="8"/>
      <c r="V293" s="8"/>
      <c r="W293" s="9"/>
      <c r="X293" s="8"/>
      <c r="Y293" s="8"/>
      <c r="Z293" s="9"/>
      <c r="AA293" s="49"/>
      <c r="AB293" s="49"/>
      <c r="AC293" s="66"/>
    </row>
    <row r="294" spans="1:29" ht="25.5" customHeight="1" x14ac:dyDescent="0.35">
      <c r="A294" s="12"/>
      <c r="B294" s="26" t="s">
        <v>169</v>
      </c>
      <c r="C294" s="2">
        <v>17</v>
      </c>
      <c r="D294" s="2">
        <v>4</v>
      </c>
      <c r="E294" s="2">
        <f t="shared" ref="E294:E321" si="624">C294+D294</f>
        <v>21</v>
      </c>
      <c r="F294" s="2">
        <v>6</v>
      </c>
      <c r="G294" s="2">
        <v>5</v>
      </c>
      <c r="H294" s="2">
        <f t="shared" ref="H294:H321" si="625">F294+G294</f>
        <v>11</v>
      </c>
      <c r="I294" s="2">
        <v>0</v>
      </c>
      <c r="J294" s="2">
        <v>0</v>
      </c>
      <c r="K294" s="2">
        <f t="shared" ref="K294:K321" si="626">I294+J294</f>
        <v>0</v>
      </c>
      <c r="L294" s="2">
        <v>0</v>
      </c>
      <c r="M294" s="2">
        <v>0</v>
      </c>
      <c r="N294" s="2">
        <f t="shared" ref="N294:N308" si="627">L294+M294</f>
        <v>0</v>
      </c>
      <c r="O294" s="2">
        <v>0</v>
      </c>
      <c r="P294" s="2">
        <v>0</v>
      </c>
      <c r="Q294" s="2">
        <f t="shared" ref="Q294:Q321" si="628">O294+P294</f>
        <v>0</v>
      </c>
      <c r="R294" s="2">
        <v>0</v>
      </c>
      <c r="S294" s="2">
        <v>0</v>
      </c>
      <c r="T294" s="2">
        <f t="shared" ref="T294:T321" si="629">R294+S294</f>
        <v>0</v>
      </c>
      <c r="U294" s="2">
        <v>0</v>
      </c>
      <c r="V294" s="2">
        <v>0</v>
      </c>
      <c r="W294" s="2">
        <f t="shared" ref="W294:W321" si="630">U294+V294</f>
        <v>0</v>
      </c>
      <c r="X294" s="2">
        <v>0</v>
      </c>
      <c r="Y294" s="2">
        <v>0</v>
      </c>
      <c r="Z294" s="2">
        <f t="shared" ref="Z294:Z321" si="631">X294+Y294</f>
        <v>0</v>
      </c>
      <c r="AA294" s="3">
        <f t="shared" ref="AA294:AA308" si="632">C294+F294+I294+O294+R294+U294+X294</f>
        <v>23</v>
      </c>
      <c r="AB294" s="3">
        <f t="shared" ref="AB294:AB308" si="633">D294+G294+J294+P294+S294+V294+Y294</f>
        <v>9</v>
      </c>
      <c r="AC294" s="3">
        <f t="shared" ref="AC294:AC308" si="634">E294+H294+K294+Q294+T294+W294+Z294</f>
        <v>32</v>
      </c>
    </row>
    <row r="295" spans="1:29" ht="25.5" customHeight="1" x14ac:dyDescent="0.35">
      <c r="A295" s="12"/>
      <c r="B295" s="26" t="s">
        <v>170</v>
      </c>
      <c r="C295" s="2">
        <v>0</v>
      </c>
      <c r="D295" s="2">
        <v>0</v>
      </c>
      <c r="E295" s="2">
        <f t="shared" ref="E295:E296" si="635">C295+D295</f>
        <v>0</v>
      </c>
      <c r="F295" s="2">
        <v>1</v>
      </c>
      <c r="G295" s="2">
        <v>6</v>
      </c>
      <c r="H295" s="2">
        <f t="shared" ref="H295:H296" si="636">F295+G295</f>
        <v>7</v>
      </c>
      <c r="I295" s="2">
        <v>1</v>
      </c>
      <c r="J295" s="2">
        <v>13</v>
      </c>
      <c r="K295" s="2">
        <f t="shared" ref="K295:K296" si="637">I295+J295</f>
        <v>14</v>
      </c>
      <c r="L295" s="2">
        <v>0</v>
      </c>
      <c r="M295" s="2">
        <v>0</v>
      </c>
      <c r="N295" s="2">
        <f t="shared" si="627"/>
        <v>0</v>
      </c>
      <c r="O295" s="2">
        <v>6</v>
      </c>
      <c r="P295" s="2">
        <v>10</v>
      </c>
      <c r="Q295" s="2">
        <f t="shared" ref="Q295:Q296" si="638">O295+P295</f>
        <v>16</v>
      </c>
      <c r="R295" s="2">
        <v>0</v>
      </c>
      <c r="S295" s="2">
        <v>0</v>
      </c>
      <c r="T295" s="2">
        <f t="shared" ref="T295:T296" si="639">R295+S295</f>
        <v>0</v>
      </c>
      <c r="U295" s="2">
        <v>0</v>
      </c>
      <c r="V295" s="2">
        <v>0</v>
      </c>
      <c r="W295" s="2">
        <f t="shared" ref="W295:W296" si="640">U295+V295</f>
        <v>0</v>
      </c>
      <c r="X295" s="2">
        <v>0</v>
      </c>
      <c r="Y295" s="2">
        <v>0</v>
      </c>
      <c r="Z295" s="2">
        <f t="shared" ref="Z295:Z296" si="641">X295+Y295</f>
        <v>0</v>
      </c>
      <c r="AA295" s="3">
        <f t="shared" si="632"/>
        <v>8</v>
      </c>
      <c r="AB295" s="3">
        <f t="shared" si="633"/>
        <v>29</v>
      </c>
      <c r="AC295" s="3">
        <f t="shared" si="634"/>
        <v>37</v>
      </c>
    </row>
    <row r="296" spans="1:29" ht="25.5" customHeight="1" x14ac:dyDescent="0.35">
      <c r="A296" s="12"/>
      <c r="B296" s="26" t="s">
        <v>171</v>
      </c>
      <c r="C296" s="2">
        <v>16</v>
      </c>
      <c r="D296" s="2">
        <v>18</v>
      </c>
      <c r="E296" s="2">
        <f t="shared" si="635"/>
        <v>34</v>
      </c>
      <c r="F296" s="2">
        <v>0</v>
      </c>
      <c r="G296" s="2">
        <v>0</v>
      </c>
      <c r="H296" s="2">
        <f t="shared" si="636"/>
        <v>0</v>
      </c>
      <c r="I296" s="2">
        <v>0</v>
      </c>
      <c r="J296" s="2">
        <v>0</v>
      </c>
      <c r="K296" s="2">
        <f t="shared" si="637"/>
        <v>0</v>
      </c>
      <c r="L296" s="2">
        <v>0</v>
      </c>
      <c r="M296" s="2">
        <v>0</v>
      </c>
      <c r="N296" s="2">
        <f t="shared" si="627"/>
        <v>0</v>
      </c>
      <c r="O296" s="2">
        <v>0</v>
      </c>
      <c r="P296" s="2">
        <v>0</v>
      </c>
      <c r="Q296" s="2">
        <f t="shared" si="638"/>
        <v>0</v>
      </c>
      <c r="R296" s="2">
        <v>0</v>
      </c>
      <c r="S296" s="2">
        <v>0</v>
      </c>
      <c r="T296" s="2">
        <f t="shared" si="639"/>
        <v>0</v>
      </c>
      <c r="U296" s="2">
        <v>0</v>
      </c>
      <c r="V296" s="2">
        <v>0</v>
      </c>
      <c r="W296" s="2">
        <f t="shared" si="640"/>
        <v>0</v>
      </c>
      <c r="X296" s="2">
        <v>0</v>
      </c>
      <c r="Y296" s="2">
        <v>0</v>
      </c>
      <c r="Z296" s="2">
        <f t="shared" si="641"/>
        <v>0</v>
      </c>
      <c r="AA296" s="3">
        <f t="shared" si="632"/>
        <v>16</v>
      </c>
      <c r="AB296" s="3">
        <f t="shared" si="633"/>
        <v>18</v>
      </c>
      <c r="AC296" s="3">
        <f t="shared" si="634"/>
        <v>34</v>
      </c>
    </row>
    <row r="297" spans="1:29" ht="25.5" customHeight="1" x14ac:dyDescent="0.35">
      <c r="A297" s="12"/>
      <c r="B297" s="26" t="s">
        <v>172</v>
      </c>
      <c r="C297" s="2">
        <v>0</v>
      </c>
      <c r="D297" s="2">
        <v>0</v>
      </c>
      <c r="E297" s="2">
        <f t="shared" si="624"/>
        <v>0</v>
      </c>
      <c r="F297" s="2">
        <v>1</v>
      </c>
      <c r="G297" s="2">
        <v>17</v>
      </c>
      <c r="H297" s="2">
        <f t="shared" si="625"/>
        <v>18</v>
      </c>
      <c r="I297" s="2">
        <v>3</v>
      </c>
      <c r="J297" s="2">
        <v>25</v>
      </c>
      <c r="K297" s="2">
        <f t="shared" si="626"/>
        <v>28</v>
      </c>
      <c r="L297" s="2">
        <v>0</v>
      </c>
      <c r="M297" s="2">
        <v>0</v>
      </c>
      <c r="N297" s="2">
        <f t="shared" si="627"/>
        <v>0</v>
      </c>
      <c r="O297" s="2">
        <v>4</v>
      </c>
      <c r="P297" s="2">
        <v>28</v>
      </c>
      <c r="Q297" s="2">
        <f t="shared" si="628"/>
        <v>32</v>
      </c>
      <c r="R297" s="2">
        <v>1</v>
      </c>
      <c r="S297" s="2">
        <v>1</v>
      </c>
      <c r="T297" s="2">
        <f t="shared" si="629"/>
        <v>2</v>
      </c>
      <c r="U297" s="2">
        <v>0</v>
      </c>
      <c r="V297" s="2">
        <v>0</v>
      </c>
      <c r="W297" s="2">
        <f t="shared" si="630"/>
        <v>0</v>
      </c>
      <c r="X297" s="2">
        <v>0</v>
      </c>
      <c r="Y297" s="2">
        <v>0</v>
      </c>
      <c r="Z297" s="2">
        <f t="shared" si="631"/>
        <v>0</v>
      </c>
      <c r="AA297" s="3">
        <f t="shared" si="632"/>
        <v>9</v>
      </c>
      <c r="AB297" s="3">
        <f t="shared" si="633"/>
        <v>71</v>
      </c>
      <c r="AC297" s="3">
        <f t="shared" si="634"/>
        <v>80</v>
      </c>
    </row>
    <row r="298" spans="1:29" ht="25.5" customHeight="1" x14ac:dyDescent="0.35">
      <c r="A298" s="12"/>
      <c r="B298" s="26" t="s">
        <v>173</v>
      </c>
      <c r="C298" s="2">
        <v>6</v>
      </c>
      <c r="D298" s="2">
        <v>22</v>
      </c>
      <c r="E298" s="2">
        <f t="shared" ref="E298" si="642">C298+D298</f>
        <v>28</v>
      </c>
      <c r="F298" s="2">
        <v>0</v>
      </c>
      <c r="G298" s="2">
        <v>0</v>
      </c>
      <c r="H298" s="2">
        <f t="shared" si="625"/>
        <v>0</v>
      </c>
      <c r="I298" s="2">
        <v>0</v>
      </c>
      <c r="J298" s="2">
        <v>0</v>
      </c>
      <c r="K298" s="2">
        <f t="shared" si="626"/>
        <v>0</v>
      </c>
      <c r="L298" s="2">
        <v>0</v>
      </c>
      <c r="M298" s="2">
        <v>0</v>
      </c>
      <c r="N298" s="2">
        <f t="shared" si="627"/>
        <v>0</v>
      </c>
      <c r="O298" s="2">
        <v>0</v>
      </c>
      <c r="P298" s="2">
        <v>0</v>
      </c>
      <c r="Q298" s="2">
        <f t="shared" si="628"/>
        <v>0</v>
      </c>
      <c r="R298" s="2">
        <v>0</v>
      </c>
      <c r="S298" s="2">
        <v>0</v>
      </c>
      <c r="T298" s="2">
        <f t="shared" si="629"/>
        <v>0</v>
      </c>
      <c r="U298" s="2">
        <v>0</v>
      </c>
      <c r="V298" s="2">
        <v>0</v>
      </c>
      <c r="W298" s="2">
        <f t="shared" si="630"/>
        <v>0</v>
      </c>
      <c r="X298" s="2">
        <v>0</v>
      </c>
      <c r="Y298" s="2">
        <v>0</v>
      </c>
      <c r="Z298" s="2">
        <f t="shared" si="631"/>
        <v>0</v>
      </c>
      <c r="AA298" s="3">
        <f t="shared" si="632"/>
        <v>6</v>
      </c>
      <c r="AB298" s="3">
        <f t="shared" si="633"/>
        <v>22</v>
      </c>
      <c r="AC298" s="3">
        <f t="shared" si="634"/>
        <v>28</v>
      </c>
    </row>
    <row r="299" spans="1:29" ht="25.5" customHeight="1" x14ac:dyDescent="0.35">
      <c r="A299" s="12"/>
      <c r="B299" s="26" t="s">
        <v>174</v>
      </c>
      <c r="C299" s="2">
        <v>8</v>
      </c>
      <c r="D299" s="2">
        <v>29</v>
      </c>
      <c r="E299" s="2">
        <f t="shared" si="624"/>
        <v>37</v>
      </c>
      <c r="F299" s="2">
        <v>4</v>
      </c>
      <c r="G299" s="2">
        <v>10</v>
      </c>
      <c r="H299" s="2">
        <f t="shared" ref="H299" si="643">F299+G299</f>
        <v>14</v>
      </c>
      <c r="I299" s="2">
        <v>4</v>
      </c>
      <c r="J299" s="2">
        <v>25</v>
      </c>
      <c r="K299" s="2">
        <f t="shared" ref="K299" si="644">I299+J299</f>
        <v>29</v>
      </c>
      <c r="L299" s="2">
        <v>0</v>
      </c>
      <c r="M299" s="2">
        <v>0</v>
      </c>
      <c r="N299" s="2">
        <f t="shared" si="627"/>
        <v>0</v>
      </c>
      <c r="O299" s="2">
        <v>5</v>
      </c>
      <c r="P299" s="2">
        <v>43</v>
      </c>
      <c r="Q299" s="2">
        <f t="shared" ref="Q299" si="645">O299+P299</f>
        <v>48</v>
      </c>
      <c r="R299" s="2">
        <v>0</v>
      </c>
      <c r="S299" s="2">
        <v>0</v>
      </c>
      <c r="T299" s="2">
        <f t="shared" ref="T299" si="646">R299+S299</f>
        <v>0</v>
      </c>
      <c r="U299" s="2">
        <v>0</v>
      </c>
      <c r="V299" s="2">
        <v>0</v>
      </c>
      <c r="W299" s="2">
        <f t="shared" ref="W299" si="647">U299+V299</f>
        <v>0</v>
      </c>
      <c r="X299" s="2">
        <v>0</v>
      </c>
      <c r="Y299" s="2">
        <v>0</v>
      </c>
      <c r="Z299" s="2">
        <f t="shared" ref="Z299" si="648">X299+Y299</f>
        <v>0</v>
      </c>
      <c r="AA299" s="3">
        <f t="shared" si="632"/>
        <v>21</v>
      </c>
      <c r="AB299" s="3">
        <f t="shared" si="633"/>
        <v>107</v>
      </c>
      <c r="AC299" s="3">
        <f t="shared" si="634"/>
        <v>128</v>
      </c>
    </row>
    <row r="300" spans="1:29" ht="25.5" customHeight="1" x14ac:dyDescent="0.35">
      <c r="A300" s="12"/>
      <c r="B300" s="26" t="s">
        <v>175</v>
      </c>
      <c r="C300" s="2">
        <v>0</v>
      </c>
      <c r="D300" s="2">
        <v>0</v>
      </c>
      <c r="E300" s="2">
        <f t="shared" si="624"/>
        <v>0</v>
      </c>
      <c r="F300" s="2">
        <v>76</v>
      </c>
      <c r="G300" s="2">
        <v>22</v>
      </c>
      <c r="H300" s="2">
        <f t="shared" si="625"/>
        <v>98</v>
      </c>
      <c r="I300" s="2">
        <v>49</v>
      </c>
      <c r="J300" s="2">
        <v>46</v>
      </c>
      <c r="K300" s="2">
        <f t="shared" si="626"/>
        <v>95</v>
      </c>
      <c r="L300" s="2">
        <v>0</v>
      </c>
      <c r="M300" s="2">
        <v>0</v>
      </c>
      <c r="N300" s="2">
        <f t="shared" si="627"/>
        <v>0</v>
      </c>
      <c r="O300" s="2">
        <v>52</v>
      </c>
      <c r="P300" s="2">
        <v>19</v>
      </c>
      <c r="Q300" s="2">
        <f t="shared" si="628"/>
        <v>71</v>
      </c>
      <c r="R300" s="2">
        <v>2</v>
      </c>
      <c r="S300" s="2">
        <v>0</v>
      </c>
      <c r="T300" s="2">
        <f t="shared" si="629"/>
        <v>2</v>
      </c>
      <c r="U300" s="2">
        <v>0</v>
      </c>
      <c r="V300" s="2">
        <v>0</v>
      </c>
      <c r="W300" s="2">
        <f t="shared" si="630"/>
        <v>0</v>
      </c>
      <c r="X300" s="2">
        <v>0</v>
      </c>
      <c r="Y300" s="2">
        <v>0</v>
      </c>
      <c r="Z300" s="2">
        <f t="shared" si="631"/>
        <v>0</v>
      </c>
      <c r="AA300" s="3">
        <f t="shared" si="632"/>
        <v>179</v>
      </c>
      <c r="AB300" s="3">
        <f t="shared" si="633"/>
        <v>87</v>
      </c>
      <c r="AC300" s="3">
        <f t="shared" si="634"/>
        <v>266</v>
      </c>
    </row>
    <row r="301" spans="1:29" ht="25.5" customHeight="1" x14ac:dyDescent="0.35">
      <c r="A301" s="12"/>
      <c r="B301" s="26" t="s">
        <v>176</v>
      </c>
      <c r="C301" s="2">
        <v>97</v>
      </c>
      <c r="D301" s="2">
        <v>23</v>
      </c>
      <c r="E301" s="2">
        <f t="shared" ref="E301" si="649">C301+D301</f>
        <v>120</v>
      </c>
      <c r="F301" s="2">
        <v>0</v>
      </c>
      <c r="G301" s="2">
        <v>0</v>
      </c>
      <c r="H301" s="2">
        <f t="shared" ref="H301" si="650">F301+G301</f>
        <v>0</v>
      </c>
      <c r="I301" s="2">
        <v>0</v>
      </c>
      <c r="J301" s="2">
        <v>0</v>
      </c>
      <c r="K301" s="2">
        <f t="shared" ref="K301" si="651">I301+J301</f>
        <v>0</v>
      </c>
      <c r="L301" s="2">
        <v>0</v>
      </c>
      <c r="M301" s="2">
        <v>0</v>
      </c>
      <c r="N301" s="2">
        <f t="shared" si="627"/>
        <v>0</v>
      </c>
      <c r="O301" s="2">
        <v>0</v>
      </c>
      <c r="P301" s="2">
        <v>0</v>
      </c>
      <c r="Q301" s="2">
        <f t="shared" ref="Q301" si="652">O301+P301</f>
        <v>0</v>
      </c>
      <c r="R301" s="2">
        <v>0</v>
      </c>
      <c r="S301" s="2">
        <v>0</v>
      </c>
      <c r="T301" s="2">
        <f t="shared" ref="T301" si="653">R301+S301</f>
        <v>0</v>
      </c>
      <c r="U301" s="2">
        <v>0</v>
      </c>
      <c r="V301" s="2">
        <v>0</v>
      </c>
      <c r="W301" s="2">
        <f t="shared" ref="W301" si="654">U301+V301</f>
        <v>0</v>
      </c>
      <c r="X301" s="2">
        <v>0</v>
      </c>
      <c r="Y301" s="2">
        <v>0</v>
      </c>
      <c r="Z301" s="2">
        <f t="shared" ref="Z301" si="655">X301+Y301</f>
        <v>0</v>
      </c>
      <c r="AA301" s="3">
        <f t="shared" si="632"/>
        <v>97</v>
      </c>
      <c r="AB301" s="3">
        <f t="shared" si="633"/>
        <v>23</v>
      </c>
      <c r="AC301" s="3">
        <f t="shared" si="634"/>
        <v>120</v>
      </c>
    </row>
    <row r="302" spans="1:29" ht="25.5" customHeight="1" x14ac:dyDescent="0.35">
      <c r="A302" s="12"/>
      <c r="B302" s="26" t="s">
        <v>177</v>
      </c>
      <c r="C302" s="2">
        <v>0</v>
      </c>
      <c r="D302" s="2">
        <v>0</v>
      </c>
      <c r="E302" s="2">
        <f t="shared" si="624"/>
        <v>0</v>
      </c>
      <c r="F302" s="2">
        <v>5</v>
      </c>
      <c r="G302" s="2">
        <v>8</v>
      </c>
      <c r="H302" s="2">
        <f t="shared" si="625"/>
        <v>13</v>
      </c>
      <c r="I302" s="2">
        <v>2</v>
      </c>
      <c r="J302" s="2">
        <v>4</v>
      </c>
      <c r="K302" s="2">
        <f t="shared" si="626"/>
        <v>6</v>
      </c>
      <c r="L302" s="2">
        <v>0</v>
      </c>
      <c r="M302" s="2">
        <v>0</v>
      </c>
      <c r="N302" s="2">
        <f t="shared" si="627"/>
        <v>0</v>
      </c>
      <c r="O302" s="2">
        <v>6</v>
      </c>
      <c r="P302" s="2">
        <v>9</v>
      </c>
      <c r="Q302" s="2">
        <f t="shared" si="628"/>
        <v>15</v>
      </c>
      <c r="R302" s="2">
        <v>5</v>
      </c>
      <c r="S302" s="2">
        <v>1</v>
      </c>
      <c r="T302" s="2">
        <f t="shared" si="629"/>
        <v>6</v>
      </c>
      <c r="U302" s="2">
        <v>0</v>
      </c>
      <c r="V302" s="2">
        <v>0</v>
      </c>
      <c r="W302" s="2">
        <f t="shared" si="630"/>
        <v>0</v>
      </c>
      <c r="X302" s="2">
        <v>0</v>
      </c>
      <c r="Y302" s="2">
        <v>0</v>
      </c>
      <c r="Z302" s="2">
        <f t="shared" si="631"/>
        <v>0</v>
      </c>
      <c r="AA302" s="3">
        <f t="shared" si="632"/>
        <v>18</v>
      </c>
      <c r="AB302" s="3">
        <f t="shared" si="633"/>
        <v>22</v>
      </c>
      <c r="AC302" s="3">
        <f t="shared" si="634"/>
        <v>40</v>
      </c>
    </row>
    <row r="303" spans="1:29" ht="25.5" customHeight="1" x14ac:dyDescent="0.35">
      <c r="A303" s="12"/>
      <c r="B303" s="26" t="s">
        <v>178</v>
      </c>
      <c r="C303" s="2">
        <v>4</v>
      </c>
      <c r="D303" s="2">
        <v>4</v>
      </c>
      <c r="E303" s="2">
        <f t="shared" ref="E303:E304" si="656">C303+D303</f>
        <v>8</v>
      </c>
      <c r="F303" s="2">
        <v>0</v>
      </c>
      <c r="G303" s="2">
        <v>0</v>
      </c>
      <c r="H303" s="2">
        <f t="shared" ref="H303:H304" si="657">F303+G303</f>
        <v>0</v>
      </c>
      <c r="I303" s="2">
        <v>0</v>
      </c>
      <c r="J303" s="2">
        <v>0</v>
      </c>
      <c r="K303" s="2">
        <f t="shared" ref="K303:K304" si="658">I303+J303</f>
        <v>0</v>
      </c>
      <c r="L303" s="2">
        <v>0</v>
      </c>
      <c r="M303" s="2">
        <v>0</v>
      </c>
      <c r="N303" s="2">
        <f t="shared" si="627"/>
        <v>0</v>
      </c>
      <c r="O303" s="2">
        <v>0</v>
      </c>
      <c r="P303" s="2">
        <v>0</v>
      </c>
      <c r="Q303" s="2">
        <f t="shared" ref="Q303:Q304" si="659">O303+P303</f>
        <v>0</v>
      </c>
      <c r="R303" s="2">
        <v>0</v>
      </c>
      <c r="S303" s="2">
        <v>0</v>
      </c>
      <c r="T303" s="2">
        <f t="shared" ref="T303:T304" si="660">R303+S303</f>
        <v>0</v>
      </c>
      <c r="U303" s="2">
        <v>0</v>
      </c>
      <c r="V303" s="2">
        <v>0</v>
      </c>
      <c r="W303" s="2">
        <f t="shared" ref="W303:W304" si="661">U303+V303</f>
        <v>0</v>
      </c>
      <c r="X303" s="2">
        <v>0</v>
      </c>
      <c r="Y303" s="2">
        <v>0</v>
      </c>
      <c r="Z303" s="2">
        <f t="shared" ref="Z303:Z304" si="662">X303+Y303</f>
        <v>0</v>
      </c>
      <c r="AA303" s="3">
        <f t="shared" si="632"/>
        <v>4</v>
      </c>
      <c r="AB303" s="3">
        <f t="shared" si="633"/>
        <v>4</v>
      </c>
      <c r="AC303" s="3">
        <f t="shared" si="634"/>
        <v>8</v>
      </c>
    </row>
    <row r="304" spans="1:29" ht="25.5" customHeight="1" x14ac:dyDescent="0.35">
      <c r="A304" s="12"/>
      <c r="B304" s="26" t="s">
        <v>179</v>
      </c>
      <c r="C304" s="2">
        <v>14</v>
      </c>
      <c r="D304" s="2">
        <v>8</v>
      </c>
      <c r="E304" s="2">
        <f t="shared" si="656"/>
        <v>22</v>
      </c>
      <c r="F304" s="2">
        <v>0</v>
      </c>
      <c r="G304" s="2">
        <v>0</v>
      </c>
      <c r="H304" s="2">
        <f t="shared" si="657"/>
        <v>0</v>
      </c>
      <c r="I304" s="2">
        <v>0</v>
      </c>
      <c r="J304" s="2">
        <v>0</v>
      </c>
      <c r="K304" s="2">
        <f t="shared" si="658"/>
        <v>0</v>
      </c>
      <c r="L304" s="2">
        <v>0</v>
      </c>
      <c r="M304" s="2">
        <v>0</v>
      </c>
      <c r="N304" s="2">
        <f t="shared" si="627"/>
        <v>0</v>
      </c>
      <c r="O304" s="2">
        <v>0</v>
      </c>
      <c r="P304" s="2">
        <v>0</v>
      </c>
      <c r="Q304" s="2">
        <f t="shared" si="659"/>
        <v>0</v>
      </c>
      <c r="R304" s="2">
        <v>0</v>
      </c>
      <c r="S304" s="2">
        <v>0</v>
      </c>
      <c r="T304" s="2">
        <f t="shared" si="660"/>
        <v>0</v>
      </c>
      <c r="U304" s="2">
        <v>0</v>
      </c>
      <c r="V304" s="2">
        <v>0</v>
      </c>
      <c r="W304" s="2">
        <f t="shared" si="661"/>
        <v>0</v>
      </c>
      <c r="X304" s="2">
        <v>0</v>
      </c>
      <c r="Y304" s="2">
        <v>0</v>
      </c>
      <c r="Z304" s="2">
        <f t="shared" si="662"/>
        <v>0</v>
      </c>
      <c r="AA304" s="3">
        <f t="shared" si="632"/>
        <v>14</v>
      </c>
      <c r="AB304" s="3">
        <f t="shared" si="633"/>
        <v>8</v>
      </c>
      <c r="AC304" s="3">
        <f t="shared" si="634"/>
        <v>22</v>
      </c>
    </row>
    <row r="305" spans="1:29" ht="25.5" customHeight="1" x14ac:dyDescent="0.35">
      <c r="A305" s="12"/>
      <c r="B305" s="69" t="s">
        <v>180</v>
      </c>
      <c r="C305" s="70">
        <v>76</v>
      </c>
      <c r="D305" s="70">
        <v>28</v>
      </c>
      <c r="E305" s="2">
        <f t="shared" si="624"/>
        <v>104</v>
      </c>
      <c r="F305" s="2">
        <v>75</v>
      </c>
      <c r="G305" s="2">
        <v>22</v>
      </c>
      <c r="H305" s="2">
        <f t="shared" si="625"/>
        <v>97</v>
      </c>
      <c r="I305" s="2">
        <v>69</v>
      </c>
      <c r="J305" s="2">
        <v>22</v>
      </c>
      <c r="K305" s="2">
        <f t="shared" si="626"/>
        <v>91</v>
      </c>
      <c r="L305" s="2">
        <v>0</v>
      </c>
      <c r="M305" s="2">
        <v>0</v>
      </c>
      <c r="N305" s="2">
        <f t="shared" si="627"/>
        <v>0</v>
      </c>
      <c r="O305" s="2">
        <v>68</v>
      </c>
      <c r="P305" s="2">
        <v>16</v>
      </c>
      <c r="Q305" s="2">
        <f t="shared" si="628"/>
        <v>84</v>
      </c>
      <c r="R305" s="2">
        <v>12</v>
      </c>
      <c r="S305" s="2">
        <v>0</v>
      </c>
      <c r="T305" s="2">
        <f t="shared" si="629"/>
        <v>12</v>
      </c>
      <c r="U305" s="2">
        <v>0</v>
      </c>
      <c r="V305" s="2">
        <v>0</v>
      </c>
      <c r="W305" s="2">
        <f t="shared" si="630"/>
        <v>0</v>
      </c>
      <c r="X305" s="2">
        <v>0</v>
      </c>
      <c r="Y305" s="2">
        <v>0</v>
      </c>
      <c r="Z305" s="2">
        <f t="shared" si="631"/>
        <v>0</v>
      </c>
      <c r="AA305" s="3">
        <f t="shared" si="632"/>
        <v>300</v>
      </c>
      <c r="AB305" s="3">
        <f t="shared" si="633"/>
        <v>88</v>
      </c>
      <c r="AC305" s="3">
        <f t="shared" si="634"/>
        <v>388</v>
      </c>
    </row>
    <row r="306" spans="1:29" ht="25.5" customHeight="1" x14ac:dyDescent="0.35">
      <c r="A306" s="12"/>
      <c r="B306" s="26" t="s">
        <v>181</v>
      </c>
      <c r="C306" s="2">
        <v>5</v>
      </c>
      <c r="D306" s="2">
        <v>38</v>
      </c>
      <c r="E306" s="2">
        <f t="shared" ref="E306" si="663">C306+D306</f>
        <v>43</v>
      </c>
      <c r="F306" s="2">
        <v>8</v>
      </c>
      <c r="G306" s="2">
        <v>18</v>
      </c>
      <c r="H306" s="2">
        <f t="shared" ref="H306" si="664">F306+G306</f>
        <v>26</v>
      </c>
      <c r="I306" s="2">
        <v>0</v>
      </c>
      <c r="J306" s="2">
        <v>0</v>
      </c>
      <c r="K306" s="2">
        <f t="shared" ref="K306" si="665">I306+J306</f>
        <v>0</v>
      </c>
      <c r="L306" s="2">
        <v>0</v>
      </c>
      <c r="M306" s="2">
        <v>0</v>
      </c>
      <c r="N306" s="2">
        <f t="shared" si="627"/>
        <v>0</v>
      </c>
      <c r="O306" s="2">
        <v>0</v>
      </c>
      <c r="P306" s="2">
        <v>0</v>
      </c>
      <c r="Q306" s="2">
        <f t="shared" ref="Q306" si="666">O306+P306</f>
        <v>0</v>
      </c>
      <c r="R306" s="2">
        <v>0</v>
      </c>
      <c r="S306" s="2">
        <v>0</v>
      </c>
      <c r="T306" s="2">
        <f t="shared" ref="T306" si="667">R306+S306</f>
        <v>0</v>
      </c>
      <c r="U306" s="2">
        <v>0</v>
      </c>
      <c r="V306" s="2">
        <v>0</v>
      </c>
      <c r="W306" s="2">
        <f t="shared" ref="W306" si="668">U306+V306</f>
        <v>0</v>
      </c>
      <c r="X306" s="2">
        <v>0</v>
      </c>
      <c r="Y306" s="2">
        <v>0</v>
      </c>
      <c r="Z306" s="2">
        <f t="shared" ref="Z306" si="669">X306+Y306</f>
        <v>0</v>
      </c>
      <c r="AA306" s="3">
        <f t="shared" si="632"/>
        <v>13</v>
      </c>
      <c r="AB306" s="3">
        <f t="shared" si="633"/>
        <v>56</v>
      </c>
      <c r="AC306" s="3">
        <f t="shared" si="634"/>
        <v>69</v>
      </c>
    </row>
    <row r="307" spans="1:29" ht="25.5" customHeight="1" x14ac:dyDescent="0.35">
      <c r="A307" s="12"/>
      <c r="B307" s="26" t="s">
        <v>182</v>
      </c>
      <c r="C307" s="2">
        <v>0</v>
      </c>
      <c r="D307" s="2">
        <v>0</v>
      </c>
      <c r="E307" s="2">
        <f t="shared" si="624"/>
        <v>0</v>
      </c>
      <c r="F307" s="2">
        <v>0</v>
      </c>
      <c r="G307" s="2">
        <v>0</v>
      </c>
      <c r="H307" s="2">
        <f t="shared" si="625"/>
        <v>0</v>
      </c>
      <c r="I307" s="2">
        <v>0</v>
      </c>
      <c r="J307" s="2">
        <v>0</v>
      </c>
      <c r="K307" s="2">
        <f t="shared" si="626"/>
        <v>0</v>
      </c>
      <c r="L307" s="2">
        <v>0</v>
      </c>
      <c r="M307" s="2">
        <v>0</v>
      </c>
      <c r="N307" s="2">
        <f t="shared" si="627"/>
        <v>0</v>
      </c>
      <c r="O307" s="2">
        <v>0</v>
      </c>
      <c r="P307" s="2">
        <v>0</v>
      </c>
      <c r="Q307" s="2">
        <f t="shared" si="628"/>
        <v>0</v>
      </c>
      <c r="R307" s="2">
        <v>0</v>
      </c>
      <c r="S307" s="2">
        <v>1</v>
      </c>
      <c r="T307" s="2">
        <f t="shared" si="629"/>
        <v>1</v>
      </c>
      <c r="U307" s="2">
        <v>0</v>
      </c>
      <c r="V307" s="2">
        <v>0</v>
      </c>
      <c r="W307" s="2">
        <f t="shared" si="630"/>
        <v>0</v>
      </c>
      <c r="X307" s="2">
        <v>0</v>
      </c>
      <c r="Y307" s="2">
        <v>0</v>
      </c>
      <c r="Z307" s="2">
        <f t="shared" si="631"/>
        <v>0</v>
      </c>
      <c r="AA307" s="3">
        <f t="shared" si="632"/>
        <v>0</v>
      </c>
      <c r="AB307" s="3">
        <f t="shared" si="633"/>
        <v>1</v>
      </c>
      <c r="AC307" s="3">
        <f t="shared" si="634"/>
        <v>1</v>
      </c>
    </row>
    <row r="308" spans="1:29" ht="25.5" customHeight="1" x14ac:dyDescent="0.35">
      <c r="A308" s="12"/>
      <c r="B308" s="26" t="s">
        <v>183</v>
      </c>
      <c r="C308" s="2">
        <v>19</v>
      </c>
      <c r="D308" s="2">
        <v>23</v>
      </c>
      <c r="E308" s="2">
        <f t="shared" ref="E308" si="670">C308+D308</f>
        <v>42</v>
      </c>
      <c r="F308" s="2">
        <v>15</v>
      </c>
      <c r="G308" s="2">
        <v>16</v>
      </c>
      <c r="H308" s="2">
        <f t="shared" ref="H308" si="671">F308+G308</f>
        <v>31</v>
      </c>
      <c r="I308" s="2">
        <v>8</v>
      </c>
      <c r="J308" s="2">
        <v>7</v>
      </c>
      <c r="K308" s="2">
        <f t="shared" ref="K308" si="672">I308+J308</f>
        <v>15</v>
      </c>
      <c r="L308" s="2">
        <v>0</v>
      </c>
      <c r="M308" s="2">
        <v>0</v>
      </c>
      <c r="N308" s="2">
        <f t="shared" si="627"/>
        <v>0</v>
      </c>
      <c r="O308" s="2">
        <v>0</v>
      </c>
      <c r="P308" s="2">
        <v>10</v>
      </c>
      <c r="Q308" s="2">
        <f t="shared" ref="Q308" si="673">O308+P308</f>
        <v>10</v>
      </c>
      <c r="R308" s="2">
        <v>0</v>
      </c>
      <c r="S308" s="2">
        <v>0</v>
      </c>
      <c r="T308" s="2">
        <f t="shared" ref="T308" si="674">R308+S308</f>
        <v>0</v>
      </c>
      <c r="U308" s="2">
        <v>0</v>
      </c>
      <c r="V308" s="2">
        <v>0</v>
      </c>
      <c r="W308" s="2">
        <f t="shared" ref="W308" si="675">U308+V308</f>
        <v>0</v>
      </c>
      <c r="X308" s="2">
        <v>0</v>
      </c>
      <c r="Y308" s="2">
        <v>0</v>
      </c>
      <c r="Z308" s="2">
        <f t="shared" ref="Z308" si="676">X308+Y308</f>
        <v>0</v>
      </c>
      <c r="AA308" s="3">
        <f t="shared" si="632"/>
        <v>42</v>
      </c>
      <c r="AB308" s="3">
        <f t="shared" si="633"/>
        <v>56</v>
      </c>
      <c r="AC308" s="3">
        <f t="shared" si="634"/>
        <v>98</v>
      </c>
    </row>
    <row r="309" spans="1:29" s="16" customFormat="1" ht="25.5" customHeight="1" x14ac:dyDescent="0.35">
      <c r="A309" s="4"/>
      <c r="B309" s="38" t="s">
        <v>27</v>
      </c>
      <c r="C309" s="3">
        <f t="shared" ref="C309:AC309" si="677">SUM(C294:C308)</f>
        <v>262</v>
      </c>
      <c r="D309" s="3">
        <f t="shared" si="677"/>
        <v>197</v>
      </c>
      <c r="E309" s="3">
        <f t="shared" si="677"/>
        <v>459</v>
      </c>
      <c r="F309" s="3">
        <f t="shared" si="677"/>
        <v>191</v>
      </c>
      <c r="G309" s="3">
        <f t="shared" si="677"/>
        <v>124</v>
      </c>
      <c r="H309" s="3">
        <f t="shared" si="677"/>
        <v>315</v>
      </c>
      <c r="I309" s="3">
        <f t="shared" si="677"/>
        <v>136</v>
      </c>
      <c r="J309" s="3">
        <f t="shared" si="677"/>
        <v>142</v>
      </c>
      <c r="K309" s="3">
        <f t="shared" si="677"/>
        <v>278</v>
      </c>
      <c r="L309" s="3">
        <f t="shared" ref="L309:N309" si="678">SUM(L294:L308)</f>
        <v>0</v>
      </c>
      <c r="M309" s="3">
        <f t="shared" si="678"/>
        <v>0</v>
      </c>
      <c r="N309" s="3">
        <f t="shared" si="678"/>
        <v>0</v>
      </c>
      <c r="O309" s="3">
        <f t="shared" si="677"/>
        <v>141</v>
      </c>
      <c r="P309" s="3">
        <f t="shared" si="677"/>
        <v>135</v>
      </c>
      <c r="Q309" s="3">
        <f t="shared" si="677"/>
        <v>276</v>
      </c>
      <c r="R309" s="3">
        <f t="shared" si="677"/>
        <v>20</v>
      </c>
      <c r="S309" s="3">
        <f t="shared" si="677"/>
        <v>3</v>
      </c>
      <c r="T309" s="3">
        <f t="shared" si="677"/>
        <v>23</v>
      </c>
      <c r="U309" s="3">
        <f t="shared" si="677"/>
        <v>0</v>
      </c>
      <c r="V309" s="3">
        <f t="shared" si="677"/>
        <v>0</v>
      </c>
      <c r="W309" s="3">
        <f t="shared" si="677"/>
        <v>0</v>
      </c>
      <c r="X309" s="3">
        <f t="shared" si="677"/>
        <v>0</v>
      </c>
      <c r="Y309" s="3">
        <f t="shared" si="677"/>
        <v>0</v>
      </c>
      <c r="Z309" s="3">
        <f t="shared" si="677"/>
        <v>0</v>
      </c>
      <c r="AA309" s="3">
        <f t="shared" si="677"/>
        <v>750</v>
      </c>
      <c r="AB309" s="3">
        <f t="shared" si="677"/>
        <v>601</v>
      </c>
      <c r="AC309" s="3">
        <f t="shared" si="677"/>
        <v>1351</v>
      </c>
    </row>
    <row r="310" spans="1:29" s="16" customFormat="1" ht="25.5" customHeight="1" x14ac:dyDescent="0.35">
      <c r="A310" s="4"/>
      <c r="B310" s="34" t="s">
        <v>29</v>
      </c>
      <c r="C310" s="3">
        <f>C309</f>
        <v>262</v>
      </c>
      <c r="D310" s="3">
        <f t="shared" ref="D310:AC310" si="679">D309</f>
        <v>197</v>
      </c>
      <c r="E310" s="3">
        <f t="shared" si="679"/>
        <v>459</v>
      </c>
      <c r="F310" s="3">
        <f t="shared" si="679"/>
        <v>191</v>
      </c>
      <c r="G310" s="3">
        <f t="shared" si="679"/>
        <v>124</v>
      </c>
      <c r="H310" s="3">
        <f t="shared" si="679"/>
        <v>315</v>
      </c>
      <c r="I310" s="3">
        <f t="shared" si="679"/>
        <v>136</v>
      </c>
      <c r="J310" s="3">
        <f t="shared" si="679"/>
        <v>142</v>
      </c>
      <c r="K310" s="3">
        <f t="shared" si="679"/>
        <v>278</v>
      </c>
      <c r="L310" s="3">
        <f t="shared" ref="L310:N310" si="680">L309</f>
        <v>0</v>
      </c>
      <c r="M310" s="3">
        <f t="shared" si="680"/>
        <v>0</v>
      </c>
      <c r="N310" s="3">
        <f t="shared" si="680"/>
        <v>0</v>
      </c>
      <c r="O310" s="3">
        <f t="shared" si="679"/>
        <v>141</v>
      </c>
      <c r="P310" s="3">
        <f t="shared" si="679"/>
        <v>135</v>
      </c>
      <c r="Q310" s="3">
        <f t="shared" si="679"/>
        <v>276</v>
      </c>
      <c r="R310" s="3">
        <f t="shared" si="679"/>
        <v>20</v>
      </c>
      <c r="S310" s="3">
        <f t="shared" si="679"/>
        <v>3</v>
      </c>
      <c r="T310" s="3">
        <f t="shared" si="679"/>
        <v>23</v>
      </c>
      <c r="U310" s="3">
        <f t="shared" si="679"/>
        <v>0</v>
      </c>
      <c r="V310" s="3">
        <f t="shared" si="679"/>
        <v>0</v>
      </c>
      <c r="W310" s="3">
        <f t="shared" si="679"/>
        <v>0</v>
      </c>
      <c r="X310" s="3">
        <f t="shared" si="679"/>
        <v>0</v>
      </c>
      <c r="Y310" s="3">
        <f t="shared" si="679"/>
        <v>0</v>
      </c>
      <c r="Z310" s="3">
        <f t="shared" si="679"/>
        <v>0</v>
      </c>
      <c r="AA310" s="3">
        <f t="shared" si="679"/>
        <v>750</v>
      </c>
      <c r="AB310" s="3">
        <f t="shared" si="679"/>
        <v>601</v>
      </c>
      <c r="AC310" s="3">
        <f t="shared" si="679"/>
        <v>1351</v>
      </c>
    </row>
    <row r="311" spans="1:29" ht="25.5" customHeight="1" x14ac:dyDescent="0.35">
      <c r="A311" s="4"/>
      <c r="B311" s="29" t="s">
        <v>30</v>
      </c>
      <c r="C311" s="2"/>
      <c r="D311" s="2"/>
      <c r="E311" s="3"/>
      <c r="F311" s="2"/>
      <c r="G311" s="2"/>
      <c r="H311" s="3"/>
      <c r="I311" s="2"/>
      <c r="J311" s="2"/>
      <c r="K311" s="3"/>
      <c r="L311" s="3"/>
      <c r="M311" s="3"/>
      <c r="N311" s="3"/>
      <c r="O311" s="2"/>
      <c r="P311" s="2"/>
      <c r="Q311" s="3"/>
      <c r="R311" s="2"/>
      <c r="S311" s="2"/>
      <c r="T311" s="3"/>
      <c r="U311" s="68"/>
      <c r="V311" s="68"/>
      <c r="W311" s="14"/>
      <c r="X311" s="68"/>
      <c r="Y311" s="68"/>
      <c r="Z311" s="14"/>
      <c r="AA311" s="3"/>
      <c r="AB311" s="3"/>
      <c r="AC311" s="3"/>
    </row>
    <row r="312" spans="1:29" ht="25.5" customHeight="1" x14ac:dyDescent="0.35">
      <c r="A312" s="4"/>
      <c r="B312" s="5" t="s">
        <v>168</v>
      </c>
      <c r="C312" s="2"/>
      <c r="D312" s="2"/>
      <c r="E312" s="3"/>
      <c r="F312" s="2"/>
      <c r="G312" s="2"/>
      <c r="H312" s="3"/>
      <c r="I312" s="2"/>
      <c r="J312" s="2"/>
      <c r="K312" s="3"/>
      <c r="L312" s="3"/>
      <c r="M312" s="3"/>
      <c r="N312" s="3"/>
      <c r="O312" s="2"/>
      <c r="P312" s="2"/>
      <c r="Q312" s="3"/>
      <c r="R312" s="2"/>
      <c r="S312" s="2"/>
      <c r="T312" s="3"/>
      <c r="U312" s="68"/>
      <c r="V312" s="68"/>
      <c r="W312" s="14"/>
      <c r="X312" s="68"/>
      <c r="Y312" s="68"/>
      <c r="Z312" s="14"/>
      <c r="AA312" s="3"/>
      <c r="AB312" s="3"/>
      <c r="AC312" s="3"/>
    </row>
    <row r="313" spans="1:29" ht="25.5" customHeight="1" x14ac:dyDescent="0.35">
      <c r="A313" s="4"/>
      <c r="B313" s="26" t="s">
        <v>175</v>
      </c>
      <c r="C313" s="2">
        <v>0</v>
      </c>
      <c r="D313" s="2">
        <v>0</v>
      </c>
      <c r="E313" s="2">
        <f t="shared" si="624"/>
        <v>0</v>
      </c>
      <c r="F313" s="2">
        <v>0</v>
      </c>
      <c r="G313" s="2">
        <v>0</v>
      </c>
      <c r="H313" s="2">
        <f t="shared" si="625"/>
        <v>0</v>
      </c>
      <c r="I313" s="2">
        <v>0</v>
      </c>
      <c r="J313" s="2">
        <v>0</v>
      </c>
      <c r="K313" s="2">
        <f t="shared" si="626"/>
        <v>0</v>
      </c>
      <c r="L313" s="2">
        <v>0</v>
      </c>
      <c r="M313" s="2">
        <v>0</v>
      </c>
      <c r="N313" s="2">
        <f t="shared" ref="N313" si="681">L313+M313</f>
        <v>0</v>
      </c>
      <c r="O313" s="2">
        <v>0</v>
      </c>
      <c r="P313" s="2">
        <v>0</v>
      </c>
      <c r="Q313" s="2">
        <f t="shared" si="628"/>
        <v>0</v>
      </c>
      <c r="R313" s="2">
        <v>1</v>
      </c>
      <c r="S313" s="2">
        <v>0</v>
      </c>
      <c r="T313" s="2">
        <f t="shared" si="629"/>
        <v>1</v>
      </c>
      <c r="U313" s="2">
        <v>0</v>
      </c>
      <c r="V313" s="2">
        <v>0</v>
      </c>
      <c r="W313" s="2">
        <f t="shared" si="630"/>
        <v>0</v>
      </c>
      <c r="X313" s="2">
        <v>0</v>
      </c>
      <c r="Y313" s="2">
        <v>0</v>
      </c>
      <c r="Z313" s="2">
        <f t="shared" si="631"/>
        <v>0</v>
      </c>
      <c r="AA313" s="3">
        <f>C313+F313+I313+O313+R313+U313+X313</f>
        <v>1</v>
      </c>
      <c r="AB313" s="3">
        <f>D313+G313+J313+P313+S313+V313+Y313</f>
        <v>0</v>
      </c>
      <c r="AC313" s="3">
        <f>E313+H313+K313+Q313+T313+W313+Z313</f>
        <v>1</v>
      </c>
    </row>
    <row r="314" spans="1:29" ht="25.5" customHeight="1" x14ac:dyDescent="0.35">
      <c r="A314" s="4"/>
      <c r="B314" s="38" t="s">
        <v>27</v>
      </c>
      <c r="C314" s="3">
        <f>SUM(C313)</f>
        <v>0</v>
      </c>
      <c r="D314" s="3">
        <f t="shared" ref="D314:AC314" si="682">SUM(D313)</f>
        <v>0</v>
      </c>
      <c r="E314" s="3">
        <f t="shared" si="682"/>
        <v>0</v>
      </c>
      <c r="F314" s="3">
        <f t="shared" si="682"/>
        <v>0</v>
      </c>
      <c r="G314" s="3">
        <f t="shared" si="682"/>
        <v>0</v>
      </c>
      <c r="H314" s="3">
        <f t="shared" si="682"/>
        <v>0</v>
      </c>
      <c r="I314" s="3">
        <f t="shared" si="682"/>
        <v>0</v>
      </c>
      <c r="J314" s="3">
        <f t="shared" si="682"/>
        <v>0</v>
      </c>
      <c r="K314" s="3">
        <f t="shared" si="682"/>
        <v>0</v>
      </c>
      <c r="L314" s="3">
        <f t="shared" ref="L314:N314" si="683">SUM(L313)</f>
        <v>0</v>
      </c>
      <c r="M314" s="3">
        <f t="shared" si="683"/>
        <v>0</v>
      </c>
      <c r="N314" s="3">
        <f t="shared" si="683"/>
        <v>0</v>
      </c>
      <c r="O314" s="3">
        <f t="shared" si="682"/>
        <v>0</v>
      </c>
      <c r="P314" s="3">
        <f t="shared" si="682"/>
        <v>0</v>
      </c>
      <c r="Q314" s="3">
        <f t="shared" si="682"/>
        <v>0</v>
      </c>
      <c r="R314" s="3">
        <f t="shared" si="682"/>
        <v>1</v>
      </c>
      <c r="S314" s="3">
        <f t="shared" si="682"/>
        <v>0</v>
      </c>
      <c r="T314" s="3">
        <f t="shared" si="682"/>
        <v>1</v>
      </c>
      <c r="U314" s="3">
        <f t="shared" si="682"/>
        <v>0</v>
      </c>
      <c r="V314" s="3">
        <f t="shared" si="682"/>
        <v>0</v>
      </c>
      <c r="W314" s="3">
        <f t="shared" si="682"/>
        <v>0</v>
      </c>
      <c r="X314" s="3">
        <f t="shared" si="682"/>
        <v>0</v>
      </c>
      <c r="Y314" s="3">
        <f t="shared" si="682"/>
        <v>0</v>
      </c>
      <c r="Z314" s="3">
        <f t="shared" si="682"/>
        <v>0</v>
      </c>
      <c r="AA314" s="3">
        <f t="shared" si="682"/>
        <v>1</v>
      </c>
      <c r="AB314" s="3">
        <f t="shared" si="682"/>
        <v>0</v>
      </c>
      <c r="AC314" s="3">
        <f t="shared" si="682"/>
        <v>1</v>
      </c>
    </row>
    <row r="315" spans="1:29" s="16" customFormat="1" ht="25.5" customHeight="1" x14ac:dyDescent="0.35">
      <c r="A315" s="67"/>
      <c r="B315" s="15" t="s">
        <v>31</v>
      </c>
      <c r="C315" s="3">
        <f>C314</f>
        <v>0</v>
      </c>
      <c r="D315" s="3">
        <f t="shared" ref="D315:AC315" si="684">D314</f>
        <v>0</v>
      </c>
      <c r="E315" s="3">
        <f t="shared" si="684"/>
        <v>0</v>
      </c>
      <c r="F315" s="3">
        <f t="shared" si="684"/>
        <v>0</v>
      </c>
      <c r="G315" s="3">
        <f t="shared" si="684"/>
        <v>0</v>
      </c>
      <c r="H315" s="3">
        <f t="shared" si="684"/>
        <v>0</v>
      </c>
      <c r="I315" s="3">
        <f t="shared" si="684"/>
        <v>0</v>
      </c>
      <c r="J315" s="3">
        <f t="shared" si="684"/>
        <v>0</v>
      </c>
      <c r="K315" s="3">
        <f t="shared" si="684"/>
        <v>0</v>
      </c>
      <c r="L315" s="3">
        <f t="shared" ref="L315:N315" si="685">L314</f>
        <v>0</v>
      </c>
      <c r="M315" s="3">
        <f t="shared" si="685"/>
        <v>0</v>
      </c>
      <c r="N315" s="3">
        <f t="shared" si="685"/>
        <v>0</v>
      </c>
      <c r="O315" s="3">
        <f t="shared" si="684"/>
        <v>0</v>
      </c>
      <c r="P315" s="3">
        <f t="shared" si="684"/>
        <v>0</v>
      </c>
      <c r="Q315" s="3">
        <f t="shared" si="684"/>
        <v>0</v>
      </c>
      <c r="R315" s="3">
        <f t="shared" si="684"/>
        <v>1</v>
      </c>
      <c r="S315" s="3">
        <f t="shared" si="684"/>
        <v>0</v>
      </c>
      <c r="T315" s="3">
        <f t="shared" si="684"/>
        <v>1</v>
      </c>
      <c r="U315" s="3">
        <f t="shared" si="684"/>
        <v>0</v>
      </c>
      <c r="V315" s="3">
        <f t="shared" si="684"/>
        <v>0</v>
      </c>
      <c r="W315" s="3">
        <f t="shared" si="684"/>
        <v>0</v>
      </c>
      <c r="X315" s="3">
        <f t="shared" si="684"/>
        <v>0</v>
      </c>
      <c r="Y315" s="3">
        <f t="shared" si="684"/>
        <v>0</v>
      </c>
      <c r="Z315" s="3">
        <f t="shared" si="684"/>
        <v>0</v>
      </c>
      <c r="AA315" s="3">
        <f t="shared" si="684"/>
        <v>1</v>
      </c>
      <c r="AB315" s="3">
        <f t="shared" si="684"/>
        <v>0</v>
      </c>
      <c r="AC315" s="3">
        <f t="shared" si="684"/>
        <v>1</v>
      </c>
    </row>
    <row r="316" spans="1:29" s="16" customFormat="1" ht="25.5" customHeight="1" x14ac:dyDescent="0.35">
      <c r="A316" s="21"/>
      <c r="B316" s="22" t="s">
        <v>32</v>
      </c>
      <c r="C316" s="23">
        <f t="shared" ref="C316:AC316" si="686">C309+C315</f>
        <v>262</v>
      </c>
      <c r="D316" s="23">
        <f t="shared" si="686"/>
        <v>197</v>
      </c>
      <c r="E316" s="23">
        <f t="shared" si="686"/>
        <v>459</v>
      </c>
      <c r="F316" s="23">
        <f t="shared" si="686"/>
        <v>191</v>
      </c>
      <c r="G316" s="23">
        <f t="shared" si="686"/>
        <v>124</v>
      </c>
      <c r="H316" s="23">
        <f t="shared" si="686"/>
        <v>315</v>
      </c>
      <c r="I316" s="23">
        <f t="shared" si="686"/>
        <v>136</v>
      </c>
      <c r="J316" s="23">
        <f t="shared" si="686"/>
        <v>142</v>
      </c>
      <c r="K316" s="23">
        <f t="shared" si="686"/>
        <v>278</v>
      </c>
      <c r="L316" s="23">
        <f t="shared" ref="L316:N316" si="687">L309+L315</f>
        <v>0</v>
      </c>
      <c r="M316" s="23">
        <f t="shared" si="687"/>
        <v>0</v>
      </c>
      <c r="N316" s="23">
        <f t="shared" si="687"/>
        <v>0</v>
      </c>
      <c r="O316" s="23">
        <f t="shared" si="686"/>
        <v>141</v>
      </c>
      <c r="P316" s="23">
        <f t="shared" si="686"/>
        <v>135</v>
      </c>
      <c r="Q316" s="23">
        <f t="shared" si="686"/>
        <v>276</v>
      </c>
      <c r="R316" s="23">
        <f t="shared" si="686"/>
        <v>21</v>
      </c>
      <c r="S316" s="23">
        <f t="shared" si="686"/>
        <v>3</v>
      </c>
      <c r="T316" s="23">
        <f t="shared" si="686"/>
        <v>24</v>
      </c>
      <c r="U316" s="23">
        <f t="shared" si="686"/>
        <v>0</v>
      </c>
      <c r="V316" s="23">
        <f t="shared" si="686"/>
        <v>0</v>
      </c>
      <c r="W316" s="23">
        <f t="shared" si="686"/>
        <v>0</v>
      </c>
      <c r="X316" s="23">
        <f t="shared" si="686"/>
        <v>0</v>
      </c>
      <c r="Y316" s="23">
        <f t="shared" si="686"/>
        <v>0</v>
      </c>
      <c r="Z316" s="23">
        <f t="shared" si="686"/>
        <v>0</v>
      </c>
      <c r="AA316" s="23">
        <f t="shared" si="686"/>
        <v>751</v>
      </c>
      <c r="AB316" s="23">
        <f t="shared" si="686"/>
        <v>601</v>
      </c>
      <c r="AC316" s="23">
        <f t="shared" si="686"/>
        <v>1352</v>
      </c>
    </row>
    <row r="317" spans="1:29" ht="25.5" customHeight="1" x14ac:dyDescent="0.35">
      <c r="A317" s="4" t="s">
        <v>184</v>
      </c>
      <c r="B317" s="13"/>
      <c r="C317" s="6"/>
      <c r="D317" s="7"/>
      <c r="E317" s="49"/>
      <c r="F317" s="7"/>
      <c r="G317" s="7"/>
      <c r="H317" s="49"/>
      <c r="I317" s="7"/>
      <c r="J317" s="7"/>
      <c r="K317" s="49"/>
      <c r="L317" s="49"/>
      <c r="M317" s="49"/>
      <c r="N317" s="49"/>
      <c r="O317" s="7"/>
      <c r="P317" s="7"/>
      <c r="Q317" s="49"/>
      <c r="R317" s="7"/>
      <c r="S317" s="7"/>
      <c r="T317" s="49"/>
      <c r="U317" s="8"/>
      <c r="V317" s="8"/>
      <c r="W317" s="9"/>
      <c r="X317" s="8"/>
      <c r="Y317" s="8"/>
      <c r="Z317" s="9"/>
      <c r="AA317" s="49"/>
      <c r="AB317" s="49"/>
      <c r="AC317" s="66"/>
    </row>
    <row r="318" spans="1:29" ht="25.5" customHeight="1" x14ac:dyDescent="0.35">
      <c r="A318" s="4"/>
      <c r="B318" s="10" t="s">
        <v>19</v>
      </c>
      <c r="C318" s="6"/>
      <c r="D318" s="7"/>
      <c r="E318" s="49"/>
      <c r="F318" s="7"/>
      <c r="G318" s="7"/>
      <c r="H318" s="49"/>
      <c r="I318" s="7"/>
      <c r="J318" s="7"/>
      <c r="K318" s="49"/>
      <c r="L318" s="49"/>
      <c r="M318" s="49"/>
      <c r="N318" s="49"/>
      <c r="O318" s="7"/>
      <c r="P318" s="7"/>
      <c r="Q318" s="49"/>
      <c r="R318" s="7"/>
      <c r="S318" s="7"/>
      <c r="T318" s="49"/>
      <c r="U318" s="8"/>
      <c r="V318" s="8"/>
      <c r="W318" s="9"/>
      <c r="X318" s="8"/>
      <c r="Y318" s="8"/>
      <c r="Z318" s="9"/>
      <c r="AA318" s="49"/>
      <c r="AB318" s="49"/>
      <c r="AC318" s="66"/>
    </row>
    <row r="319" spans="1:29" ht="25.5" customHeight="1" x14ac:dyDescent="0.35">
      <c r="A319" s="4"/>
      <c r="B319" s="32" t="s">
        <v>185</v>
      </c>
      <c r="C319" s="6"/>
      <c r="D319" s="7"/>
      <c r="E319" s="49"/>
      <c r="F319" s="7"/>
      <c r="G319" s="7"/>
      <c r="H319" s="49"/>
      <c r="I319" s="7"/>
      <c r="J319" s="7"/>
      <c r="K319" s="49"/>
      <c r="L319" s="49"/>
      <c r="M319" s="49"/>
      <c r="N319" s="49"/>
      <c r="O319" s="7"/>
      <c r="P319" s="7"/>
      <c r="Q319" s="49"/>
      <c r="R319" s="7"/>
      <c r="S319" s="7"/>
      <c r="T319" s="49"/>
      <c r="U319" s="8"/>
      <c r="V319" s="8"/>
      <c r="W319" s="9"/>
      <c r="X319" s="8"/>
      <c r="Y319" s="8"/>
      <c r="Z319" s="9"/>
      <c r="AA319" s="49"/>
      <c r="AB319" s="49"/>
      <c r="AC319" s="66"/>
    </row>
    <row r="320" spans="1:29" ht="25.5" customHeight="1" x14ac:dyDescent="0.35">
      <c r="A320" s="4"/>
      <c r="B320" s="26" t="s">
        <v>186</v>
      </c>
      <c r="C320" s="2">
        <v>41</v>
      </c>
      <c r="D320" s="2">
        <v>62</v>
      </c>
      <c r="E320" s="2">
        <f t="shared" si="624"/>
        <v>103</v>
      </c>
      <c r="F320" s="2">
        <v>49</v>
      </c>
      <c r="G320" s="2">
        <v>58</v>
      </c>
      <c r="H320" s="2">
        <f t="shared" si="625"/>
        <v>107</v>
      </c>
      <c r="I320" s="2">
        <v>37</v>
      </c>
      <c r="J320" s="2">
        <v>39</v>
      </c>
      <c r="K320" s="2">
        <f t="shared" si="626"/>
        <v>76</v>
      </c>
      <c r="L320" s="2">
        <v>0</v>
      </c>
      <c r="M320" s="2">
        <v>0</v>
      </c>
      <c r="N320" s="2">
        <f t="shared" ref="N320:N321" si="688">L320+M320</f>
        <v>0</v>
      </c>
      <c r="O320" s="2">
        <v>48</v>
      </c>
      <c r="P320" s="2">
        <v>53</v>
      </c>
      <c r="Q320" s="2">
        <f t="shared" si="628"/>
        <v>101</v>
      </c>
      <c r="R320" s="2">
        <v>0</v>
      </c>
      <c r="S320" s="2">
        <v>0</v>
      </c>
      <c r="T320" s="2">
        <f t="shared" si="629"/>
        <v>0</v>
      </c>
      <c r="U320" s="2">
        <v>43</v>
      </c>
      <c r="V320" s="2">
        <v>49</v>
      </c>
      <c r="W320" s="2">
        <f t="shared" si="630"/>
        <v>92</v>
      </c>
      <c r="X320" s="2">
        <v>15</v>
      </c>
      <c r="Y320" s="2">
        <v>4</v>
      </c>
      <c r="Z320" s="2">
        <f t="shared" si="631"/>
        <v>19</v>
      </c>
      <c r="AA320" s="3">
        <f t="shared" ref="AA320:AC321" si="689">C320+F320+I320+O320+R320+U320+X320</f>
        <v>233</v>
      </c>
      <c r="AB320" s="3">
        <f t="shared" si="689"/>
        <v>265</v>
      </c>
      <c r="AC320" s="3">
        <f t="shared" si="689"/>
        <v>498</v>
      </c>
    </row>
    <row r="321" spans="1:29" ht="25.5" customHeight="1" x14ac:dyDescent="0.35">
      <c r="A321" s="12"/>
      <c r="B321" s="26" t="s">
        <v>187</v>
      </c>
      <c r="C321" s="2">
        <v>28</v>
      </c>
      <c r="D321" s="2">
        <v>64</v>
      </c>
      <c r="E321" s="2">
        <f t="shared" si="624"/>
        <v>92</v>
      </c>
      <c r="F321" s="2">
        <v>25</v>
      </c>
      <c r="G321" s="2">
        <v>57</v>
      </c>
      <c r="H321" s="2">
        <f t="shared" si="625"/>
        <v>82</v>
      </c>
      <c r="I321" s="2">
        <v>33</v>
      </c>
      <c r="J321" s="2">
        <v>43</v>
      </c>
      <c r="K321" s="2">
        <f t="shared" si="626"/>
        <v>76</v>
      </c>
      <c r="L321" s="2">
        <v>0</v>
      </c>
      <c r="M321" s="2">
        <v>0</v>
      </c>
      <c r="N321" s="2">
        <f t="shared" si="688"/>
        <v>0</v>
      </c>
      <c r="O321" s="2">
        <v>18</v>
      </c>
      <c r="P321" s="2">
        <v>35</v>
      </c>
      <c r="Q321" s="2">
        <f t="shared" si="628"/>
        <v>53</v>
      </c>
      <c r="R321" s="2">
        <v>0</v>
      </c>
      <c r="S321" s="2">
        <v>0</v>
      </c>
      <c r="T321" s="2">
        <f t="shared" si="629"/>
        <v>0</v>
      </c>
      <c r="U321" s="2">
        <v>15</v>
      </c>
      <c r="V321" s="2">
        <v>27</v>
      </c>
      <c r="W321" s="2">
        <f t="shared" si="630"/>
        <v>42</v>
      </c>
      <c r="X321" s="2">
        <v>3</v>
      </c>
      <c r="Y321" s="2">
        <v>4</v>
      </c>
      <c r="Z321" s="2">
        <f t="shared" si="631"/>
        <v>7</v>
      </c>
      <c r="AA321" s="3">
        <f t="shared" si="689"/>
        <v>122</v>
      </c>
      <c r="AB321" s="3">
        <f t="shared" si="689"/>
        <v>230</v>
      </c>
      <c r="AC321" s="3">
        <f t="shared" si="689"/>
        <v>352</v>
      </c>
    </row>
    <row r="322" spans="1:29" ht="25.5" customHeight="1" x14ac:dyDescent="0.35">
      <c r="A322" s="12"/>
      <c r="B322" s="15" t="s">
        <v>27</v>
      </c>
      <c r="C322" s="3">
        <f>SUM(C320:C321)</f>
        <v>69</v>
      </c>
      <c r="D322" s="3">
        <f t="shared" ref="D322:AC322" si="690">SUM(D320:D321)</f>
        <v>126</v>
      </c>
      <c r="E322" s="3">
        <f t="shared" si="690"/>
        <v>195</v>
      </c>
      <c r="F322" s="3">
        <f t="shared" si="690"/>
        <v>74</v>
      </c>
      <c r="G322" s="3">
        <f t="shared" si="690"/>
        <v>115</v>
      </c>
      <c r="H322" s="3">
        <f t="shared" si="690"/>
        <v>189</v>
      </c>
      <c r="I322" s="3">
        <f t="shared" si="690"/>
        <v>70</v>
      </c>
      <c r="J322" s="3">
        <f t="shared" si="690"/>
        <v>82</v>
      </c>
      <c r="K322" s="3">
        <f t="shared" si="690"/>
        <v>152</v>
      </c>
      <c r="L322" s="3">
        <f t="shared" ref="L322:N322" si="691">SUM(L320:L321)</f>
        <v>0</v>
      </c>
      <c r="M322" s="3">
        <f t="shared" si="691"/>
        <v>0</v>
      </c>
      <c r="N322" s="3">
        <f t="shared" si="691"/>
        <v>0</v>
      </c>
      <c r="O322" s="3">
        <f t="shared" si="690"/>
        <v>66</v>
      </c>
      <c r="P322" s="3">
        <f t="shared" si="690"/>
        <v>88</v>
      </c>
      <c r="Q322" s="3">
        <f t="shared" si="690"/>
        <v>154</v>
      </c>
      <c r="R322" s="2">
        <f t="shared" si="690"/>
        <v>0</v>
      </c>
      <c r="S322" s="2">
        <f t="shared" si="690"/>
        <v>0</v>
      </c>
      <c r="T322" s="3">
        <f t="shared" si="690"/>
        <v>0</v>
      </c>
      <c r="U322" s="3">
        <f t="shared" si="690"/>
        <v>58</v>
      </c>
      <c r="V322" s="3">
        <f t="shared" si="690"/>
        <v>76</v>
      </c>
      <c r="W322" s="3">
        <f t="shared" si="690"/>
        <v>134</v>
      </c>
      <c r="X322" s="3">
        <f t="shared" si="690"/>
        <v>18</v>
      </c>
      <c r="Y322" s="3">
        <f t="shared" si="690"/>
        <v>8</v>
      </c>
      <c r="Z322" s="3">
        <f t="shared" si="690"/>
        <v>26</v>
      </c>
      <c r="AA322" s="3">
        <f t="shared" si="690"/>
        <v>355</v>
      </c>
      <c r="AB322" s="3">
        <f t="shared" si="690"/>
        <v>495</v>
      </c>
      <c r="AC322" s="3">
        <f t="shared" si="690"/>
        <v>850</v>
      </c>
    </row>
    <row r="323" spans="1:29" s="16" customFormat="1" ht="25.5" customHeight="1" x14ac:dyDescent="0.35">
      <c r="A323" s="4"/>
      <c r="B323" s="15" t="s">
        <v>29</v>
      </c>
      <c r="C323" s="3">
        <f>C322</f>
        <v>69</v>
      </c>
      <c r="D323" s="3">
        <f t="shared" ref="D323:AC323" si="692">D322</f>
        <v>126</v>
      </c>
      <c r="E323" s="3">
        <f t="shared" si="692"/>
        <v>195</v>
      </c>
      <c r="F323" s="3">
        <f t="shared" si="692"/>
        <v>74</v>
      </c>
      <c r="G323" s="3">
        <f t="shared" si="692"/>
        <v>115</v>
      </c>
      <c r="H323" s="3">
        <f t="shared" si="692"/>
        <v>189</v>
      </c>
      <c r="I323" s="3">
        <f t="shared" si="692"/>
        <v>70</v>
      </c>
      <c r="J323" s="3">
        <f t="shared" si="692"/>
        <v>82</v>
      </c>
      <c r="K323" s="3">
        <f t="shared" si="692"/>
        <v>152</v>
      </c>
      <c r="L323" s="3">
        <f t="shared" ref="L323:N323" si="693">L322</f>
        <v>0</v>
      </c>
      <c r="M323" s="3">
        <f t="shared" si="693"/>
        <v>0</v>
      </c>
      <c r="N323" s="3">
        <f t="shared" si="693"/>
        <v>0</v>
      </c>
      <c r="O323" s="3">
        <f t="shared" si="692"/>
        <v>66</v>
      </c>
      <c r="P323" s="3">
        <f t="shared" si="692"/>
        <v>88</v>
      </c>
      <c r="Q323" s="3">
        <f t="shared" si="692"/>
        <v>154</v>
      </c>
      <c r="R323" s="3">
        <f t="shared" si="692"/>
        <v>0</v>
      </c>
      <c r="S323" s="3">
        <f t="shared" si="692"/>
        <v>0</v>
      </c>
      <c r="T323" s="3">
        <f t="shared" si="692"/>
        <v>0</v>
      </c>
      <c r="U323" s="3">
        <f t="shared" si="692"/>
        <v>58</v>
      </c>
      <c r="V323" s="3">
        <f t="shared" si="692"/>
        <v>76</v>
      </c>
      <c r="W323" s="3">
        <f t="shared" si="692"/>
        <v>134</v>
      </c>
      <c r="X323" s="3">
        <f t="shared" si="692"/>
        <v>18</v>
      </c>
      <c r="Y323" s="3">
        <f t="shared" si="692"/>
        <v>8</v>
      </c>
      <c r="Z323" s="3">
        <f t="shared" si="692"/>
        <v>26</v>
      </c>
      <c r="AA323" s="3">
        <f t="shared" si="692"/>
        <v>355</v>
      </c>
      <c r="AB323" s="3">
        <f t="shared" si="692"/>
        <v>495</v>
      </c>
      <c r="AC323" s="3">
        <f t="shared" si="692"/>
        <v>850</v>
      </c>
    </row>
    <row r="324" spans="1:29" s="16" customFormat="1" ht="25.5" customHeight="1" x14ac:dyDescent="0.35">
      <c r="A324" s="21"/>
      <c r="B324" s="22" t="s">
        <v>32</v>
      </c>
      <c r="C324" s="23">
        <f>C323</f>
        <v>69</v>
      </c>
      <c r="D324" s="23">
        <f t="shared" ref="D324:AC324" si="694">D323</f>
        <v>126</v>
      </c>
      <c r="E324" s="23">
        <f t="shared" si="694"/>
        <v>195</v>
      </c>
      <c r="F324" s="23">
        <f t="shared" si="694"/>
        <v>74</v>
      </c>
      <c r="G324" s="23">
        <f t="shared" si="694"/>
        <v>115</v>
      </c>
      <c r="H324" s="23">
        <f t="shared" si="694"/>
        <v>189</v>
      </c>
      <c r="I324" s="23">
        <f t="shared" si="694"/>
        <v>70</v>
      </c>
      <c r="J324" s="23">
        <f t="shared" si="694"/>
        <v>82</v>
      </c>
      <c r="K324" s="23">
        <f t="shared" si="694"/>
        <v>152</v>
      </c>
      <c r="L324" s="23">
        <f t="shared" ref="L324:N324" si="695">L323</f>
        <v>0</v>
      </c>
      <c r="M324" s="23">
        <f t="shared" si="695"/>
        <v>0</v>
      </c>
      <c r="N324" s="23">
        <f t="shared" si="695"/>
        <v>0</v>
      </c>
      <c r="O324" s="23">
        <f t="shared" si="694"/>
        <v>66</v>
      </c>
      <c r="P324" s="23">
        <f t="shared" si="694"/>
        <v>88</v>
      </c>
      <c r="Q324" s="23">
        <f t="shared" si="694"/>
        <v>154</v>
      </c>
      <c r="R324" s="23">
        <f t="shared" si="694"/>
        <v>0</v>
      </c>
      <c r="S324" s="23">
        <f t="shared" si="694"/>
        <v>0</v>
      </c>
      <c r="T324" s="23">
        <f t="shared" si="694"/>
        <v>0</v>
      </c>
      <c r="U324" s="23">
        <f t="shared" si="694"/>
        <v>58</v>
      </c>
      <c r="V324" s="23">
        <f t="shared" si="694"/>
        <v>76</v>
      </c>
      <c r="W324" s="23">
        <f t="shared" si="694"/>
        <v>134</v>
      </c>
      <c r="X324" s="23">
        <f t="shared" si="694"/>
        <v>18</v>
      </c>
      <c r="Y324" s="23">
        <f t="shared" si="694"/>
        <v>8</v>
      </c>
      <c r="Z324" s="23">
        <f t="shared" si="694"/>
        <v>26</v>
      </c>
      <c r="AA324" s="23">
        <f>AA323</f>
        <v>355</v>
      </c>
      <c r="AB324" s="23">
        <f t="shared" si="694"/>
        <v>495</v>
      </c>
      <c r="AC324" s="23">
        <f t="shared" si="694"/>
        <v>850</v>
      </c>
    </row>
    <row r="325" spans="1:29" s="16" customFormat="1" ht="25.5" customHeight="1" x14ac:dyDescent="0.35">
      <c r="A325" s="4" t="s">
        <v>188</v>
      </c>
      <c r="B325" s="15"/>
      <c r="C325" s="48"/>
      <c r="D325" s="49"/>
      <c r="E325" s="49"/>
      <c r="F325" s="49"/>
      <c r="G325" s="49"/>
      <c r="H325" s="49"/>
      <c r="I325" s="49"/>
      <c r="J325" s="49"/>
      <c r="K325" s="49"/>
      <c r="L325" s="49"/>
      <c r="M325" s="49"/>
      <c r="N325" s="49"/>
      <c r="O325" s="49"/>
      <c r="P325" s="49"/>
      <c r="Q325" s="49"/>
      <c r="R325" s="49"/>
      <c r="S325" s="49"/>
      <c r="T325" s="49"/>
      <c r="U325" s="49"/>
      <c r="V325" s="49"/>
      <c r="W325" s="49"/>
      <c r="X325" s="49"/>
      <c r="Y325" s="49"/>
      <c r="Z325" s="49"/>
      <c r="AA325" s="49"/>
      <c r="AB325" s="49"/>
      <c r="AC325" s="66"/>
    </row>
    <row r="326" spans="1:29" s="16" customFormat="1" ht="25.5" customHeight="1" x14ac:dyDescent="0.35">
      <c r="A326" s="4"/>
      <c r="B326" s="29" t="s">
        <v>19</v>
      </c>
      <c r="C326" s="48"/>
      <c r="D326" s="49"/>
      <c r="E326" s="49"/>
      <c r="F326" s="49"/>
      <c r="G326" s="49"/>
      <c r="H326" s="49"/>
      <c r="I326" s="49"/>
      <c r="J326" s="49"/>
      <c r="K326" s="49"/>
      <c r="L326" s="49"/>
      <c r="M326" s="49"/>
      <c r="N326" s="49"/>
      <c r="O326" s="49"/>
      <c r="P326" s="49"/>
      <c r="Q326" s="49"/>
      <c r="R326" s="49"/>
      <c r="S326" s="49"/>
      <c r="T326" s="49"/>
      <c r="U326" s="49"/>
      <c r="V326" s="49"/>
      <c r="W326" s="49"/>
      <c r="X326" s="49"/>
      <c r="Y326" s="49"/>
      <c r="Z326" s="49"/>
      <c r="AA326" s="49"/>
      <c r="AB326" s="49"/>
      <c r="AC326" s="66"/>
    </row>
    <row r="327" spans="1:29" s="16" customFormat="1" ht="25.5" customHeight="1" x14ac:dyDescent="0.35">
      <c r="A327" s="4"/>
      <c r="B327" s="5" t="s">
        <v>189</v>
      </c>
      <c r="C327" s="48"/>
      <c r="D327" s="49"/>
      <c r="E327" s="49"/>
      <c r="F327" s="49"/>
      <c r="G327" s="49"/>
      <c r="H327" s="49"/>
      <c r="I327" s="49"/>
      <c r="J327" s="49"/>
      <c r="K327" s="49"/>
      <c r="L327" s="49"/>
      <c r="M327" s="49"/>
      <c r="N327" s="49"/>
      <c r="O327" s="49"/>
      <c r="P327" s="49"/>
      <c r="Q327" s="49"/>
      <c r="R327" s="49"/>
      <c r="S327" s="49"/>
      <c r="T327" s="49"/>
      <c r="U327" s="49"/>
      <c r="V327" s="49"/>
      <c r="W327" s="49"/>
      <c r="X327" s="49"/>
      <c r="Y327" s="49"/>
      <c r="Z327" s="49"/>
      <c r="AA327" s="49"/>
      <c r="AB327" s="49"/>
      <c r="AC327" s="66"/>
    </row>
    <row r="328" spans="1:29" s="16" customFormat="1" ht="25.5" customHeight="1" x14ac:dyDescent="0.35">
      <c r="A328" s="11"/>
      <c r="B328" s="26" t="s">
        <v>190</v>
      </c>
      <c r="C328" s="2">
        <v>4</v>
      </c>
      <c r="D328" s="2">
        <v>60</v>
      </c>
      <c r="E328" s="2">
        <f t="shared" ref="E328" si="696">C328+D328</f>
        <v>64</v>
      </c>
      <c r="F328" s="2">
        <v>3</v>
      </c>
      <c r="G328" s="2">
        <v>37</v>
      </c>
      <c r="H328" s="2">
        <f t="shared" ref="H328" si="697">F328+G328</f>
        <v>40</v>
      </c>
      <c r="I328" s="2">
        <v>5</v>
      </c>
      <c r="J328" s="2">
        <v>43</v>
      </c>
      <c r="K328" s="2">
        <f t="shared" ref="K328" si="698">I328+J328</f>
        <v>48</v>
      </c>
      <c r="L328" s="2">
        <v>0</v>
      </c>
      <c r="M328" s="2">
        <v>0</v>
      </c>
      <c r="N328" s="2">
        <f t="shared" ref="N328" si="699">L328+M328</f>
        <v>0</v>
      </c>
      <c r="O328" s="2">
        <v>6</v>
      </c>
      <c r="P328" s="2">
        <v>49</v>
      </c>
      <c r="Q328" s="2">
        <f t="shared" ref="Q328" si="700">O328+P328</f>
        <v>55</v>
      </c>
      <c r="R328" s="2">
        <v>0</v>
      </c>
      <c r="S328" s="2">
        <v>0</v>
      </c>
      <c r="T328" s="2">
        <f t="shared" ref="T328" si="701">R328+S328</f>
        <v>0</v>
      </c>
      <c r="U328" s="2">
        <v>0</v>
      </c>
      <c r="V328" s="2">
        <v>0</v>
      </c>
      <c r="W328" s="2">
        <f t="shared" ref="W328" si="702">U328+V328</f>
        <v>0</v>
      </c>
      <c r="X328" s="2">
        <v>0</v>
      </c>
      <c r="Y328" s="2">
        <v>0</v>
      </c>
      <c r="Z328" s="2">
        <f t="shared" ref="Z328" si="703">X328+Y328</f>
        <v>0</v>
      </c>
      <c r="AA328" s="3">
        <f>C328+F328+I328+O328+R328+U328+X328</f>
        <v>18</v>
      </c>
      <c r="AB328" s="3">
        <f>D328+G328+J328+P328+S328+V328+Y328</f>
        <v>189</v>
      </c>
      <c r="AC328" s="3">
        <f>E328+H328+K328+Q328+T328+W328+Z328</f>
        <v>207</v>
      </c>
    </row>
    <row r="329" spans="1:29" s="16" customFormat="1" ht="25.5" customHeight="1" x14ac:dyDescent="0.35">
      <c r="A329" s="11"/>
      <c r="B329" s="38" t="s">
        <v>27</v>
      </c>
      <c r="C329" s="3">
        <f t="shared" ref="C329:AC329" si="704">SUM(C328:C328)</f>
        <v>4</v>
      </c>
      <c r="D329" s="3">
        <f t="shared" si="704"/>
        <v>60</v>
      </c>
      <c r="E329" s="3">
        <f t="shared" si="704"/>
        <v>64</v>
      </c>
      <c r="F329" s="3">
        <f t="shared" si="704"/>
        <v>3</v>
      </c>
      <c r="G329" s="3">
        <f t="shared" si="704"/>
        <v>37</v>
      </c>
      <c r="H329" s="3">
        <f t="shared" si="704"/>
        <v>40</v>
      </c>
      <c r="I329" s="3">
        <f t="shared" si="704"/>
        <v>5</v>
      </c>
      <c r="J329" s="3">
        <f t="shared" si="704"/>
        <v>43</v>
      </c>
      <c r="K329" s="3">
        <f t="shared" si="704"/>
        <v>48</v>
      </c>
      <c r="L329" s="3">
        <f t="shared" ref="L329:N329" si="705">SUM(L328:L328)</f>
        <v>0</v>
      </c>
      <c r="M329" s="3">
        <f t="shared" si="705"/>
        <v>0</v>
      </c>
      <c r="N329" s="3">
        <f t="shared" si="705"/>
        <v>0</v>
      </c>
      <c r="O329" s="3">
        <f t="shared" si="704"/>
        <v>6</v>
      </c>
      <c r="P329" s="3">
        <f t="shared" si="704"/>
        <v>49</v>
      </c>
      <c r="Q329" s="3">
        <f t="shared" si="704"/>
        <v>55</v>
      </c>
      <c r="R329" s="3">
        <f t="shared" si="704"/>
        <v>0</v>
      </c>
      <c r="S329" s="3">
        <f t="shared" si="704"/>
        <v>0</v>
      </c>
      <c r="T329" s="3">
        <f t="shared" si="704"/>
        <v>0</v>
      </c>
      <c r="U329" s="3">
        <f t="shared" si="704"/>
        <v>0</v>
      </c>
      <c r="V329" s="3">
        <f t="shared" si="704"/>
        <v>0</v>
      </c>
      <c r="W329" s="3">
        <f t="shared" si="704"/>
        <v>0</v>
      </c>
      <c r="X329" s="3">
        <f t="shared" si="704"/>
        <v>0</v>
      </c>
      <c r="Y329" s="3">
        <f t="shared" si="704"/>
        <v>0</v>
      </c>
      <c r="Z329" s="3">
        <f t="shared" si="704"/>
        <v>0</v>
      </c>
      <c r="AA329" s="3">
        <f t="shared" si="704"/>
        <v>18</v>
      </c>
      <c r="AB329" s="3">
        <f t="shared" si="704"/>
        <v>189</v>
      </c>
      <c r="AC329" s="3">
        <f t="shared" si="704"/>
        <v>207</v>
      </c>
    </row>
    <row r="330" spans="1:29" s="16" customFormat="1" ht="25.5" customHeight="1" x14ac:dyDescent="0.35">
      <c r="A330" s="12"/>
      <c r="B330" s="5" t="s">
        <v>191</v>
      </c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</row>
    <row r="331" spans="1:29" s="16" customFormat="1" ht="25.5" customHeight="1" x14ac:dyDescent="0.35">
      <c r="A331" s="12"/>
      <c r="B331" s="13" t="s">
        <v>192</v>
      </c>
      <c r="C331" s="2">
        <v>1</v>
      </c>
      <c r="D331" s="2">
        <v>28</v>
      </c>
      <c r="E331" s="2">
        <f t="shared" ref="E331:E332" si="706">C331+D331</f>
        <v>29</v>
      </c>
      <c r="F331" s="2">
        <v>2</v>
      </c>
      <c r="G331" s="2">
        <v>10</v>
      </c>
      <c r="H331" s="2">
        <f t="shared" ref="H331:H332" si="707">F331+G331</f>
        <v>12</v>
      </c>
      <c r="I331" s="2">
        <v>0</v>
      </c>
      <c r="J331" s="2">
        <v>11</v>
      </c>
      <c r="K331" s="2">
        <f t="shared" ref="K331:K332" si="708">I331+J331</f>
        <v>11</v>
      </c>
      <c r="L331" s="2">
        <v>0</v>
      </c>
      <c r="M331" s="2">
        <v>0</v>
      </c>
      <c r="N331" s="2">
        <f t="shared" ref="N331:N332" si="709">L331+M331</f>
        <v>0</v>
      </c>
      <c r="O331" s="2">
        <v>0</v>
      </c>
      <c r="P331" s="2">
        <v>0</v>
      </c>
      <c r="Q331" s="2">
        <f t="shared" ref="Q331:Q332" si="710">O331+P331</f>
        <v>0</v>
      </c>
      <c r="R331" s="2">
        <v>0</v>
      </c>
      <c r="S331" s="2">
        <v>0</v>
      </c>
      <c r="T331" s="2">
        <f t="shared" ref="T331:T332" si="711">R331+S331</f>
        <v>0</v>
      </c>
      <c r="U331" s="2">
        <v>0</v>
      </c>
      <c r="V331" s="2">
        <v>0</v>
      </c>
      <c r="W331" s="2">
        <f t="shared" ref="W331:W332" si="712">U331+V331</f>
        <v>0</v>
      </c>
      <c r="X331" s="2">
        <v>0</v>
      </c>
      <c r="Y331" s="2">
        <v>0</v>
      </c>
      <c r="Z331" s="2">
        <f t="shared" ref="Z331:Z332" si="713">X331+Y331</f>
        <v>0</v>
      </c>
      <c r="AA331" s="3">
        <f t="shared" ref="AA331:AC332" si="714">C331+F331+I331+O331+R331+U331+X331</f>
        <v>3</v>
      </c>
      <c r="AB331" s="3">
        <f t="shared" si="714"/>
        <v>49</v>
      </c>
      <c r="AC331" s="3">
        <f t="shared" si="714"/>
        <v>52</v>
      </c>
    </row>
    <row r="332" spans="1:29" s="16" customFormat="1" ht="25.5" customHeight="1" x14ac:dyDescent="0.35">
      <c r="A332" s="12"/>
      <c r="B332" s="13" t="s">
        <v>193</v>
      </c>
      <c r="C332" s="2">
        <v>3</v>
      </c>
      <c r="D332" s="2">
        <v>34</v>
      </c>
      <c r="E332" s="2">
        <f t="shared" si="706"/>
        <v>37</v>
      </c>
      <c r="F332" s="2">
        <v>1</v>
      </c>
      <c r="G332" s="2">
        <v>16</v>
      </c>
      <c r="H332" s="2">
        <f t="shared" si="707"/>
        <v>17</v>
      </c>
      <c r="I332" s="2">
        <v>2</v>
      </c>
      <c r="J332" s="2">
        <v>26</v>
      </c>
      <c r="K332" s="2">
        <f t="shared" si="708"/>
        <v>28</v>
      </c>
      <c r="L332" s="2">
        <v>0</v>
      </c>
      <c r="M332" s="2">
        <v>0</v>
      </c>
      <c r="N332" s="2">
        <f t="shared" si="709"/>
        <v>0</v>
      </c>
      <c r="O332" s="2">
        <v>5</v>
      </c>
      <c r="P332" s="2">
        <v>28</v>
      </c>
      <c r="Q332" s="2">
        <f t="shared" si="710"/>
        <v>33</v>
      </c>
      <c r="R332" s="2">
        <v>0</v>
      </c>
      <c r="S332" s="2">
        <v>5</v>
      </c>
      <c r="T332" s="2">
        <f t="shared" si="711"/>
        <v>5</v>
      </c>
      <c r="U332" s="2">
        <v>0</v>
      </c>
      <c r="V332" s="2">
        <v>0</v>
      </c>
      <c r="W332" s="2">
        <f t="shared" si="712"/>
        <v>0</v>
      </c>
      <c r="X332" s="2">
        <v>0</v>
      </c>
      <c r="Y332" s="2">
        <v>0</v>
      </c>
      <c r="Z332" s="2">
        <f t="shared" si="713"/>
        <v>0</v>
      </c>
      <c r="AA332" s="3">
        <f t="shared" si="714"/>
        <v>11</v>
      </c>
      <c r="AB332" s="3">
        <f t="shared" si="714"/>
        <v>109</v>
      </c>
      <c r="AC332" s="3">
        <f t="shared" si="714"/>
        <v>120</v>
      </c>
    </row>
    <row r="333" spans="1:29" s="16" customFormat="1" ht="25.5" customHeight="1" x14ac:dyDescent="0.35">
      <c r="A333" s="12"/>
      <c r="B333" s="38" t="s">
        <v>27</v>
      </c>
      <c r="C333" s="3">
        <f t="shared" ref="C333:AC333" si="715">SUM(C331:C332)</f>
        <v>4</v>
      </c>
      <c r="D333" s="3">
        <f t="shared" si="715"/>
        <v>62</v>
      </c>
      <c r="E333" s="3">
        <f t="shared" si="715"/>
        <v>66</v>
      </c>
      <c r="F333" s="3">
        <f t="shared" si="715"/>
        <v>3</v>
      </c>
      <c r="G333" s="3">
        <f t="shared" si="715"/>
        <v>26</v>
      </c>
      <c r="H333" s="3">
        <f t="shared" si="715"/>
        <v>29</v>
      </c>
      <c r="I333" s="3">
        <f t="shared" si="715"/>
        <v>2</v>
      </c>
      <c r="J333" s="3">
        <f t="shared" si="715"/>
        <v>37</v>
      </c>
      <c r="K333" s="3">
        <f t="shared" si="715"/>
        <v>39</v>
      </c>
      <c r="L333" s="3">
        <f t="shared" ref="L333:N333" si="716">SUM(L331:L332)</f>
        <v>0</v>
      </c>
      <c r="M333" s="3">
        <f t="shared" si="716"/>
        <v>0</v>
      </c>
      <c r="N333" s="3">
        <f t="shared" si="716"/>
        <v>0</v>
      </c>
      <c r="O333" s="3">
        <f t="shared" si="715"/>
        <v>5</v>
      </c>
      <c r="P333" s="3">
        <f t="shared" si="715"/>
        <v>28</v>
      </c>
      <c r="Q333" s="3">
        <f t="shared" si="715"/>
        <v>33</v>
      </c>
      <c r="R333" s="3">
        <f t="shared" si="715"/>
        <v>0</v>
      </c>
      <c r="S333" s="3">
        <f t="shared" si="715"/>
        <v>5</v>
      </c>
      <c r="T333" s="3">
        <f t="shared" si="715"/>
        <v>5</v>
      </c>
      <c r="U333" s="3">
        <f t="shared" si="715"/>
        <v>0</v>
      </c>
      <c r="V333" s="3">
        <f t="shared" si="715"/>
        <v>0</v>
      </c>
      <c r="W333" s="3">
        <f t="shared" si="715"/>
        <v>0</v>
      </c>
      <c r="X333" s="3">
        <f t="shared" si="715"/>
        <v>0</v>
      </c>
      <c r="Y333" s="3">
        <f t="shared" si="715"/>
        <v>0</v>
      </c>
      <c r="Z333" s="3">
        <f t="shared" si="715"/>
        <v>0</v>
      </c>
      <c r="AA333" s="3">
        <f t="shared" si="715"/>
        <v>14</v>
      </c>
      <c r="AB333" s="3">
        <f t="shared" si="715"/>
        <v>158</v>
      </c>
      <c r="AC333" s="3">
        <f t="shared" si="715"/>
        <v>172</v>
      </c>
    </row>
    <row r="334" spans="1:29" s="16" customFormat="1" ht="25.5" customHeight="1" x14ac:dyDescent="0.35">
      <c r="A334" s="4"/>
      <c r="B334" s="15" t="s">
        <v>29</v>
      </c>
      <c r="C334" s="3">
        <f t="shared" ref="C334:AC334" si="717">C329+C333</f>
        <v>8</v>
      </c>
      <c r="D334" s="3">
        <f t="shared" si="717"/>
        <v>122</v>
      </c>
      <c r="E334" s="3">
        <f t="shared" si="717"/>
        <v>130</v>
      </c>
      <c r="F334" s="3">
        <f t="shared" si="717"/>
        <v>6</v>
      </c>
      <c r="G334" s="3">
        <f t="shared" si="717"/>
        <v>63</v>
      </c>
      <c r="H334" s="3">
        <f t="shared" si="717"/>
        <v>69</v>
      </c>
      <c r="I334" s="3">
        <f t="shared" si="717"/>
        <v>7</v>
      </c>
      <c r="J334" s="3">
        <f t="shared" si="717"/>
        <v>80</v>
      </c>
      <c r="K334" s="3">
        <f t="shared" si="717"/>
        <v>87</v>
      </c>
      <c r="L334" s="3">
        <f t="shared" ref="L334:N334" si="718">L329+L333</f>
        <v>0</v>
      </c>
      <c r="M334" s="3">
        <f t="shared" si="718"/>
        <v>0</v>
      </c>
      <c r="N334" s="3">
        <f t="shared" si="718"/>
        <v>0</v>
      </c>
      <c r="O334" s="3">
        <f t="shared" si="717"/>
        <v>11</v>
      </c>
      <c r="P334" s="3">
        <f t="shared" si="717"/>
        <v>77</v>
      </c>
      <c r="Q334" s="3">
        <f t="shared" si="717"/>
        <v>88</v>
      </c>
      <c r="R334" s="3">
        <f t="shared" si="717"/>
        <v>0</v>
      </c>
      <c r="S334" s="3">
        <f t="shared" si="717"/>
        <v>5</v>
      </c>
      <c r="T334" s="3">
        <f t="shared" si="717"/>
        <v>5</v>
      </c>
      <c r="U334" s="3">
        <f t="shared" si="717"/>
        <v>0</v>
      </c>
      <c r="V334" s="3">
        <f t="shared" si="717"/>
        <v>0</v>
      </c>
      <c r="W334" s="3">
        <f t="shared" si="717"/>
        <v>0</v>
      </c>
      <c r="X334" s="3">
        <f t="shared" si="717"/>
        <v>0</v>
      </c>
      <c r="Y334" s="3">
        <f t="shared" si="717"/>
        <v>0</v>
      </c>
      <c r="Z334" s="3">
        <f t="shared" si="717"/>
        <v>0</v>
      </c>
      <c r="AA334" s="3">
        <f t="shared" si="717"/>
        <v>32</v>
      </c>
      <c r="AB334" s="3">
        <f t="shared" si="717"/>
        <v>347</v>
      </c>
      <c r="AC334" s="3">
        <f t="shared" si="717"/>
        <v>379</v>
      </c>
    </row>
    <row r="335" spans="1:29" s="16" customFormat="1" ht="25.5" customHeight="1" x14ac:dyDescent="0.35">
      <c r="A335" s="21"/>
      <c r="B335" s="22" t="s">
        <v>32</v>
      </c>
      <c r="C335" s="23">
        <f>C334</f>
        <v>8</v>
      </c>
      <c r="D335" s="23">
        <f t="shared" ref="D335:AC335" si="719">D334</f>
        <v>122</v>
      </c>
      <c r="E335" s="23">
        <f t="shared" si="719"/>
        <v>130</v>
      </c>
      <c r="F335" s="23">
        <f t="shared" si="719"/>
        <v>6</v>
      </c>
      <c r="G335" s="23">
        <f t="shared" si="719"/>
        <v>63</v>
      </c>
      <c r="H335" s="23">
        <f t="shared" si="719"/>
        <v>69</v>
      </c>
      <c r="I335" s="23">
        <f t="shared" si="719"/>
        <v>7</v>
      </c>
      <c r="J335" s="23">
        <f t="shared" si="719"/>
        <v>80</v>
      </c>
      <c r="K335" s="23">
        <f t="shared" si="719"/>
        <v>87</v>
      </c>
      <c r="L335" s="23">
        <f t="shared" ref="L335:N335" si="720">L334</f>
        <v>0</v>
      </c>
      <c r="M335" s="23">
        <f t="shared" si="720"/>
        <v>0</v>
      </c>
      <c r="N335" s="23">
        <f t="shared" si="720"/>
        <v>0</v>
      </c>
      <c r="O335" s="23">
        <f t="shared" si="719"/>
        <v>11</v>
      </c>
      <c r="P335" s="23">
        <f t="shared" si="719"/>
        <v>77</v>
      </c>
      <c r="Q335" s="23">
        <f t="shared" si="719"/>
        <v>88</v>
      </c>
      <c r="R335" s="23">
        <f t="shared" si="719"/>
        <v>0</v>
      </c>
      <c r="S335" s="23">
        <f t="shared" si="719"/>
        <v>5</v>
      </c>
      <c r="T335" s="23">
        <f t="shared" si="719"/>
        <v>5</v>
      </c>
      <c r="U335" s="23">
        <f t="shared" si="719"/>
        <v>0</v>
      </c>
      <c r="V335" s="23">
        <f t="shared" si="719"/>
        <v>0</v>
      </c>
      <c r="W335" s="23">
        <f t="shared" si="719"/>
        <v>0</v>
      </c>
      <c r="X335" s="23">
        <f t="shared" si="719"/>
        <v>0</v>
      </c>
      <c r="Y335" s="23">
        <f t="shared" si="719"/>
        <v>0</v>
      </c>
      <c r="Z335" s="23">
        <f t="shared" si="719"/>
        <v>0</v>
      </c>
      <c r="AA335" s="23">
        <f>AA334</f>
        <v>32</v>
      </c>
      <c r="AB335" s="23">
        <f t="shared" si="719"/>
        <v>347</v>
      </c>
      <c r="AC335" s="23">
        <f t="shared" si="719"/>
        <v>379</v>
      </c>
    </row>
    <row r="336" spans="1:29" s="16" customFormat="1" ht="25.5" customHeight="1" x14ac:dyDescent="0.35">
      <c r="A336" s="51" t="s">
        <v>194</v>
      </c>
      <c r="B336" s="52"/>
      <c r="C336" s="48"/>
      <c r="D336" s="49"/>
      <c r="E336" s="49"/>
      <c r="F336" s="49"/>
      <c r="G336" s="49"/>
      <c r="H336" s="49"/>
      <c r="I336" s="49"/>
      <c r="J336" s="49"/>
      <c r="K336" s="49"/>
      <c r="L336" s="49"/>
      <c r="M336" s="49"/>
      <c r="N336" s="49"/>
      <c r="O336" s="49"/>
      <c r="P336" s="49"/>
      <c r="Q336" s="49"/>
      <c r="R336" s="49"/>
      <c r="S336" s="49"/>
      <c r="T336" s="49"/>
      <c r="U336" s="49"/>
      <c r="V336" s="49"/>
      <c r="W336" s="49"/>
      <c r="X336" s="49"/>
      <c r="Y336" s="49"/>
      <c r="Z336" s="49"/>
      <c r="AA336" s="49"/>
      <c r="AB336" s="49"/>
      <c r="AC336" s="66"/>
    </row>
    <row r="337" spans="1:29" s="16" customFormat="1" ht="25.5" customHeight="1" x14ac:dyDescent="0.35">
      <c r="A337" s="51"/>
      <c r="B337" s="53" t="s">
        <v>19</v>
      </c>
      <c r="C337" s="48"/>
      <c r="D337" s="49"/>
      <c r="E337" s="49"/>
      <c r="F337" s="49"/>
      <c r="G337" s="49"/>
      <c r="H337" s="49"/>
      <c r="I337" s="49"/>
      <c r="J337" s="49"/>
      <c r="K337" s="49"/>
      <c r="L337" s="49"/>
      <c r="M337" s="49"/>
      <c r="N337" s="49"/>
      <c r="O337" s="49"/>
      <c r="P337" s="49"/>
      <c r="Q337" s="49"/>
      <c r="R337" s="49"/>
      <c r="S337" s="49"/>
      <c r="T337" s="49"/>
      <c r="U337" s="49"/>
      <c r="V337" s="49"/>
      <c r="W337" s="49"/>
      <c r="X337" s="49"/>
      <c r="Y337" s="49"/>
      <c r="Z337" s="49"/>
      <c r="AA337" s="49"/>
      <c r="AB337" s="49"/>
      <c r="AC337" s="66"/>
    </row>
    <row r="338" spans="1:29" s="16" customFormat="1" ht="25.5" customHeight="1" x14ac:dyDescent="0.35">
      <c r="A338" s="51"/>
      <c r="B338" s="32" t="s">
        <v>195</v>
      </c>
      <c r="C338" s="48"/>
      <c r="D338" s="49"/>
      <c r="E338" s="49"/>
      <c r="F338" s="49"/>
      <c r="G338" s="49"/>
      <c r="H338" s="49"/>
      <c r="I338" s="49"/>
      <c r="J338" s="49"/>
      <c r="K338" s="49"/>
      <c r="L338" s="49"/>
      <c r="M338" s="49"/>
      <c r="N338" s="49"/>
      <c r="O338" s="49"/>
      <c r="P338" s="49"/>
      <c r="Q338" s="49"/>
      <c r="R338" s="49"/>
      <c r="S338" s="49"/>
      <c r="T338" s="49"/>
      <c r="U338" s="49"/>
      <c r="V338" s="49"/>
      <c r="W338" s="49"/>
      <c r="X338" s="49"/>
      <c r="Y338" s="49"/>
      <c r="Z338" s="49"/>
      <c r="AA338" s="49"/>
      <c r="AB338" s="49"/>
      <c r="AC338" s="66"/>
    </row>
    <row r="339" spans="1:29" s="16" customFormat="1" ht="25.5" customHeight="1" x14ac:dyDescent="0.35">
      <c r="A339" s="51"/>
      <c r="B339" s="54" t="s">
        <v>196</v>
      </c>
      <c r="C339" s="2">
        <v>3</v>
      </c>
      <c r="D339" s="2">
        <v>79</v>
      </c>
      <c r="E339" s="2">
        <f t="shared" ref="E339" si="721">C339+D339</f>
        <v>82</v>
      </c>
      <c r="F339" s="2">
        <v>4</v>
      </c>
      <c r="G339" s="2">
        <v>76</v>
      </c>
      <c r="H339" s="2">
        <f t="shared" ref="H339" si="722">F339+G339</f>
        <v>80</v>
      </c>
      <c r="I339" s="2">
        <v>3</v>
      </c>
      <c r="J339" s="2">
        <v>69</v>
      </c>
      <c r="K339" s="2">
        <f t="shared" ref="K339" si="723">I339+J339</f>
        <v>72</v>
      </c>
      <c r="L339" s="2">
        <v>0</v>
      </c>
      <c r="M339" s="2">
        <v>0</v>
      </c>
      <c r="N339" s="2">
        <f t="shared" ref="N339" si="724">L339+M339</f>
        <v>0</v>
      </c>
      <c r="O339" s="2">
        <v>2</v>
      </c>
      <c r="P339" s="2">
        <v>66</v>
      </c>
      <c r="Q339" s="2">
        <f t="shared" ref="Q339" si="725">O339+P339</f>
        <v>68</v>
      </c>
      <c r="R339" s="2">
        <v>0</v>
      </c>
      <c r="S339" s="2">
        <v>0</v>
      </c>
      <c r="T339" s="2">
        <f t="shared" ref="T339" si="726">R339+S339</f>
        <v>0</v>
      </c>
      <c r="U339" s="2">
        <v>0</v>
      </c>
      <c r="V339" s="2">
        <v>0</v>
      </c>
      <c r="W339" s="2">
        <f t="shared" ref="W339" si="727">U339+V339</f>
        <v>0</v>
      </c>
      <c r="X339" s="2">
        <v>0</v>
      </c>
      <c r="Y339" s="2">
        <v>0</v>
      </c>
      <c r="Z339" s="2">
        <f t="shared" ref="Z339" si="728">X339+Y339</f>
        <v>0</v>
      </c>
      <c r="AA339" s="3">
        <f>C339+F339+I339+O339+R339+U339+X339</f>
        <v>12</v>
      </c>
      <c r="AB339" s="3">
        <f>D339+G339+J339+P339+S339+V339+Y339</f>
        <v>290</v>
      </c>
      <c r="AC339" s="3">
        <f>E339+H339+K339+Q339+T339+W339+Z339</f>
        <v>302</v>
      </c>
    </row>
    <row r="340" spans="1:29" s="16" customFormat="1" ht="25.5" customHeight="1" x14ac:dyDescent="0.35">
      <c r="A340" s="51"/>
      <c r="B340" s="15" t="s">
        <v>27</v>
      </c>
      <c r="C340" s="3">
        <f>SUM(C339)</f>
        <v>3</v>
      </c>
      <c r="D340" s="3">
        <f t="shared" ref="D340:AC340" si="729">SUM(D339)</f>
        <v>79</v>
      </c>
      <c r="E340" s="3">
        <f t="shared" si="729"/>
        <v>82</v>
      </c>
      <c r="F340" s="3">
        <f t="shared" si="729"/>
        <v>4</v>
      </c>
      <c r="G340" s="3">
        <f t="shared" si="729"/>
        <v>76</v>
      </c>
      <c r="H340" s="3">
        <f t="shared" si="729"/>
        <v>80</v>
      </c>
      <c r="I340" s="3">
        <f t="shared" si="729"/>
        <v>3</v>
      </c>
      <c r="J340" s="3">
        <f t="shared" si="729"/>
        <v>69</v>
      </c>
      <c r="K340" s="3">
        <f t="shared" si="729"/>
        <v>72</v>
      </c>
      <c r="L340" s="3">
        <f t="shared" ref="L340:N340" si="730">SUM(L339)</f>
        <v>0</v>
      </c>
      <c r="M340" s="3">
        <f t="shared" si="730"/>
        <v>0</v>
      </c>
      <c r="N340" s="3">
        <f t="shared" si="730"/>
        <v>0</v>
      </c>
      <c r="O340" s="3">
        <f t="shared" si="729"/>
        <v>2</v>
      </c>
      <c r="P340" s="3">
        <f t="shared" si="729"/>
        <v>66</v>
      </c>
      <c r="Q340" s="3">
        <f t="shared" si="729"/>
        <v>68</v>
      </c>
      <c r="R340" s="3">
        <f t="shared" si="729"/>
        <v>0</v>
      </c>
      <c r="S340" s="3">
        <f t="shared" si="729"/>
        <v>0</v>
      </c>
      <c r="T340" s="3">
        <f t="shared" si="729"/>
        <v>0</v>
      </c>
      <c r="U340" s="3">
        <f t="shared" si="729"/>
        <v>0</v>
      </c>
      <c r="V340" s="3">
        <f t="shared" si="729"/>
        <v>0</v>
      </c>
      <c r="W340" s="3">
        <f t="shared" si="729"/>
        <v>0</v>
      </c>
      <c r="X340" s="3">
        <f t="shared" si="729"/>
        <v>0</v>
      </c>
      <c r="Y340" s="3">
        <f t="shared" si="729"/>
        <v>0</v>
      </c>
      <c r="Z340" s="3">
        <f t="shared" si="729"/>
        <v>0</v>
      </c>
      <c r="AA340" s="3">
        <f t="shared" si="729"/>
        <v>12</v>
      </c>
      <c r="AB340" s="3">
        <f t="shared" si="729"/>
        <v>290</v>
      </c>
      <c r="AC340" s="3">
        <f t="shared" si="729"/>
        <v>302</v>
      </c>
    </row>
    <row r="341" spans="1:29" s="16" customFormat="1" ht="25.5" customHeight="1" x14ac:dyDescent="0.35">
      <c r="A341" s="51"/>
      <c r="B341" s="15" t="s">
        <v>29</v>
      </c>
      <c r="C341" s="48">
        <f>C340</f>
        <v>3</v>
      </c>
      <c r="D341" s="48">
        <f t="shared" ref="D341:AC342" si="731">D340</f>
        <v>79</v>
      </c>
      <c r="E341" s="48">
        <f t="shared" si="731"/>
        <v>82</v>
      </c>
      <c r="F341" s="48">
        <f t="shared" si="731"/>
        <v>4</v>
      </c>
      <c r="G341" s="48">
        <f t="shared" si="731"/>
        <v>76</v>
      </c>
      <c r="H341" s="48">
        <f t="shared" si="731"/>
        <v>80</v>
      </c>
      <c r="I341" s="48">
        <f t="shared" si="731"/>
        <v>3</v>
      </c>
      <c r="J341" s="48">
        <f t="shared" si="731"/>
        <v>69</v>
      </c>
      <c r="K341" s="48">
        <f t="shared" si="731"/>
        <v>72</v>
      </c>
      <c r="L341" s="48">
        <f t="shared" ref="L341:N341" si="732">L340</f>
        <v>0</v>
      </c>
      <c r="M341" s="48">
        <f t="shared" si="732"/>
        <v>0</v>
      </c>
      <c r="N341" s="48">
        <f t="shared" si="732"/>
        <v>0</v>
      </c>
      <c r="O341" s="48">
        <f t="shared" si="731"/>
        <v>2</v>
      </c>
      <c r="P341" s="48">
        <f t="shared" si="731"/>
        <v>66</v>
      </c>
      <c r="Q341" s="48">
        <f t="shared" si="731"/>
        <v>68</v>
      </c>
      <c r="R341" s="48">
        <f t="shared" si="731"/>
        <v>0</v>
      </c>
      <c r="S341" s="48">
        <f t="shared" si="731"/>
        <v>0</v>
      </c>
      <c r="T341" s="48">
        <f t="shared" si="731"/>
        <v>0</v>
      </c>
      <c r="U341" s="48">
        <f t="shared" si="731"/>
        <v>0</v>
      </c>
      <c r="V341" s="48">
        <f t="shared" si="731"/>
        <v>0</v>
      </c>
      <c r="W341" s="48">
        <f t="shared" si="731"/>
        <v>0</v>
      </c>
      <c r="X341" s="48">
        <f t="shared" si="731"/>
        <v>0</v>
      </c>
      <c r="Y341" s="48">
        <f t="shared" si="731"/>
        <v>0</v>
      </c>
      <c r="Z341" s="48">
        <f t="shared" si="731"/>
        <v>0</v>
      </c>
      <c r="AA341" s="48">
        <f t="shared" si="731"/>
        <v>12</v>
      </c>
      <c r="AB341" s="48">
        <f t="shared" si="731"/>
        <v>290</v>
      </c>
      <c r="AC341" s="3">
        <f t="shared" si="731"/>
        <v>302</v>
      </c>
    </row>
    <row r="342" spans="1:29" s="16" customFormat="1" ht="25.5" customHeight="1" x14ac:dyDescent="0.35">
      <c r="A342" s="55"/>
      <c r="B342" s="56" t="s">
        <v>32</v>
      </c>
      <c r="C342" s="50">
        <f>C341</f>
        <v>3</v>
      </c>
      <c r="D342" s="50">
        <f t="shared" si="731"/>
        <v>79</v>
      </c>
      <c r="E342" s="50">
        <f t="shared" si="731"/>
        <v>82</v>
      </c>
      <c r="F342" s="50">
        <f t="shared" si="731"/>
        <v>4</v>
      </c>
      <c r="G342" s="50">
        <f t="shared" si="731"/>
        <v>76</v>
      </c>
      <c r="H342" s="50">
        <f t="shared" si="731"/>
        <v>80</v>
      </c>
      <c r="I342" s="50">
        <f t="shared" si="731"/>
        <v>3</v>
      </c>
      <c r="J342" s="50">
        <f t="shared" si="731"/>
        <v>69</v>
      </c>
      <c r="K342" s="50">
        <f t="shared" si="731"/>
        <v>72</v>
      </c>
      <c r="L342" s="50">
        <f t="shared" ref="L342:N342" si="733">L341</f>
        <v>0</v>
      </c>
      <c r="M342" s="50">
        <f t="shared" si="733"/>
        <v>0</v>
      </c>
      <c r="N342" s="50">
        <f t="shared" si="733"/>
        <v>0</v>
      </c>
      <c r="O342" s="50">
        <f t="shared" si="731"/>
        <v>2</v>
      </c>
      <c r="P342" s="50">
        <f t="shared" si="731"/>
        <v>66</v>
      </c>
      <c r="Q342" s="50">
        <f t="shared" si="731"/>
        <v>68</v>
      </c>
      <c r="R342" s="50">
        <f t="shared" si="731"/>
        <v>0</v>
      </c>
      <c r="S342" s="50">
        <f t="shared" si="731"/>
        <v>0</v>
      </c>
      <c r="T342" s="50">
        <f t="shared" si="731"/>
        <v>0</v>
      </c>
      <c r="U342" s="50">
        <f t="shared" si="731"/>
        <v>0</v>
      </c>
      <c r="V342" s="50">
        <f t="shared" si="731"/>
        <v>0</v>
      </c>
      <c r="W342" s="50">
        <f t="shared" si="731"/>
        <v>0</v>
      </c>
      <c r="X342" s="50">
        <f t="shared" si="731"/>
        <v>0</v>
      </c>
      <c r="Y342" s="50">
        <f t="shared" si="731"/>
        <v>0</v>
      </c>
      <c r="Z342" s="50">
        <f t="shared" si="731"/>
        <v>0</v>
      </c>
      <c r="AA342" s="50">
        <f t="shared" si="731"/>
        <v>12</v>
      </c>
      <c r="AB342" s="50">
        <f t="shared" si="731"/>
        <v>290</v>
      </c>
      <c r="AC342" s="23">
        <f t="shared" si="731"/>
        <v>302</v>
      </c>
    </row>
    <row r="343" spans="1:29" s="16" customFormat="1" ht="25.5" customHeight="1" x14ac:dyDescent="0.35">
      <c r="A343" s="39"/>
      <c r="B343" s="40" t="s">
        <v>11</v>
      </c>
      <c r="C343" s="41">
        <f t="shared" ref="C343:AC343" si="734">C27+C80+C92+C162+C213+C236+C264+C290+C316+C324+C342+C335</f>
        <v>3515</v>
      </c>
      <c r="D343" s="41">
        <f t="shared" si="734"/>
        <v>3899</v>
      </c>
      <c r="E343" s="41">
        <f t="shared" si="734"/>
        <v>7414</v>
      </c>
      <c r="F343" s="41">
        <f t="shared" si="734"/>
        <v>2900</v>
      </c>
      <c r="G343" s="41">
        <f t="shared" si="734"/>
        <v>3358</v>
      </c>
      <c r="H343" s="41">
        <f t="shared" si="734"/>
        <v>6258</v>
      </c>
      <c r="I343" s="41">
        <f t="shared" si="734"/>
        <v>2285</v>
      </c>
      <c r="J343" s="41">
        <f t="shared" si="734"/>
        <v>2824</v>
      </c>
      <c r="K343" s="41">
        <f t="shared" si="734"/>
        <v>5109</v>
      </c>
      <c r="L343" s="41">
        <f>L27+L80+L92+L162+L213+L236+L264+L290+L316+L324+L342+L335</f>
        <v>17</v>
      </c>
      <c r="M343" s="41">
        <f>M27+M80+M92+M162+M213+M236+M264+M290+M316+M324+M342+M335</f>
        <v>4</v>
      </c>
      <c r="N343" s="41">
        <f>N27+N80+N92+N162+N213+N236+N264+N290+N316+N324+N342+N335</f>
        <v>21</v>
      </c>
      <c r="O343" s="41">
        <f t="shared" si="734"/>
        <v>2052</v>
      </c>
      <c r="P343" s="41">
        <f t="shared" si="734"/>
        <v>3054</v>
      </c>
      <c r="Q343" s="41">
        <f t="shared" si="734"/>
        <v>5106</v>
      </c>
      <c r="R343" s="41">
        <f t="shared" si="734"/>
        <v>630</v>
      </c>
      <c r="S343" s="41">
        <f t="shared" si="734"/>
        <v>254</v>
      </c>
      <c r="T343" s="41">
        <f t="shared" si="734"/>
        <v>884</v>
      </c>
      <c r="U343" s="41">
        <f t="shared" si="734"/>
        <v>236</v>
      </c>
      <c r="V343" s="41">
        <f t="shared" si="734"/>
        <v>301</v>
      </c>
      <c r="W343" s="41">
        <f t="shared" si="734"/>
        <v>537</v>
      </c>
      <c r="X343" s="41">
        <f t="shared" si="734"/>
        <v>113</v>
      </c>
      <c r="Y343" s="41">
        <f t="shared" si="734"/>
        <v>38</v>
      </c>
      <c r="Z343" s="41">
        <f t="shared" si="734"/>
        <v>151</v>
      </c>
      <c r="AA343" s="41">
        <f t="shared" si="734"/>
        <v>11748</v>
      </c>
      <c r="AB343" s="41">
        <f t="shared" si="734"/>
        <v>13732</v>
      </c>
      <c r="AC343" s="41">
        <f t="shared" si="734"/>
        <v>25480</v>
      </c>
    </row>
    <row r="344" spans="1:29" ht="25.5" customHeight="1" x14ac:dyDescent="0.35">
      <c r="B344" s="43" t="s">
        <v>197</v>
      </c>
    </row>
  </sheetData>
  <sortState ref="B175:B182">
    <sortCondition ref="B175"/>
  </sortState>
  <mergeCells count="17">
    <mergeCell ref="A1:AC1"/>
    <mergeCell ref="A2:AC2"/>
    <mergeCell ref="X5:Z5"/>
    <mergeCell ref="L4:N4"/>
    <mergeCell ref="L5:N5"/>
    <mergeCell ref="A3:B6"/>
    <mergeCell ref="C3:AC3"/>
    <mergeCell ref="C4:E5"/>
    <mergeCell ref="F4:H5"/>
    <mergeCell ref="I4:K5"/>
    <mergeCell ref="O4:Q5"/>
    <mergeCell ref="R4:T4"/>
    <mergeCell ref="U4:W4"/>
    <mergeCell ref="X4:Z4"/>
    <mergeCell ref="AA4:AC5"/>
    <mergeCell ref="R5:T5"/>
    <mergeCell ref="U5:W5"/>
  </mergeCells>
  <pageMargins left="0.35433070866141736" right="0.15748031496062992" top="0.39370078740157483" bottom="0.3937007874015748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workbookViewId="0">
      <selection activeCell="B19" sqref="B19"/>
    </sheetView>
  </sheetViews>
  <sheetFormatPr defaultRowHeight="24" customHeight="1" x14ac:dyDescent="0.2"/>
  <cols>
    <col min="1" max="1" width="24.625" customWidth="1"/>
    <col min="2" max="9" width="14.125" customWidth="1"/>
  </cols>
  <sheetData>
    <row r="1" spans="1:14" ht="24" customHeight="1" x14ac:dyDescent="0.3">
      <c r="A1" s="111" t="s">
        <v>198</v>
      </c>
      <c r="B1" s="112" t="s">
        <v>199</v>
      </c>
      <c r="C1" s="112" t="s">
        <v>200</v>
      </c>
      <c r="D1" s="112" t="s">
        <v>201</v>
      </c>
      <c r="E1" s="72" t="s">
        <v>202</v>
      </c>
      <c r="F1" s="113" t="s">
        <v>203</v>
      </c>
      <c r="G1" s="57" t="s">
        <v>8</v>
      </c>
      <c r="H1" s="57" t="s">
        <v>9</v>
      </c>
      <c r="I1" s="58" t="s">
        <v>10</v>
      </c>
      <c r="L1" s="105" t="s">
        <v>6</v>
      </c>
      <c r="M1" s="106"/>
      <c r="N1" s="107"/>
    </row>
    <row r="2" spans="1:14" ht="24" customHeight="1" x14ac:dyDescent="0.2">
      <c r="A2" s="111"/>
      <c r="B2" s="112"/>
      <c r="C2" s="112"/>
      <c r="D2" s="112"/>
      <c r="E2" s="73" t="s">
        <v>12</v>
      </c>
      <c r="F2" s="114"/>
      <c r="G2" s="59" t="s">
        <v>13</v>
      </c>
      <c r="H2" s="59" t="s">
        <v>14</v>
      </c>
      <c r="I2" s="60" t="s">
        <v>14</v>
      </c>
      <c r="L2" s="108" t="s">
        <v>12</v>
      </c>
      <c r="M2" s="109"/>
      <c r="N2" s="110"/>
    </row>
    <row r="3" spans="1:14" ht="24" customHeight="1" x14ac:dyDescent="0.5">
      <c r="A3" s="61" t="str">
        <f>'[1]นศ.ทั้งหมดแยกชั้นปี 2559'!A7</f>
        <v>คณะ ศิลปศาสตร์</v>
      </c>
      <c r="B3" s="62">
        <f>'นศ.ทั้งหมดแยกชั้นปี '!E27</f>
        <v>617</v>
      </c>
      <c r="C3" s="62">
        <f>'นศ.ทั้งหมดแยกชั้นปี '!H27</f>
        <v>594</v>
      </c>
      <c r="D3" s="62">
        <f>'นศ.ทั้งหมดแยกชั้นปี '!K27</f>
        <v>456</v>
      </c>
      <c r="E3" s="62">
        <f>'นศ.ทั้งหมดแยกชั้นปี '!N27</f>
        <v>0</v>
      </c>
      <c r="F3" s="62">
        <f>'นศ.ทั้งหมดแยกชั้นปี '!Q27</f>
        <v>524</v>
      </c>
      <c r="G3" s="62">
        <f>'นศ.ทั้งหมดแยกชั้นปี '!T27</f>
        <v>32</v>
      </c>
      <c r="H3" s="62">
        <f>'นศ.ทั้งหมดแยกชั้นปี '!W27</f>
        <v>0</v>
      </c>
      <c r="I3" s="62">
        <f>'นศ.ทั้งหมดแยกชั้นปี '!Z27</f>
        <v>0</v>
      </c>
      <c r="J3" s="63">
        <f>SUM(B3:I3)</f>
        <v>2223</v>
      </c>
    </row>
    <row r="4" spans="1:14" ht="24" customHeight="1" x14ac:dyDescent="0.5">
      <c r="A4" s="61" t="str">
        <f>'[1]นศ.ทั้งหมดแยกชั้นปี 2559'!A27</f>
        <v>คณะครุศาสตร์อุตสาหกรรม</v>
      </c>
      <c r="B4" s="62">
        <f>'นศ.ทั้งหมดแยกชั้นปี '!E80</f>
        <v>674</v>
      </c>
      <c r="C4" s="62">
        <f>'นศ.ทั้งหมดแยกชั้นปี '!H80</f>
        <v>616</v>
      </c>
      <c r="D4" s="62">
        <f>'นศ.ทั้งหมดแยกชั้นปี '!K80</f>
        <v>242</v>
      </c>
      <c r="E4" s="62">
        <f>'นศ.ทั้งหมดแยกชั้นปี '!N80</f>
        <v>10</v>
      </c>
      <c r="F4" s="62">
        <f>'นศ.ทั้งหมดแยกชั้นปี '!Q80</f>
        <v>372</v>
      </c>
      <c r="G4" s="62">
        <f>'นศ.ทั้งหมดแยกชั้นปี '!T80</f>
        <v>55</v>
      </c>
      <c r="H4" s="62">
        <f>'นศ.ทั้งหมดแยกชั้นปี '!W80</f>
        <v>254</v>
      </c>
      <c r="I4" s="62">
        <f>'นศ.ทั้งหมดแยกชั้นปี '!Z80</f>
        <v>109</v>
      </c>
      <c r="J4" s="63">
        <f t="shared" ref="J4:J14" si="0">SUM(B4:I4)</f>
        <v>2332</v>
      </c>
    </row>
    <row r="5" spans="1:14" ht="24" customHeight="1" x14ac:dyDescent="0.5">
      <c r="A5" s="61" t="str">
        <f>'[1]นศ.ทั้งหมดแยกชั้นปี 2559'!A69</f>
        <v>คณะเทคโนโลยีการเกษตร</v>
      </c>
      <c r="B5" s="62">
        <f>'นศ.ทั้งหมดแยกชั้นปี '!E92</f>
        <v>259</v>
      </c>
      <c r="C5" s="62">
        <f>'นศ.ทั้งหมดแยกชั้นปี '!H92</f>
        <v>192</v>
      </c>
      <c r="D5" s="62">
        <f>'นศ.ทั้งหมดแยกชั้นปี '!K92</f>
        <v>251</v>
      </c>
      <c r="E5" s="62">
        <f>'นศ.ทั้งหมดแยกชั้นปี '!N92</f>
        <v>0</v>
      </c>
      <c r="F5" s="62">
        <f>'นศ.ทั้งหมดแยกชั้นปี '!Q92</f>
        <v>280</v>
      </c>
      <c r="G5" s="62">
        <f>'นศ.ทั้งหมดแยกชั้นปี '!T92</f>
        <v>80</v>
      </c>
      <c r="H5" s="62">
        <v>0</v>
      </c>
      <c r="I5" s="62">
        <v>0</v>
      </c>
      <c r="J5" s="63">
        <f t="shared" si="0"/>
        <v>1062</v>
      </c>
    </row>
    <row r="6" spans="1:14" ht="24" customHeight="1" x14ac:dyDescent="0.5">
      <c r="A6" s="61" t="str">
        <f>'[1]นศ.ทั้งหมดแยกชั้นปี 2559'!A81</f>
        <v>คณะวิศวกรรมศาสตร์</v>
      </c>
      <c r="B6" s="62">
        <f>'นศ.ทั้งหมดแยกชั้นปี '!E162</f>
        <v>1663</v>
      </c>
      <c r="C6" s="62">
        <f>'นศ.ทั้งหมดแยกชั้นปี '!H162</f>
        <v>1245</v>
      </c>
      <c r="D6" s="62">
        <f>'นศ.ทั้งหมดแยกชั้นปี '!K162</f>
        <v>1207</v>
      </c>
      <c r="E6" s="62">
        <f>'นศ.ทั้งหมดแยกชั้นปี '!N162</f>
        <v>11</v>
      </c>
      <c r="F6" s="62">
        <f>'นศ.ทั้งหมดแยกชั้นปี '!Q162</f>
        <v>1064</v>
      </c>
      <c r="G6" s="62">
        <f>'นศ.ทั้งหมดแยกชั้นปี '!T162</f>
        <v>389</v>
      </c>
      <c r="H6" s="62">
        <v>0</v>
      </c>
      <c r="I6" s="62">
        <v>0</v>
      </c>
      <c r="J6" s="63">
        <f t="shared" si="0"/>
        <v>5579</v>
      </c>
    </row>
    <row r="7" spans="1:14" ht="24" customHeight="1" x14ac:dyDescent="0.5">
      <c r="A7" s="61" t="str">
        <f>'[1]นศ.ทั้งหมดแยกชั้นปี 2559'!A151</f>
        <v>คณะบริหารธุรกิจ</v>
      </c>
      <c r="B7" s="62">
        <f>'นศ.ทั้งหมดแยกชั้นปี '!E213</f>
        <v>1773</v>
      </c>
      <c r="C7" s="62">
        <f>'นศ.ทั้งหมดแยกชั้นปี '!H213</f>
        <v>1632</v>
      </c>
      <c r="D7" s="62">
        <f>'นศ.ทั้งหมดแยกชั้นปี '!K213</f>
        <v>1417</v>
      </c>
      <c r="E7" s="62">
        <f>'นศ.ทั้งหมดแยกชั้นปี '!N213</f>
        <v>0</v>
      </c>
      <c r="F7" s="62">
        <f>'นศ.ทั้งหมดแยกชั้นปี '!Q213</f>
        <v>1289</v>
      </c>
      <c r="G7" s="62">
        <f>'นศ.ทั้งหมดแยกชั้นปี '!T213</f>
        <v>105</v>
      </c>
      <c r="H7" s="62">
        <v>0</v>
      </c>
      <c r="I7" s="62">
        <v>0</v>
      </c>
      <c r="J7" s="63">
        <f t="shared" si="0"/>
        <v>6216</v>
      </c>
    </row>
    <row r="8" spans="1:14" ht="24" customHeight="1" x14ac:dyDescent="0.5">
      <c r="A8" s="61" t="str">
        <f>'[1]นศ.ทั้งหมดแยกชั้นปี 2559'!A204</f>
        <v>คณะเทคโนโลยีคหกรรมศาสตร์</v>
      </c>
      <c r="B8" s="62">
        <f>'นศ.ทั้งหมดแยกชั้นปี '!E236</f>
        <v>499</v>
      </c>
      <c r="C8" s="62">
        <f>'นศ.ทั้งหมดแยกชั้นปี '!H236</f>
        <v>406</v>
      </c>
      <c r="D8" s="62">
        <f>'นศ.ทั้งหมดแยกชั้นปี '!K236</f>
        <v>270</v>
      </c>
      <c r="E8" s="62">
        <f>'นศ.ทั้งหมดแยกชั้นปี '!N236</f>
        <v>0</v>
      </c>
      <c r="F8" s="62">
        <f>'นศ.ทั้งหมดแยกชั้นปี '!Q236</f>
        <v>343</v>
      </c>
      <c r="G8" s="62">
        <f>'นศ.ทั้งหมดแยกชั้นปี '!T236</f>
        <v>26</v>
      </c>
      <c r="H8" s="62">
        <f>'นศ.ทั้งหมดแยกชั้นปี '!W236</f>
        <v>40</v>
      </c>
      <c r="I8" s="62">
        <f>'นศ.ทั้งหมดแยกชั้นปี '!Z236</f>
        <v>4</v>
      </c>
      <c r="J8" s="63">
        <f t="shared" si="0"/>
        <v>1588</v>
      </c>
    </row>
    <row r="9" spans="1:14" ht="24" customHeight="1" x14ac:dyDescent="0.5">
      <c r="A9" s="61" t="str">
        <f>'[1]นศ.ทั้งหมดแยกชั้นปี 2559'!A225</f>
        <v>คณะศิลปกรรมศาสตร์</v>
      </c>
      <c r="B9" s="62">
        <f>'นศ.ทั้งหมดแยกชั้นปี '!E264</f>
        <v>428</v>
      </c>
      <c r="C9" s="62">
        <f>'นศ.ทั้งหมดแยกชั้นปี '!H264</f>
        <v>370</v>
      </c>
      <c r="D9" s="62">
        <f>'นศ.ทั้งหมดแยกชั้นปี '!K264</f>
        <v>265</v>
      </c>
      <c r="E9" s="62">
        <f>'นศ.ทั้งหมดแยกชั้นปี '!N264</f>
        <v>0</v>
      </c>
      <c r="F9" s="62">
        <f>'นศ.ทั้งหมดแยกชั้นปี '!Q264</f>
        <v>273</v>
      </c>
      <c r="G9" s="62">
        <f>'นศ.ทั้งหมดแยกชั้นปี '!T264</f>
        <v>79</v>
      </c>
      <c r="H9" s="62">
        <f>'นศ.ทั้งหมดแยกชั้นปี '!W264</f>
        <v>109</v>
      </c>
      <c r="I9" s="62">
        <f>'นศ.ทั้งหมดแยกชั้นปี '!Z264</f>
        <v>12</v>
      </c>
      <c r="J9" s="63">
        <f t="shared" si="0"/>
        <v>1536</v>
      </c>
    </row>
    <row r="10" spans="1:14" ht="24" customHeight="1" x14ac:dyDescent="0.5">
      <c r="A10" s="61" t="str">
        <f>'[1]นศ.ทั้งหมดแยกชั้นปี 2559'!A254</f>
        <v>คณะเทคโนโลยีสื่อสารมวลชน</v>
      </c>
      <c r="B10" s="62">
        <f>'นศ.ทั้งหมดแยกชั้นปี '!E290</f>
        <v>635</v>
      </c>
      <c r="C10" s="62">
        <f>'นศ.ทั้งหมดแยกชั้นปี '!H290</f>
        <v>550</v>
      </c>
      <c r="D10" s="62">
        <f>'นศ.ทั้งหมดแยกชั้นปี '!K290</f>
        <v>412</v>
      </c>
      <c r="E10" s="62">
        <f>'นศ.ทั้งหมดแยกชั้นปี '!N290</f>
        <v>0</v>
      </c>
      <c r="F10" s="62">
        <f>'นศ.ทั้งหมดแยกชั้นปี '!Q290</f>
        <v>375</v>
      </c>
      <c r="G10" s="62">
        <f>'นศ.ทั้งหมดแยกชั้นปี '!T290</f>
        <v>89</v>
      </c>
      <c r="H10" s="62">
        <v>0</v>
      </c>
      <c r="I10" s="62">
        <v>0</v>
      </c>
      <c r="J10" s="63">
        <f t="shared" si="0"/>
        <v>2061</v>
      </c>
    </row>
    <row r="11" spans="1:14" ht="24" customHeight="1" x14ac:dyDescent="0.5">
      <c r="A11" s="61" t="str">
        <f>'[1]นศ.ทั้งหมดแยกชั้นปี 2559'!A284</f>
        <v>คณะวิทยาศาสตร์และเทคโนโลยี</v>
      </c>
      <c r="B11" s="62">
        <f>'นศ.ทั้งหมดแยกชั้นปี '!E316</f>
        <v>459</v>
      </c>
      <c r="C11" s="62">
        <f>'นศ.ทั้งหมดแยกชั้นปี '!H316</f>
        <v>315</v>
      </c>
      <c r="D11" s="62">
        <f>'นศ.ทั้งหมดแยกชั้นปี '!K316</f>
        <v>278</v>
      </c>
      <c r="E11" s="62">
        <f>'นศ.ทั้งหมดแยกชั้นปี '!N316</f>
        <v>0</v>
      </c>
      <c r="F11" s="62">
        <f>'นศ.ทั้งหมดแยกชั้นปี '!Q316</f>
        <v>276</v>
      </c>
      <c r="G11" s="62">
        <f>'นศ.ทั้งหมดแยกชั้นปี '!T316</f>
        <v>24</v>
      </c>
      <c r="H11" s="62">
        <v>0</v>
      </c>
      <c r="I11" s="62">
        <v>0</v>
      </c>
      <c r="J11" s="63">
        <f t="shared" si="0"/>
        <v>1352</v>
      </c>
    </row>
    <row r="12" spans="1:14" ht="24" customHeight="1" x14ac:dyDescent="0.5">
      <c r="A12" s="61" t="str">
        <f>'[1]นศ.ทั้งหมดแยกชั้นปี 2559'!A305</f>
        <v>คณะสถาปัตยกรรมศาสตร์</v>
      </c>
      <c r="B12" s="62">
        <f>'นศ.ทั้งหมดแยกชั้นปี '!E324</f>
        <v>195</v>
      </c>
      <c r="C12" s="62">
        <f>'นศ.ทั้งหมดแยกชั้นปี '!H324</f>
        <v>189</v>
      </c>
      <c r="D12" s="62">
        <f>'นศ.ทั้งหมดแยกชั้นปี '!K324</f>
        <v>152</v>
      </c>
      <c r="E12" s="62">
        <f>'นศ.ทั้งหมดแยกชั้นปี '!N324</f>
        <v>0</v>
      </c>
      <c r="F12" s="62">
        <f>'นศ.ทั้งหมดแยกชั้นปี '!Q324</f>
        <v>154</v>
      </c>
      <c r="G12" s="62">
        <v>0</v>
      </c>
      <c r="H12" s="62">
        <f>'นศ.ทั้งหมดแยกชั้นปี '!W324</f>
        <v>134</v>
      </c>
      <c r="I12" s="62">
        <f>'นศ.ทั้งหมดแยกชั้นปี '!Z324</f>
        <v>26</v>
      </c>
      <c r="J12" s="63">
        <f t="shared" si="0"/>
        <v>850</v>
      </c>
    </row>
    <row r="13" spans="1:14" ht="24" customHeight="1" x14ac:dyDescent="0.5">
      <c r="A13" s="61" t="s">
        <v>188</v>
      </c>
      <c r="B13" s="62">
        <f>'นศ.ทั้งหมดแยกชั้นปี '!E335</f>
        <v>130</v>
      </c>
      <c r="C13" s="62">
        <f>'นศ.ทั้งหมดแยกชั้นปี '!H335</f>
        <v>69</v>
      </c>
      <c r="D13" s="62">
        <f>'นศ.ทั้งหมดแยกชั้นปี '!K335</f>
        <v>87</v>
      </c>
      <c r="E13" s="62">
        <f>'นศ.ทั้งหมดแยกชั้นปี '!N335</f>
        <v>0</v>
      </c>
      <c r="F13" s="62">
        <f>'นศ.ทั้งหมดแยกชั้นปี '!Q335</f>
        <v>88</v>
      </c>
      <c r="G13" s="62">
        <f>'นศ.ทั้งหมดแยกชั้นปี '!T335</f>
        <v>5</v>
      </c>
      <c r="H13" s="62">
        <v>0</v>
      </c>
      <c r="I13" s="62">
        <v>0</v>
      </c>
      <c r="J13" s="63">
        <f t="shared" si="0"/>
        <v>379</v>
      </c>
    </row>
    <row r="14" spans="1:14" ht="24" customHeight="1" x14ac:dyDescent="0.5">
      <c r="A14" s="61" t="s">
        <v>194</v>
      </c>
      <c r="B14" s="62">
        <f>'นศ.ทั้งหมดแยกชั้นปี '!E342</f>
        <v>82</v>
      </c>
      <c r="C14" s="62">
        <f>'นศ.ทั้งหมดแยกชั้นปี '!H342</f>
        <v>80</v>
      </c>
      <c r="D14" s="62">
        <f>'นศ.ทั้งหมดแยกชั้นปี '!K342</f>
        <v>72</v>
      </c>
      <c r="E14" s="62">
        <f>'นศ.ทั้งหมดแยกชั้นปี '!N342</f>
        <v>0</v>
      </c>
      <c r="F14" s="62">
        <f>'นศ.ทั้งหมดแยกชั้นปี '!Q342</f>
        <v>68</v>
      </c>
      <c r="G14" s="62">
        <v>0</v>
      </c>
      <c r="H14" s="62">
        <v>0</v>
      </c>
      <c r="I14" s="62">
        <v>0</v>
      </c>
      <c r="J14" s="63">
        <f t="shared" si="0"/>
        <v>302</v>
      </c>
    </row>
    <row r="15" spans="1:14" ht="24" customHeight="1" x14ac:dyDescent="0.2">
      <c r="B15" s="64">
        <f>SUM(B3:B14)</f>
        <v>7414</v>
      </c>
      <c r="C15" s="64">
        <f t="shared" ref="C15:I15" si="1">SUM(C3:C14)</f>
        <v>6258</v>
      </c>
      <c r="D15" s="64">
        <f t="shared" si="1"/>
        <v>5109</v>
      </c>
      <c r="E15" s="64">
        <f>SUM(E3:E14)</f>
        <v>21</v>
      </c>
      <c r="F15" s="64">
        <f t="shared" si="1"/>
        <v>5106</v>
      </c>
      <c r="G15" s="64">
        <f t="shared" si="1"/>
        <v>884</v>
      </c>
      <c r="H15" s="64">
        <f t="shared" si="1"/>
        <v>537</v>
      </c>
      <c r="I15" s="64">
        <f t="shared" si="1"/>
        <v>151</v>
      </c>
      <c r="J15" s="74">
        <f>SUM(J3:J14)</f>
        <v>25480</v>
      </c>
    </row>
  </sheetData>
  <mergeCells count="7">
    <mergeCell ref="L1:N1"/>
    <mergeCell ref="L2:N2"/>
    <mergeCell ref="A1:A2"/>
    <mergeCell ref="B1:B2"/>
    <mergeCell ref="C1:C2"/>
    <mergeCell ref="D1:D2"/>
    <mergeCell ref="F1:F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นศ.ทั้งหมดแยกชั้นปี </vt:lpstr>
      <vt:lpstr>กราฟ</vt:lpstr>
      <vt:lpstr>'นศ.ทั้งหมดแยกชั้นปี 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ew</dc:creator>
  <cp:keywords/>
  <dc:description/>
  <cp:lastModifiedBy>Warinrat_K</cp:lastModifiedBy>
  <cp:revision/>
  <dcterms:created xsi:type="dcterms:W3CDTF">2013-08-27T02:53:07Z</dcterms:created>
  <dcterms:modified xsi:type="dcterms:W3CDTF">2022-05-26T03:19:40Z</dcterms:modified>
  <cp:category/>
  <cp:contentStatus/>
</cp:coreProperties>
</file>