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rinrat_K\Desktop\"/>
    </mc:Choice>
  </mc:AlternateContent>
  <bookViews>
    <workbookView xWindow="480" yWindow="105" windowWidth="22995" windowHeight="9975" tabRatio="777" activeTab="2"/>
  </bookViews>
  <sheets>
    <sheet name="ผู้สำเร็จการศึกษาป.โท" sheetId="4" r:id="rId1"/>
    <sheet name="ผู้สำเร็จการศึกษาป.เอก" sheetId="5" r:id="rId2"/>
    <sheet name="ผู้สำเร็จการศึกษาป.บัณฑิต" sheetId="3" r:id="rId3"/>
  </sheets>
  <definedNames>
    <definedName name="_xlnm.Print_Area">#REF!</definedName>
    <definedName name="Q_01Government_ครอง" localSheetId="2">#REF!</definedName>
    <definedName name="Q_01Government_ครอง" localSheetId="1">#REF!</definedName>
    <definedName name="Q_01Government_ครอง">#REF!</definedName>
    <definedName name="Q_02Government_ว่าง" localSheetId="2">#REF!</definedName>
    <definedName name="Q_02Government_ว่าง" localSheetId="1">#REF!</definedName>
    <definedName name="Q_02Government_ว่าง">#REF!</definedName>
    <definedName name="Q_06TotalGovern" localSheetId="2">#REF!</definedName>
    <definedName name="Q_06TotalGovern" localSheetId="1">#REF!</definedName>
    <definedName name="Q_06TotalGovern">#REF!</definedName>
    <definedName name="Q_07TotalGovern_ครอง" localSheetId="2">#REF!</definedName>
    <definedName name="Q_07TotalGovern_ครอง" localSheetId="1">#REF!</definedName>
    <definedName name="Q_07TotalGovern_ครอง">#REF!</definedName>
    <definedName name="test" localSheetId="2">#REF!</definedName>
    <definedName name="test" localSheetId="1">#REF!</definedName>
    <definedName name="test">#REF!</definedName>
    <definedName name="ก่า" localSheetId="2">#REF!</definedName>
    <definedName name="ก่า" localSheetId="1">#REF!</definedName>
    <definedName name="ก่า">#REF!</definedName>
    <definedName name="มา" localSheetId="1">#REF!</definedName>
    <definedName name="มา">#REF!</definedName>
  </definedNames>
  <calcPr calcId="162913"/>
</workbook>
</file>

<file path=xl/calcChain.xml><?xml version="1.0" encoding="utf-8"?>
<calcChain xmlns="http://schemas.openxmlformats.org/spreadsheetml/2006/main">
  <c r="C35" i="4" l="1"/>
  <c r="D30" i="4"/>
  <c r="D31" i="4"/>
  <c r="D32" i="4"/>
  <c r="D29" i="4"/>
  <c r="E32" i="4"/>
  <c r="H19" i="5"/>
  <c r="I19" i="5"/>
  <c r="J19" i="5"/>
  <c r="H10" i="5"/>
  <c r="I10" i="5"/>
  <c r="J10" i="5"/>
  <c r="H8" i="5"/>
  <c r="I8" i="5"/>
  <c r="J8" i="5"/>
  <c r="H6" i="5"/>
  <c r="I6" i="5"/>
  <c r="J6" i="5"/>
  <c r="E21" i="4"/>
  <c r="E22" i="4"/>
  <c r="E23" i="4"/>
  <c r="E24" i="4"/>
  <c r="E25" i="4"/>
  <c r="E26" i="4"/>
  <c r="E27" i="4"/>
  <c r="E20" i="4"/>
  <c r="E16" i="4"/>
  <c r="J4" i="5" l="1"/>
  <c r="H4" i="5"/>
  <c r="I4" i="5"/>
  <c r="E8" i="4"/>
  <c r="E9" i="4"/>
  <c r="E10" i="4"/>
  <c r="E11" i="4"/>
  <c r="E7" i="4"/>
  <c r="E13" i="4"/>
  <c r="E14" i="4"/>
  <c r="C13" i="4" l="1"/>
  <c r="C14" i="4"/>
  <c r="J45" i="4"/>
  <c r="J33" i="4"/>
  <c r="J28" i="4"/>
  <c r="J19" i="4"/>
  <c r="J17" i="4"/>
  <c r="J15" i="4"/>
  <c r="J12" i="4"/>
  <c r="J6" i="4"/>
  <c r="I45" i="4"/>
  <c r="H45" i="4"/>
  <c r="I33" i="4"/>
  <c r="H33" i="4"/>
  <c r="I28" i="4"/>
  <c r="H28" i="4"/>
  <c r="I19" i="4"/>
  <c r="H19" i="4"/>
  <c r="I17" i="4"/>
  <c r="H17" i="4"/>
  <c r="I15" i="4"/>
  <c r="H15" i="4"/>
  <c r="I12" i="4"/>
  <c r="H12" i="4"/>
  <c r="I6" i="4"/>
  <c r="H6" i="4"/>
  <c r="I4" i="4" l="1"/>
  <c r="J4" i="4"/>
  <c r="H4" i="4"/>
  <c r="C9" i="4"/>
  <c r="E10" i="5"/>
  <c r="F10" i="5"/>
  <c r="G10" i="5"/>
  <c r="G19" i="5" l="1"/>
  <c r="G8" i="5"/>
  <c r="G6" i="5"/>
  <c r="F19" i="5"/>
  <c r="F8" i="5"/>
  <c r="F6" i="5"/>
  <c r="G45" i="4"/>
  <c r="G33" i="4"/>
  <c r="G28" i="4"/>
  <c r="G19" i="4"/>
  <c r="G17" i="4"/>
  <c r="G15" i="4"/>
  <c r="G12" i="4"/>
  <c r="G6" i="4"/>
  <c r="F45" i="4"/>
  <c r="F33" i="4"/>
  <c r="F28" i="4"/>
  <c r="F19" i="4"/>
  <c r="F17" i="4"/>
  <c r="F15" i="4"/>
  <c r="F12" i="4"/>
  <c r="F6" i="4"/>
  <c r="C21" i="5"/>
  <c r="C20" i="5"/>
  <c r="E19" i="5"/>
  <c r="D19" i="5"/>
  <c r="C18" i="5"/>
  <c r="C17" i="5"/>
  <c r="C16" i="5"/>
  <c r="C15" i="5"/>
  <c r="C14" i="5"/>
  <c r="C13" i="5"/>
  <c r="C12" i="5"/>
  <c r="C11" i="5"/>
  <c r="D10" i="5"/>
  <c r="C9" i="5"/>
  <c r="E8" i="5"/>
  <c r="D8" i="5"/>
  <c r="C7" i="5"/>
  <c r="C6" i="5" s="1"/>
  <c r="E6" i="5"/>
  <c r="D6" i="5"/>
  <c r="C47" i="4"/>
  <c r="C46" i="4"/>
  <c r="E45" i="4"/>
  <c r="D45" i="4"/>
  <c r="C44" i="4"/>
  <c r="C43" i="4"/>
  <c r="C42" i="4"/>
  <c r="C41" i="4"/>
  <c r="C40" i="4"/>
  <c r="C39" i="4"/>
  <c r="C38" i="4"/>
  <c r="C37" i="4"/>
  <c r="C36" i="4"/>
  <c r="C34" i="4"/>
  <c r="E33" i="4"/>
  <c r="D33" i="4"/>
  <c r="C32" i="4"/>
  <c r="C31" i="4"/>
  <c r="C30" i="4"/>
  <c r="C29" i="4"/>
  <c r="E28" i="4"/>
  <c r="D28" i="4"/>
  <c r="C27" i="4"/>
  <c r="C26" i="4"/>
  <c r="C25" i="4"/>
  <c r="C24" i="4"/>
  <c r="C23" i="4"/>
  <c r="C22" i="4"/>
  <c r="C21" i="4"/>
  <c r="C20" i="4"/>
  <c r="E19" i="4"/>
  <c r="D19" i="4"/>
  <c r="C18" i="4"/>
  <c r="C17" i="4" s="1"/>
  <c r="E17" i="4"/>
  <c r="D17" i="4"/>
  <c r="C16" i="4"/>
  <c r="E15" i="4"/>
  <c r="D15" i="4"/>
  <c r="E12" i="4"/>
  <c r="D12" i="4"/>
  <c r="C11" i="4"/>
  <c r="C10" i="4"/>
  <c r="C8" i="4"/>
  <c r="C7" i="4"/>
  <c r="E6" i="4"/>
  <c r="D6" i="4"/>
  <c r="C6" i="4" l="1"/>
  <c r="C45" i="4"/>
  <c r="C12" i="4"/>
  <c r="C19" i="5"/>
  <c r="F4" i="5"/>
  <c r="E4" i="5"/>
  <c r="G4" i="5"/>
  <c r="C10" i="5"/>
  <c r="C8" i="5"/>
  <c r="D4" i="5"/>
  <c r="C15" i="4"/>
  <c r="C19" i="4"/>
  <c r="C33" i="4"/>
  <c r="C28" i="4"/>
  <c r="E4" i="4"/>
  <c r="D4" i="4"/>
  <c r="F4" i="4"/>
  <c r="G4" i="4"/>
  <c r="C4" i="5" l="1"/>
  <c r="C4" i="4"/>
</calcChain>
</file>

<file path=xl/sharedStrings.xml><?xml version="1.0" encoding="utf-8"?>
<sst xmlns="http://schemas.openxmlformats.org/spreadsheetml/2006/main" count="96" uniqueCount="70">
  <si>
    <t>รวมทั้งสิ้น</t>
  </si>
  <si>
    <t>คณะครุศาสตร์อุตสาหกรรม</t>
  </si>
  <si>
    <t>คณะเทคโนโลยีคหกรรมศาสตร์</t>
  </si>
  <si>
    <t>คณะเทคโนโลยีสื่อสารมวลชน</t>
  </si>
  <si>
    <t>คณะบริหารธุรกิจ</t>
  </si>
  <si>
    <t>คณะวิทยาศาสตร์และเทคโนโลยี</t>
  </si>
  <si>
    <t>คณะวิศวกรรมศาสตร์</t>
  </si>
  <si>
    <t>คณะเทคโนโลยีการเกษตร</t>
  </si>
  <si>
    <t>คณะศิลปกรรมศาสตร์</t>
  </si>
  <si>
    <t>สาขาวิชาเทคนิคศึกษา</t>
  </si>
  <si>
    <t>สาขาวิชาเทคโนโลยีและสื่อสารการศึกษา</t>
  </si>
  <si>
    <t>สาขาวิชาการพัฒนาหลักสูตรและนวัตกรรมการสอน</t>
  </si>
  <si>
    <t>สาขาวิชาการบริหารการศึกษา</t>
  </si>
  <si>
    <t>สาขาวิชาวิศวกรรมเมคคาทรอนิกส์</t>
  </si>
  <si>
    <t>เทคโนโลยีการผลิตพืช</t>
  </si>
  <si>
    <t>เทคโนโลยีอาหาร</t>
  </si>
  <si>
    <t>สาขาวิชาวิทยาการสีและการมองเห็นของมนุษย์</t>
  </si>
  <si>
    <t>สาขาวิชาเทคโนโลยีสีและการออกแบบ</t>
  </si>
  <si>
    <t>บริหารธุรกิจมหาบัณฑิต - กลุ่มวิชาการตลาด</t>
  </si>
  <si>
    <t>บริหารธุรกิจมหาบัณฑิต - กลุ่มวิชาการจัดการทั่วไป</t>
  </si>
  <si>
    <t>บริหารธุรกิจมหาบัณฑิต - กลุ่มวิชาการบัญชี</t>
  </si>
  <si>
    <t>บริหารธุรกิจมหาบัณฑิต - กลุ่มวิชาระบบสารสนเทศ</t>
  </si>
  <si>
    <t>บริหารธุรกิจมหาบัณฑิต - กลุ่มวิชาธุรกิจระหว่างประเทศ</t>
  </si>
  <si>
    <t>บริหารธุรกิจมหาบัณฑิต - กลุ่มวิชาการจัดการวิศวกรรมธุรกิจ</t>
  </si>
  <si>
    <t>บริหารธุรกิจมหาบัณฑิต - กลุ่มวิชาการเงิน</t>
  </si>
  <si>
    <t>บริหารธุรกิจมหาบัณฑิต - กลุ่มวิชาการจัดการโลจิสติกส์</t>
  </si>
  <si>
    <t>สาขาวิชาชีววิทยาประยุกต์</t>
  </si>
  <si>
    <t>สาขาวิชาเคมีนวัตกรรม</t>
  </si>
  <si>
    <t>สาขาวิชาวิทยาการข้อมูลและสารสนเทศ</t>
  </si>
  <si>
    <t>Energy and Materials Engineering</t>
  </si>
  <si>
    <t>สาขาวิชาวิศวกรรมพลังงานและวัสดุ</t>
  </si>
  <si>
    <t>สาขาวิชาวิศวกรรมไฟฟา</t>
  </si>
  <si>
    <t>ปรัชญาดุษฎีบัณฑิตสาขาวิชาวิศวกรรมศาสตร์ - กลุ่มวิขาวิศวกรรมโยธา</t>
  </si>
  <si>
    <t>ปรัชญาดุษฎีบัณฑิตสาขาวิชาวิศวกรรมศาสตร์ - กลุ่มวิขาวิศวกรรมไฟฟ้า</t>
  </si>
  <si>
    <t>ปรัชญาดุษฎีบัณฑิตสาขาวิชาวิศวกรรมศาสตร์ - กลุ่มวิขาวิศวกรรมเครื่องกล</t>
  </si>
  <si>
    <t>ปรัชญาดุษฎีบัณฑิตสาขาวิชาวิศวกรรมศาสตร์ - กลุ่มวิขาวิศวกรรมอุตสาหการ</t>
  </si>
  <si>
    <t>ปรัชญาดุษฎีบัณฑิตสาขาวิชาวิศวกรรมศาสตร์ - กลุ่มวิขาวิศวกรรมวัสดุ</t>
  </si>
  <si>
    <t>สาขาวิชาวิศวกรรมเครื่องกล</t>
  </si>
  <si>
    <t>สาขาวิชาวิศวกรรมอุตสาหการ</t>
  </si>
  <si>
    <t>สาขาวิชาวิศวกรรมการผลิต</t>
  </si>
  <si>
    <t>สาขาวิชาวิศวกรรมสิ่งทอ</t>
  </si>
  <si>
    <t>สาขาวิชาวิศวกรรมเคมี</t>
  </si>
  <si>
    <t>สาขาวิชาวิศวกรรมวัสดุ</t>
  </si>
  <si>
    <t>สาขาวิชาวิศวกรรมเครื่องจักรกลเกษตร</t>
  </si>
  <si>
    <t>สาขาวิชาทัศนศิลป์และการออกแบบ</t>
  </si>
  <si>
    <t>สาขาวิชานาฏศิลป์ศึกษา</t>
  </si>
  <si>
    <t>ตารางแสดงจำนวนผู้สำเร็จการศึกษาระดับประกาศนียบัตรบัณฑิต</t>
  </si>
  <si>
    <t>คณะ/สาขา</t>
  </si>
  <si>
    <t>ภาคปกติ</t>
  </si>
  <si>
    <t>ภาคพิเศษ</t>
  </si>
  <si>
    <t>วิชาชีพครู</t>
  </si>
  <si>
    <t>ตารางแสดงจำนวนผู้สำเร็จการศึกษาหลักสูตรปริญญาโท</t>
  </si>
  <si>
    <t>เทคโนโลยีสื่อสารมวลชน</t>
  </si>
  <si>
    <t>ตารางแสดงจำนวนผู้สำเร็จการศึกษาหลักสูตรปริญญาเอก</t>
  </si>
  <si>
    <t>ชาย</t>
  </si>
  <si>
    <t>หญิง</t>
  </si>
  <si>
    <t>สบศ. ข้อมูล ณ วันที่ 24 มีนาคม 2563</t>
  </si>
  <si>
    <t>สาขาวิชาวิศวกรรมโยธา</t>
  </si>
  <si>
    <t>สาขาวิชาวิศวกรรมอุตสาหการและการผลิต</t>
  </si>
  <si>
    <t>ปรัชญาดุษฎีบัณฑิต สาขาวิชาบริหารธุรกิจ</t>
  </si>
  <si>
    <t>สาขาวิชาเทคโนโลยีคหกรรมศาสตร์</t>
  </si>
  <si>
    <t>สาขาวิชาเคมีประยุกต์</t>
  </si>
  <si>
    <t>จำแนกตามคณะ/วิทยาลัย/หลักสูตร และสาขาวิชา ปีการศึกษา 2561</t>
  </si>
  <si>
    <t>จำแนกตามคณะ/วิทยาลัย หลักสูตร และสาขาวิชา ปีการศึกษา  2561</t>
  </si>
  <si>
    <t>การวิจัยและพัฒนาหลักสูตร</t>
  </si>
  <si>
    <t>สาขาวิชาวิศวกรรมอิเล็กทรอนิกส์และโทรคมนาคม</t>
  </si>
  <si>
    <t>เทอม1</t>
  </si>
  <si>
    <t>เทอม2</t>
  </si>
  <si>
    <t>เทอม3</t>
  </si>
  <si>
    <t>สบศ. ข้อมูล ณ วันที่ 8 กุมภาพันธ์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</si>
</sst>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฿&quot;#,##0.00;[Red]\-&quot;฿&quot;#,##0.00"/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0;\-0;;@\ "/>
    <numFmt numFmtId="189" formatCode="0;[Red]0"/>
    <numFmt numFmtId="190" formatCode="#,##0;[Red]#,##0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AngsanaUPC"/>
      <family val="1"/>
      <charset val="222"/>
    </font>
    <font>
      <b/>
      <sz val="16"/>
      <color theme="1" tint="4.9989318521683403E-2"/>
      <name val="TH SarabunPSK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theme="9" tint="0.5999633777886288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5" fillId="0" borderId="0"/>
    <xf numFmtId="187" fontId="5" fillId="0" borderId="0" applyFont="0" applyFill="0" applyBorder="0" applyAlignment="0" applyProtection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1" fillId="2" borderId="0" applyNumberFormat="0" applyBorder="0" applyAlignment="0" applyProtection="0"/>
    <xf numFmtId="187" fontId="3" fillId="0" borderId="0" applyFont="0" applyFill="0" applyBorder="0" applyAlignment="0" applyProtection="0"/>
    <xf numFmtId="0" fontId="1" fillId="0" borderId="0"/>
    <xf numFmtId="0" fontId="3" fillId="0" borderId="0"/>
  </cellStyleXfs>
  <cellXfs count="146">
    <xf numFmtId="0" fontId="0" fillId="0" borderId="0" xfId="0"/>
    <xf numFmtId="0" fontId="7" fillId="0" borderId="1" xfId="6" applyFont="1" applyBorder="1" applyAlignment="1">
      <alignment vertical="center"/>
    </xf>
    <xf numFmtId="41" fontId="8" fillId="0" borderId="1" xfId="7" applyNumberFormat="1" applyFont="1" applyFill="1" applyBorder="1" applyAlignment="1">
      <alignment horizontal="center" vertical="center"/>
    </xf>
    <xf numFmtId="0" fontId="7" fillId="0" borderId="9" xfId="6" applyFont="1" applyBorder="1" applyAlignment="1">
      <alignment vertical="center"/>
    </xf>
    <xf numFmtId="0" fontId="7" fillId="0" borderId="4" xfId="6" applyFont="1" applyBorder="1"/>
    <xf numFmtId="0" fontId="7" fillId="0" borderId="7" xfId="6" applyFont="1" applyBorder="1"/>
    <xf numFmtId="0" fontId="6" fillId="5" borderId="5" xfId="6" applyFont="1" applyFill="1" applyBorder="1"/>
    <xf numFmtId="41" fontId="8" fillId="0" borderId="9" xfId="7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wrapText="1"/>
    </xf>
    <xf numFmtId="41" fontId="8" fillId="0" borderId="1" xfId="7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1" fontId="8" fillId="4" borderId="1" xfId="7" applyNumberFormat="1" applyFont="1" applyFill="1" applyBorder="1" applyAlignment="1">
      <alignment horizontal="center" vertical="center"/>
    </xf>
    <xf numFmtId="41" fontId="8" fillId="4" borderId="9" xfId="7" applyNumberFormat="1" applyFont="1" applyFill="1" applyBorder="1" applyAlignment="1">
      <alignment horizontal="center" vertical="center"/>
    </xf>
    <xf numFmtId="41" fontId="8" fillId="0" borderId="9" xfId="7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0" xfId="1" applyNumberFormat="1" applyFont="1" applyFill="1" applyAlignment="1">
      <alignment horizontal="center" vertical="center"/>
    </xf>
    <xf numFmtId="0" fontId="8" fillId="0" borderId="0" xfId="1" applyNumberFormat="1" applyFont="1" applyAlignment="1">
      <alignment horizontal="center" vertical="center"/>
    </xf>
    <xf numFmtId="189" fontId="9" fillId="3" borderId="1" xfId="7" applyNumberFormat="1" applyFont="1" applyFill="1" applyBorder="1" applyAlignment="1">
      <alignment horizontal="center" vertical="center"/>
    </xf>
    <xf numFmtId="0" fontId="4" fillId="6" borderId="1" xfId="3" applyFont="1" applyFill="1" applyBorder="1" applyAlignment="1">
      <alignment horizontal="center" vertical="center"/>
    </xf>
    <xf numFmtId="41" fontId="9" fillId="3" borderId="1" xfId="7" applyNumberFormat="1" applyFont="1" applyFill="1" applyBorder="1" applyAlignment="1">
      <alignment horizontal="center" vertical="center"/>
    </xf>
    <xf numFmtId="41" fontId="8" fillId="3" borderId="2" xfId="5" applyNumberFormat="1" applyFont="1" applyFill="1" applyBorder="1" applyAlignment="1">
      <alignment horizontal="center" vertical="center"/>
    </xf>
    <xf numFmtId="41" fontId="9" fillId="3" borderId="3" xfId="5" applyNumberFormat="1" applyFont="1" applyFill="1" applyBorder="1" applyAlignment="1">
      <alignment horizontal="left" vertical="center"/>
    </xf>
    <xf numFmtId="41" fontId="9" fillId="0" borderId="1" xfId="5" applyNumberFormat="1" applyFont="1" applyBorder="1" applyAlignment="1">
      <alignment horizontal="center" vertical="center"/>
    </xf>
    <xf numFmtId="0" fontId="6" fillId="0" borderId="4" xfId="6" applyFont="1" applyBorder="1"/>
    <xf numFmtId="41" fontId="8" fillId="0" borderId="1" xfId="5" applyNumberFormat="1" applyFont="1" applyBorder="1" applyAlignment="1">
      <alignment horizontal="center" vertical="center"/>
    </xf>
    <xf numFmtId="41" fontId="9" fillId="0" borderId="1" xfId="7" applyNumberFormat="1" applyFont="1" applyFill="1" applyBorder="1" applyAlignment="1">
      <alignment horizontal="center" vertical="center"/>
    </xf>
    <xf numFmtId="41" fontId="9" fillId="4" borderId="1" xfId="7" applyNumberFormat="1" applyFont="1" applyFill="1" applyBorder="1" applyAlignment="1">
      <alignment horizontal="center" vertical="center"/>
    </xf>
    <xf numFmtId="41" fontId="9" fillId="0" borderId="1" xfId="7" applyNumberFormat="1" applyFont="1" applyBorder="1" applyAlignment="1">
      <alignment horizontal="center" vertical="center"/>
    </xf>
    <xf numFmtId="41" fontId="11" fillId="0" borderId="1" xfId="5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left" vertical="center"/>
    </xf>
    <xf numFmtId="190" fontId="8" fillId="4" borderId="1" xfId="8" applyNumberFormat="1" applyFont="1" applyFill="1" applyBorder="1" applyAlignment="1">
      <alignment horizontal="center" vertical="center"/>
    </xf>
    <xf numFmtId="190" fontId="8" fillId="0" borderId="1" xfId="8" applyNumberFormat="1" applyFont="1" applyBorder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190" fontId="8" fillId="4" borderId="0" xfId="8" applyNumberFormat="1" applyFont="1" applyFill="1" applyAlignment="1">
      <alignment horizontal="center" vertical="center"/>
    </xf>
    <xf numFmtId="190" fontId="8" fillId="0" borderId="0" xfId="8" applyNumberFormat="1" applyFont="1" applyAlignment="1">
      <alignment horizontal="center" vertical="center"/>
    </xf>
    <xf numFmtId="0" fontId="8" fillId="0" borderId="0" xfId="5" applyNumberFormat="1" applyFont="1" applyAlignment="1">
      <alignment horizontal="center" vertical="center"/>
    </xf>
    <xf numFmtId="0" fontId="8" fillId="0" borderId="0" xfId="5" applyNumberFormat="1" applyFont="1" applyFill="1" applyAlignment="1">
      <alignment horizontal="center" vertical="center"/>
    </xf>
    <xf numFmtId="41" fontId="9" fillId="3" borderId="9" xfId="7" applyNumberFormat="1" applyFont="1" applyFill="1" applyBorder="1" applyAlignment="1">
      <alignment horizontal="center" vertical="center"/>
    </xf>
    <xf numFmtId="41" fontId="9" fillId="5" borderId="8" xfId="7" applyNumberFormat="1" applyFont="1" applyFill="1" applyBorder="1" applyAlignment="1">
      <alignment horizontal="center" vertical="center"/>
    </xf>
    <xf numFmtId="0" fontId="6" fillId="5" borderId="8" xfId="6" applyFont="1" applyFill="1" applyBorder="1"/>
    <xf numFmtId="0" fontId="7" fillId="0" borderId="1" xfId="6" applyFont="1" applyBorder="1"/>
    <xf numFmtId="0" fontId="7" fillId="0" borderId="9" xfId="6" applyFont="1" applyBorder="1"/>
    <xf numFmtId="0" fontId="7" fillId="0" borderId="9" xfId="0" applyFont="1" applyFill="1" applyBorder="1" applyAlignment="1">
      <alignment horizontal="right" vertical="center" wrapText="1" shrinkToFit="1"/>
    </xf>
    <xf numFmtId="1" fontId="9" fillId="0" borderId="0" xfId="5" applyNumberFormat="1" applyFont="1" applyAlignment="1">
      <alignment horizontal="center" vertical="center"/>
    </xf>
    <xf numFmtId="0" fontId="8" fillId="0" borderId="0" xfId="5" applyNumberFormat="1" applyFont="1" applyAlignment="1">
      <alignment horizontal="left" vertical="center"/>
    </xf>
    <xf numFmtId="189" fontId="8" fillId="4" borderId="0" xfId="7" applyNumberFormat="1" applyFont="1" applyFill="1" applyAlignment="1">
      <alignment horizontal="center" vertical="center"/>
    </xf>
    <xf numFmtId="189" fontId="8" fillId="0" borderId="0" xfId="7" applyNumberFormat="1" applyFont="1" applyAlignment="1">
      <alignment horizontal="center" vertical="center"/>
    </xf>
    <xf numFmtId="0" fontId="8" fillId="3" borderId="0" xfId="5" applyNumberFormat="1" applyFont="1" applyFill="1" applyAlignment="1">
      <alignment horizontal="center" vertical="center"/>
    </xf>
    <xf numFmtId="0" fontId="6" fillId="5" borderId="11" xfId="6" applyFont="1" applyFill="1" applyBorder="1"/>
    <xf numFmtId="0" fontId="7" fillId="0" borderId="10" xfId="6" applyFont="1" applyBorder="1" applyAlignment="1">
      <alignment vertical="center"/>
    </xf>
    <xf numFmtId="41" fontId="9" fillId="3" borderId="7" xfId="5" applyNumberFormat="1" applyFont="1" applyFill="1" applyBorder="1" applyAlignment="1">
      <alignment horizontal="left" vertical="center"/>
    </xf>
    <xf numFmtId="41" fontId="9" fillId="3" borderId="1" xfId="7" applyNumberFormat="1" applyFont="1" applyFill="1" applyBorder="1" applyAlignment="1">
      <alignment horizontal="right" vertical="center"/>
    </xf>
    <xf numFmtId="41" fontId="9" fillId="3" borderId="9" xfId="7" applyNumberFormat="1" applyFont="1" applyFill="1" applyBorder="1" applyAlignment="1">
      <alignment horizontal="right" vertical="center"/>
    </xf>
    <xf numFmtId="41" fontId="9" fillId="5" borderId="11" xfId="7" applyNumberFormat="1" applyFont="1" applyFill="1" applyBorder="1" applyAlignment="1">
      <alignment horizontal="right" vertical="center"/>
    </xf>
    <xf numFmtId="41" fontId="8" fillId="0" borderId="10" xfId="7" applyNumberFormat="1" applyFont="1" applyBorder="1" applyAlignment="1">
      <alignment horizontal="right" vertical="center"/>
    </xf>
    <xf numFmtId="41" fontId="9" fillId="5" borderId="8" xfId="7" applyNumberFormat="1" applyFont="1" applyFill="1" applyBorder="1" applyAlignment="1">
      <alignment horizontal="right" vertical="center"/>
    </xf>
    <xf numFmtId="189" fontId="8" fillId="0" borderId="1" xfId="7" applyNumberFormat="1" applyFont="1" applyBorder="1" applyAlignment="1">
      <alignment horizontal="right" vertical="center"/>
    </xf>
    <xf numFmtId="41" fontId="8" fillId="0" borderId="1" xfId="7" applyNumberFormat="1" applyFont="1" applyBorder="1" applyAlignment="1">
      <alignment horizontal="right" vertical="center"/>
    </xf>
    <xf numFmtId="41" fontId="8" fillId="0" borderId="9" xfId="7" applyNumberFormat="1" applyFont="1" applyBorder="1" applyAlignment="1">
      <alignment horizontal="right" vertical="center"/>
    </xf>
    <xf numFmtId="0" fontId="4" fillId="6" borderId="15" xfId="3" applyFont="1" applyFill="1" applyBorder="1" applyAlignment="1">
      <alignment horizontal="center" vertical="center"/>
    </xf>
    <xf numFmtId="0" fontId="4" fillId="6" borderId="16" xfId="3" applyFont="1" applyFill="1" applyBorder="1" applyAlignment="1">
      <alignment horizontal="center" vertical="center"/>
    </xf>
    <xf numFmtId="41" fontId="9" fillId="3" borderId="18" xfId="7" applyNumberFormat="1" applyFont="1" applyFill="1" applyBorder="1" applyAlignment="1">
      <alignment horizontal="center" vertical="center"/>
    </xf>
    <xf numFmtId="41" fontId="9" fillId="3" borderId="19" xfId="5" applyNumberFormat="1" applyFont="1" applyFill="1" applyBorder="1" applyAlignment="1">
      <alignment horizontal="left" vertical="center"/>
    </xf>
    <xf numFmtId="41" fontId="9" fillId="3" borderId="20" xfId="7" applyNumberFormat="1" applyFont="1" applyFill="1" applyBorder="1" applyAlignment="1">
      <alignment horizontal="center" vertical="center"/>
    </xf>
    <xf numFmtId="1" fontId="9" fillId="5" borderId="21" xfId="5" applyNumberFormat="1" applyFont="1" applyFill="1" applyBorder="1" applyAlignment="1">
      <alignment horizontal="center" vertical="center"/>
    </xf>
    <xf numFmtId="41" fontId="9" fillId="5" borderId="22" xfId="7" applyNumberFormat="1" applyFont="1" applyFill="1" applyBorder="1" applyAlignment="1">
      <alignment horizontal="center" vertical="center"/>
    </xf>
    <xf numFmtId="1" fontId="9" fillId="0" borderId="23" xfId="5" applyNumberFormat="1" applyFont="1" applyBorder="1" applyAlignment="1">
      <alignment horizontal="center" vertical="center"/>
    </xf>
    <xf numFmtId="41" fontId="8" fillId="0" borderId="18" xfId="7" applyNumberFormat="1" applyFont="1" applyFill="1" applyBorder="1" applyAlignment="1">
      <alignment horizontal="center" vertical="center"/>
    </xf>
    <xf numFmtId="1" fontId="9" fillId="0" borderId="24" xfId="5" applyNumberFormat="1" applyFont="1" applyBorder="1" applyAlignment="1">
      <alignment horizontal="center" vertical="center"/>
    </xf>
    <xf numFmtId="41" fontId="8" fillId="0" borderId="20" xfId="7" applyNumberFormat="1" applyFont="1" applyFill="1" applyBorder="1" applyAlignment="1">
      <alignment horizontal="center" vertical="center"/>
    </xf>
    <xf numFmtId="41" fontId="8" fillId="0" borderId="20" xfId="7" applyNumberFormat="1" applyFont="1" applyBorder="1" applyAlignment="1">
      <alignment horizontal="center" vertical="center"/>
    </xf>
    <xf numFmtId="41" fontId="8" fillId="0" borderId="18" xfId="7" applyNumberFormat="1" applyFont="1" applyBorder="1" applyAlignment="1">
      <alignment horizontal="center" vertical="center"/>
    </xf>
    <xf numFmtId="41" fontId="8" fillId="4" borderId="18" xfId="7" applyNumberFormat="1" applyFont="1" applyFill="1" applyBorder="1" applyAlignment="1">
      <alignment horizontal="center" vertical="center"/>
    </xf>
    <xf numFmtId="41" fontId="8" fillId="4" borderId="20" xfId="7" applyNumberFormat="1" applyFont="1" applyFill="1" applyBorder="1" applyAlignment="1">
      <alignment horizontal="center" vertical="center"/>
    </xf>
    <xf numFmtId="1" fontId="9" fillId="4" borderId="23" xfId="5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right" vertical="center" wrapText="1" shrinkToFit="1"/>
    </xf>
    <xf numFmtId="41" fontId="9" fillId="3" borderId="2" xfId="7" applyNumberFormat="1" applyFont="1" applyFill="1" applyBorder="1" applyAlignment="1">
      <alignment horizontal="center" vertical="center"/>
    </xf>
    <xf numFmtId="41" fontId="9" fillId="3" borderId="6" xfId="7" applyNumberFormat="1" applyFont="1" applyFill="1" applyBorder="1" applyAlignment="1">
      <alignment horizontal="center" vertical="center"/>
    </xf>
    <xf numFmtId="41" fontId="9" fillId="5" borderId="26" xfId="7" applyNumberFormat="1" applyFont="1" applyFill="1" applyBorder="1" applyAlignment="1">
      <alignment horizontal="center" vertical="center"/>
    </xf>
    <xf numFmtId="41" fontId="8" fillId="0" borderId="2" xfId="7" applyNumberFormat="1" applyFont="1" applyFill="1" applyBorder="1" applyAlignment="1">
      <alignment horizontal="center" vertical="center"/>
    </xf>
    <xf numFmtId="41" fontId="8" fillId="0" borderId="6" xfId="7" applyNumberFormat="1" applyFont="1" applyFill="1" applyBorder="1" applyAlignment="1">
      <alignment horizontal="center" vertical="center"/>
    </xf>
    <xf numFmtId="0" fontId="4" fillId="6" borderId="27" xfId="3" applyFont="1" applyFill="1" applyBorder="1" applyAlignment="1">
      <alignment horizontal="center" vertical="center"/>
    </xf>
    <xf numFmtId="41" fontId="9" fillId="3" borderId="23" xfId="7" applyNumberFormat="1" applyFont="1" applyFill="1" applyBorder="1" applyAlignment="1">
      <alignment horizontal="center" vertical="center"/>
    </xf>
    <xf numFmtId="41" fontId="9" fillId="3" borderId="24" xfId="7" applyNumberFormat="1" applyFont="1" applyFill="1" applyBorder="1" applyAlignment="1">
      <alignment horizontal="center" vertical="center"/>
    </xf>
    <xf numFmtId="41" fontId="9" fillId="5" borderId="21" xfId="7" applyNumberFormat="1" applyFont="1" applyFill="1" applyBorder="1" applyAlignment="1">
      <alignment horizontal="center" vertical="center"/>
    </xf>
    <xf numFmtId="41" fontId="8" fillId="0" borderId="23" xfId="7" applyNumberFormat="1" applyFont="1" applyFill="1" applyBorder="1" applyAlignment="1">
      <alignment horizontal="center" vertical="center"/>
    </xf>
    <xf numFmtId="41" fontId="8" fillId="0" borderId="24" xfId="7" applyNumberFormat="1" applyFont="1" applyFill="1" applyBorder="1" applyAlignment="1">
      <alignment horizontal="center" vertical="center"/>
    </xf>
    <xf numFmtId="41" fontId="8" fillId="0" borderId="24" xfId="7" applyNumberFormat="1" applyFont="1" applyBorder="1" applyAlignment="1">
      <alignment horizontal="center" vertical="center"/>
    </xf>
    <xf numFmtId="41" fontId="8" fillId="0" borderId="23" xfId="7" applyNumberFormat="1" applyFont="1" applyBorder="1" applyAlignment="1">
      <alignment horizontal="center" vertical="center"/>
    </xf>
    <xf numFmtId="41" fontId="8" fillId="4" borderId="23" xfId="7" applyNumberFormat="1" applyFont="1" applyFill="1" applyBorder="1" applyAlignment="1">
      <alignment horizontal="center" vertical="center"/>
    </xf>
    <xf numFmtId="41" fontId="8" fillId="4" borderId="24" xfId="7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right" vertical="center" wrapText="1" shrinkToFit="1"/>
    </xf>
    <xf numFmtId="41" fontId="9" fillId="3" borderId="25" xfId="7" applyNumberFormat="1" applyFont="1" applyFill="1" applyBorder="1" applyAlignment="1">
      <alignment horizontal="center" vertical="center"/>
    </xf>
    <xf numFmtId="41" fontId="9" fillId="3" borderId="27" xfId="7" applyNumberFormat="1" applyFont="1" applyFill="1" applyBorder="1" applyAlignment="1">
      <alignment horizontal="center" vertical="center"/>
    </xf>
    <xf numFmtId="41" fontId="9" fillId="0" borderId="23" xfId="7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right" vertical="center" wrapText="1" shrinkToFit="1"/>
    </xf>
    <xf numFmtId="41" fontId="9" fillId="3" borderId="18" xfId="7" applyNumberFormat="1" applyFont="1" applyFill="1" applyBorder="1" applyAlignment="1">
      <alignment horizontal="right" vertical="center"/>
    </xf>
    <xf numFmtId="41" fontId="9" fillId="3" borderId="20" xfId="7" applyNumberFormat="1" applyFont="1" applyFill="1" applyBorder="1" applyAlignment="1">
      <alignment horizontal="right" vertical="center"/>
    </xf>
    <xf numFmtId="1" fontId="9" fillId="5" borderId="29" xfId="5" applyNumberFormat="1" applyFont="1" applyFill="1" applyBorder="1" applyAlignment="1">
      <alignment horizontal="center" vertical="center"/>
    </xf>
    <xf numFmtId="41" fontId="9" fillId="5" borderId="30" xfId="7" applyNumberFormat="1" applyFont="1" applyFill="1" applyBorder="1" applyAlignment="1">
      <alignment horizontal="right" vertical="center"/>
    </xf>
    <xf numFmtId="1" fontId="9" fillId="0" borderId="31" xfId="5" applyNumberFormat="1" applyFont="1" applyBorder="1" applyAlignment="1">
      <alignment horizontal="center" vertical="center"/>
    </xf>
    <xf numFmtId="41" fontId="8" fillId="0" borderId="32" xfId="7" applyNumberFormat="1" applyFont="1" applyBorder="1" applyAlignment="1">
      <alignment horizontal="right" vertical="center"/>
    </xf>
    <xf numFmtId="41" fontId="9" fillId="5" borderId="22" xfId="7" applyNumberFormat="1" applyFont="1" applyFill="1" applyBorder="1" applyAlignment="1">
      <alignment horizontal="right" vertical="center"/>
    </xf>
    <xf numFmtId="189" fontId="8" fillId="0" borderId="18" xfId="7" applyNumberFormat="1" applyFont="1" applyBorder="1" applyAlignment="1">
      <alignment horizontal="right" vertical="center"/>
    </xf>
    <xf numFmtId="41" fontId="8" fillId="0" borderId="18" xfId="7" applyNumberFormat="1" applyFont="1" applyBorder="1" applyAlignment="1">
      <alignment horizontal="right" vertical="center"/>
    </xf>
    <xf numFmtId="41" fontId="8" fillId="0" borderId="20" xfId="7" applyNumberFormat="1" applyFont="1" applyBorder="1" applyAlignment="1">
      <alignment horizontal="right" vertical="center"/>
    </xf>
    <xf numFmtId="41" fontId="9" fillId="3" borderId="2" xfId="7" applyNumberFormat="1" applyFont="1" applyFill="1" applyBorder="1" applyAlignment="1">
      <alignment horizontal="right" vertical="center"/>
    </xf>
    <xf numFmtId="41" fontId="9" fillId="3" borderId="6" xfId="7" applyNumberFormat="1" applyFont="1" applyFill="1" applyBorder="1" applyAlignment="1">
      <alignment horizontal="right" vertical="center"/>
    </xf>
    <xf numFmtId="41" fontId="9" fillId="5" borderId="33" xfId="7" applyNumberFormat="1" applyFont="1" applyFill="1" applyBorder="1" applyAlignment="1">
      <alignment horizontal="right" vertical="center"/>
    </xf>
    <xf numFmtId="41" fontId="9" fillId="5" borderId="26" xfId="7" applyNumberFormat="1" applyFont="1" applyFill="1" applyBorder="1" applyAlignment="1">
      <alignment horizontal="right" vertical="center"/>
    </xf>
    <xf numFmtId="41" fontId="9" fillId="3" borderId="23" xfId="7" applyNumberFormat="1" applyFont="1" applyFill="1" applyBorder="1" applyAlignment="1">
      <alignment horizontal="right" vertical="center"/>
    </xf>
    <xf numFmtId="41" fontId="9" fillId="3" borderId="24" xfId="7" applyNumberFormat="1" applyFont="1" applyFill="1" applyBorder="1" applyAlignment="1">
      <alignment horizontal="right" vertical="center"/>
    </xf>
    <xf numFmtId="41" fontId="9" fillId="5" borderId="29" xfId="7" applyNumberFormat="1" applyFont="1" applyFill="1" applyBorder="1" applyAlignment="1">
      <alignment horizontal="right" vertical="center"/>
    </xf>
    <xf numFmtId="41" fontId="8" fillId="0" borderId="31" xfId="7" applyNumberFormat="1" applyFont="1" applyBorder="1" applyAlignment="1">
      <alignment horizontal="right" vertical="center"/>
    </xf>
    <xf numFmtId="41" fontId="9" fillId="5" borderId="21" xfId="7" applyNumberFormat="1" applyFont="1" applyFill="1" applyBorder="1" applyAlignment="1">
      <alignment horizontal="right" vertical="center"/>
    </xf>
    <xf numFmtId="189" fontId="8" fillId="0" borderId="23" xfId="7" applyNumberFormat="1" applyFont="1" applyBorder="1" applyAlignment="1">
      <alignment horizontal="right" vertical="center"/>
    </xf>
    <xf numFmtId="41" fontId="8" fillId="0" borderId="23" xfId="7" applyNumberFormat="1" applyFont="1" applyBorder="1" applyAlignment="1">
      <alignment horizontal="right" vertical="center"/>
    </xf>
    <xf numFmtId="41" fontId="8" fillId="0" borderId="24" xfId="7" applyNumberFormat="1" applyFont="1" applyBorder="1" applyAlignment="1">
      <alignment horizontal="right" vertical="center"/>
    </xf>
    <xf numFmtId="188" fontId="7" fillId="0" borderId="20" xfId="0" applyNumberFormat="1" applyFont="1" applyFill="1" applyBorder="1" applyAlignment="1">
      <alignment horizontal="right" vertical="center" shrinkToFit="1"/>
    </xf>
    <xf numFmtId="41" fontId="8" fillId="0" borderId="34" xfId="7" applyNumberFormat="1" applyFont="1" applyFill="1" applyBorder="1" applyAlignment="1">
      <alignment horizontal="right" vertical="center"/>
    </xf>
    <xf numFmtId="41" fontId="8" fillId="0" borderId="6" xfId="7" applyNumberFormat="1" applyFont="1" applyFill="1" applyBorder="1" applyAlignment="1">
      <alignment horizontal="right" vertical="center"/>
    </xf>
    <xf numFmtId="41" fontId="8" fillId="0" borderId="2" xfId="7" applyNumberFormat="1" applyFont="1" applyFill="1" applyBorder="1" applyAlignment="1">
      <alignment horizontal="right" vertical="center"/>
    </xf>
    <xf numFmtId="41" fontId="8" fillId="4" borderId="31" xfId="7" applyNumberFormat="1" applyFont="1" applyFill="1" applyBorder="1" applyAlignment="1">
      <alignment horizontal="right" vertical="center"/>
    </xf>
    <xf numFmtId="189" fontId="8" fillId="0" borderId="24" xfId="7" applyNumberFormat="1" applyFont="1" applyBorder="1" applyAlignment="1">
      <alignment horizontal="right" vertical="center"/>
    </xf>
    <xf numFmtId="0" fontId="8" fillId="0" borderId="24" xfId="5" applyNumberFormat="1" applyFont="1" applyFill="1" applyBorder="1" applyAlignment="1">
      <alignment horizontal="right" vertical="center"/>
    </xf>
    <xf numFmtId="0" fontId="8" fillId="0" borderId="9" xfId="5" applyNumberFormat="1" applyFont="1" applyFill="1" applyBorder="1" applyAlignment="1">
      <alignment horizontal="right" vertical="center"/>
    </xf>
    <xf numFmtId="0" fontId="8" fillId="0" borderId="20" xfId="5" applyNumberFormat="1" applyFont="1" applyFill="1" applyBorder="1" applyAlignment="1">
      <alignment horizontal="right" vertical="center"/>
    </xf>
    <xf numFmtId="41" fontId="9" fillId="3" borderId="13" xfId="5" applyNumberFormat="1" applyFont="1" applyFill="1" applyBorder="1" applyAlignment="1">
      <alignment horizontal="center" vertical="center"/>
    </xf>
    <xf numFmtId="41" fontId="9" fillId="3" borderId="14" xfId="5" applyNumberFormat="1" applyFont="1" applyFill="1" applyBorder="1" applyAlignment="1">
      <alignment horizontal="center" vertical="center"/>
    </xf>
    <xf numFmtId="41" fontId="9" fillId="3" borderId="17" xfId="5" applyNumberFormat="1" applyFont="1" applyFill="1" applyBorder="1" applyAlignment="1">
      <alignment horizontal="center" vertical="center"/>
    </xf>
    <xf numFmtId="41" fontId="9" fillId="3" borderId="4" xfId="5" applyNumberFormat="1" applyFont="1" applyFill="1" applyBorder="1" applyAlignment="1">
      <alignment horizontal="center" vertical="center"/>
    </xf>
    <xf numFmtId="41" fontId="10" fillId="0" borderId="0" xfId="5" applyNumberFormat="1" applyFont="1" applyBorder="1" applyAlignment="1">
      <alignment horizontal="center" vertical="center"/>
    </xf>
    <xf numFmtId="41" fontId="10" fillId="0" borderId="28" xfId="5" applyNumberFormat="1" applyFont="1" applyBorder="1" applyAlignment="1">
      <alignment horizontal="center" vertical="center"/>
    </xf>
    <xf numFmtId="0" fontId="8" fillId="0" borderId="12" xfId="1" applyNumberFormat="1" applyFont="1" applyBorder="1" applyAlignment="1">
      <alignment horizontal="center" vertical="center"/>
    </xf>
    <xf numFmtId="41" fontId="9" fillId="3" borderId="24" xfId="5" applyNumberFormat="1" applyFont="1" applyFill="1" applyBorder="1" applyAlignment="1">
      <alignment horizontal="left" vertical="center"/>
    </xf>
    <xf numFmtId="41" fontId="9" fillId="3" borderId="9" xfId="5" applyNumberFormat="1" applyFont="1" applyFill="1" applyBorder="1" applyAlignment="1">
      <alignment horizontal="left" vertical="center"/>
    </xf>
    <xf numFmtId="41" fontId="10" fillId="0" borderId="0" xfId="5" applyNumberFormat="1" applyFont="1" applyBorder="1" applyAlignment="1">
      <alignment horizontal="center" vertical="top"/>
    </xf>
    <xf numFmtId="41" fontId="10" fillId="0" borderId="28" xfId="5" applyNumberFormat="1" applyFont="1" applyFill="1" applyBorder="1" applyAlignment="1">
      <alignment horizontal="center" vertical="top"/>
    </xf>
    <xf numFmtId="0" fontId="9" fillId="3" borderId="2" xfId="5" applyNumberFormat="1" applyFont="1" applyFill="1" applyBorder="1" applyAlignment="1">
      <alignment horizontal="center" vertical="center"/>
    </xf>
    <xf numFmtId="0" fontId="9" fillId="3" borderId="4" xfId="5" applyNumberFormat="1" applyFont="1" applyFill="1" applyBorder="1" applyAlignment="1">
      <alignment horizontal="center" vertical="center"/>
    </xf>
    <xf numFmtId="41" fontId="9" fillId="3" borderId="2" xfId="5" applyNumberFormat="1" applyFont="1" applyFill="1" applyBorder="1" applyAlignment="1">
      <alignment horizontal="center" vertical="center"/>
    </xf>
    <xf numFmtId="0" fontId="10" fillId="0" borderId="0" xfId="5" applyNumberFormat="1" applyFont="1" applyBorder="1" applyAlignment="1">
      <alignment horizontal="center" vertical="top"/>
    </xf>
    <xf numFmtId="0" fontId="8" fillId="0" borderId="0" xfId="1" applyNumberFormat="1" applyFont="1" applyBorder="1" applyAlignment="1">
      <alignment horizontal="center" vertical="center"/>
    </xf>
  </cellXfs>
  <cellStyles count="13">
    <cellStyle name="20% - Accent5 2" xfId="9"/>
    <cellStyle name="Comma 10" xfId="10"/>
    <cellStyle name="Comma 2" xfId="4"/>
    <cellStyle name="Normal" xfId="0" builtinId="0"/>
    <cellStyle name="Normal 2" xfId="11"/>
    <cellStyle name="Normal 4" xfId="3"/>
    <cellStyle name="Normal 5" xfId="12"/>
    <cellStyle name="Normal 6" xfId="2"/>
    <cellStyle name="Normal_แยก คณะ ผลผลิต" xfId="6"/>
    <cellStyle name="เครื่องหมายจุลภาค 2 2" xfId="8"/>
    <cellStyle name="เครื่องหมายจุลภาค 5" xfId="7"/>
    <cellStyle name="ปกติ 2 2" xfId="5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8"/>
  <sheetViews>
    <sheetView view="pageBreakPreview" topLeftCell="A37" zoomScaleNormal="100" zoomScaleSheetLayoutView="100" workbookViewId="0">
      <selection activeCell="A48" sqref="A48:J48"/>
    </sheetView>
  </sheetViews>
  <sheetFormatPr defaultColWidth="6.25" defaultRowHeight="24" customHeight="1" x14ac:dyDescent="0.2"/>
  <cols>
    <col min="1" max="1" width="4.375" style="46" customWidth="1"/>
    <col min="2" max="2" width="50" style="47" bestFit="1" customWidth="1"/>
    <col min="3" max="3" width="10.125" style="48" customWidth="1"/>
    <col min="4" max="10" width="10.125" style="49" customWidth="1"/>
    <col min="11" max="16384" width="6.25" style="38"/>
  </cols>
  <sheetData>
    <row r="1" spans="1:10" s="39" customFormat="1" ht="27.95" customHeight="1" x14ac:dyDescent="0.2">
      <c r="A1" s="134" t="s">
        <v>51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39" customFormat="1" ht="27.95" customHeight="1" thickBot="1" x14ac:dyDescent="0.25">
      <c r="A2" s="135" t="s">
        <v>62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s="39" customFormat="1" ht="23.1" customHeight="1" x14ac:dyDescent="0.2">
      <c r="A3" s="130" t="s">
        <v>47</v>
      </c>
      <c r="B3" s="131"/>
      <c r="C3" s="95" t="s">
        <v>0</v>
      </c>
      <c r="D3" s="96" t="s">
        <v>48</v>
      </c>
      <c r="E3" s="63" t="s">
        <v>49</v>
      </c>
      <c r="F3" s="84" t="s">
        <v>54</v>
      </c>
      <c r="G3" s="63" t="s">
        <v>55</v>
      </c>
      <c r="H3" s="84" t="s">
        <v>66</v>
      </c>
      <c r="I3" s="62" t="s">
        <v>67</v>
      </c>
      <c r="J3" s="63" t="s">
        <v>68</v>
      </c>
    </row>
    <row r="4" spans="1:10" s="39" customFormat="1" ht="23.1" customHeight="1" x14ac:dyDescent="0.2">
      <c r="A4" s="132" t="s">
        <v>0</v>
      </c>
      <c r="B4" s="133"/>
      <c r="C4" s="79">
        <f t="shared" ref="C4:J4" si="0">SUM(C6,C12,C15,C17,C19,C28,C33,C45)</f>
        <v>206</v>
      </c>
      <c r="D4" s="85">
        <f t="shared" si="0"/>
        <v>32</v>
      </c>
      <c r="E4" s="64">
        <f t="shared" si="0"/>
        <v>174</v>
      </c>
      <c r="F4" s="85">
        <f t="shared" si="0"/>
        <v>72</v>
      </c>
      <c r="G4" s="64">
        <f t="shared" si="0"/>
        <v>134</v>
      </c>
      <c r="H4" s="85">
        <f t="shared" si="0"/>
        <v>52</v>
      </c>
      <c r="I4" s="20">
        <f t="shared" si="0"/>
        <v>82</v>
      </c>
      <c r="J4" s="64">
        <f t="shared" si="0"/>
        <v>72</v>
      </c>
    </row>
    <row r="5" spans="1:10" s="39" customFormat="1" ht="23.1" customHeight="1" thickBot="1" x14ac:dyDescent="0.25">
      <c r="A5" s="65"/>
      <c r="B5" s="53"/>
      <c r="C5" s="80"/>
      <c r="D5" s="86"/>
      <c r="E5" s="66"/>
      <c r="F5" s="86"/>
      <c r="G5" s="66"/>
      <c r="H5" s="86"/>
      <c r="I5" s="40"/>
      <c r="J5" s="66"/>
    </row>
    <row r="6" spans="1:10" s="39" customFormat="1" ht="23.1" customHeight="1" x14ac:dyDescent="0.55000000000000004">
      <c r="A6" s="67">
        <v>1</v>
      </c>
      <c r="B6" s="6" t="s">
        <v>1</v>
      </c>
      <c r="C6" s="81">
        <f t="shared" ref="C6:J6" si="1">SUM(C7:C11)</f>
        <v>51</v>
      </c>
      <c r="D6" s="87">
        <f t="shared" si="1"/>
        <v>0</v>
      </c>
      <c r="E6" s="68">
        <f t="shared" si="1"/>
        <v>51</v>
      </c>
      <c r="F6" s="87">
        <f t="shared" si="1"/>
        <v>15</v>
      </c>
      <c r="G6" s="68">
        <f t="shared" si="1"/>
        <v>36</v>
      </c>
      <c r="H6" s="87">
        <f t="shared" si="1"/>
        <v>13</v>
      </c>
      <c r="I6" s="41">
        <f t="shared" si="1"/>
        <v>24</v>
      </c>
      <c r="J6" s="68">
        <f t="shared" si="1"/>
        <v>14</v>
      </c>
    </row>
    <row r="7" spans="1:10" s="39" customFormat="1" ht="23.1" customHeight="1" x14ac:dyDescent="0.2">
      <c r="A7" s="69"/>
      <c r="B7" s="1" t="s">
        <v>10</v>
      </c>
      <c r="C7" s="82">
        <f>SUM(D7:E7)</f>
        <v>6</v>
      </c>
      <c r="D7" s="91"/>
      <c r="E7" s="70">
        <f>F7+G7</f>
        <v>6</v>
      </c>
      <c r="F7" s="88">
        <v>3</v>
      </c>
      <c r="G7" s="70">
        <v>3</v>
      </c>
      <c r="H7" s="88">
        <v>3</v>
      </c>
      <c r="I7" s="2">
        <v>3</v>
      </c>
      <c r="J7" s="70"/>
    </row>
    <row r="8" spans="1:10" s="39" customFormat="1" ht="23.1" customHeight="1" x14ac:dyDescent="0.2">
      <c r="A8" s="69"/>
      <c r="B8" s="1" t="s">
        <v>11</v>
      </c>
      <c r="C8" s="82">
        <f t="shared" ref="C8:C11" si="2">SUM(D8:E8)</f>
        <v>3</v>
      </c>
      <c r="D8" s="91"/>
      <c r="E8" s="70">
        <f t="shared" ref="E8:E11" si="3">F8+G8</f>
        <v>3</v>
      </c>
      <c r="F8" s="88"/>
      <c r="G8" s="70">
        <v>3</v>
      </c>
      <c r="H8" s="88">
        <v>0</v>
      </c>
      <c r="I8" s="2">
        <v>3</v>
      </c>
      <c r="J8" s="70"/>
    </row>
    <row r="9" spans="1:10" s="39" customFormat="1" ht="23.1" customHeight="1" x14ac:dyDescent="0.2">
      <c r="A9" s="69"/>
      <c r="B9" s="1" t="s">
        <v>64</v>
      </c>
      <c r="C9" s="82">
        <f t="shared" ref="C9" si="4">SUM(D9:E9)</f>
        <v>9</v>
      </c>
      <c r="D9" s="91"/>
      <c r="E9" s="70">
        <f t="shared" si="3"/>
        <v>9</v>
      </c>
      <c r="F9" s="88">
        <v>1</v>
      </c>
      <c r="G9" s="70">
        <v>8</v>
      </c>
      <c r="H9" s="88">
        <v>2</v>
      </c>
      <c r="I9" s="2">
        <v>7</v>
      </c>
      <c r="J9" s="70"/>
    </row>
    <row r="10" spans="1:10" s="39" customFormat="1" ht="23.1" customHeight="1" x14ac:dyDescent="0.2">
      <c r="A10" s="69"/>
      <c r="B10" s="1" t="s">
        <v>12</v>
      </c>
      <c r="C10" s="82">
        <f t="shared" si="2"/>
        <v>33</v>
      </c>
      <c r="D10" s="91"/>
      <c r="E10" s="70">
        <f t="shared" si="3"/>
        <v>33</v>
      </c>
      <c r="F10" s="88">
        <v>11</v>
      </c>
      <c r="G10" s="70">
        <v>22</v>
      </c>
      <c r="H10" s="88">
        <v>8</v>
      </c>
      <c r="I10" s="2">
        <v>11</v>
      </c>
      <c r="J10" s="70">
        <v>14</v>
      </c>
    </row>
    <row r="11" spans="1:10" s="39" customFormat="1" ht="23.1" customHeight="1" thickBot="1" x14ac:dyDescent="0.25">
      <c r="A11" s="71"/>
      <c r="B11" s="3" t="s">
        <v>13</v>
      </c>
      <c r="C11" s="83">
        <f t="shared" si="2"/>
        <v>0</v>
      </c>
      <c r="D11" s="90"/>
      <c r="E11" s="72">
        <f t="shared" si="3"/>
        <v>0</v>
      </c>
      <c r="F11" s="89">
        <v>0</v>
      </c>
      <c r="G11" s="72">
        <v>0</v>
      </c>
      <c r="H11" s="89">
        <v>0</v>
      </c>
      <c r="I11" s="14">
        <v>0</v>
      </c>
      <c r="J11" s="72"/>
    </row>
    <row r="12" spans="1:10" s="39" customFormat="1" ht="23.1" customHeight="1" x14ac:dyDescent="0.55000000000000004">
      <c r="A12" s="67">
        <v>2</v>
      </c>
      <c r="B12" s="42" t="s">
        <v>7</v>
      </c>
      <c r="C12" s="81">
        <f>SUM(C13:C14)</f>
        <v>2</v>
      </c>
      <c r="D12" s="87">
        <f t="shared" ref="D12:E12" si="5">SUM(D13:D14)</f>
        <v>0</v>
      </c>
      <c r="E12" s="68">
        <f t="shared" si="5"/>
        <v>2</v>
      </c>
      <c r="F12" s="87">
        <f t="shared" ref="F12:G12" si="6">SUM(F13:F14)</f>
        <v>1</v>
      </c>
      <c r="G12" s="68">
        <f t="shared" si="6"/>
        <v>1</v>
      </c>
      <c r="H12" s="87">
        <f t="shared" ref="H12:I12" si="7">SUM(H13:H14)</f>
        <v>1</v>
      </c>
      <c r="I12" s="41">
        <f t="shared" si="7"/>
        <v>1</v>
      </c>
      <c r="J12" s="68">
        <f t="shared" ref="J12" si="8">SUM(J13:J14)</f>
        <v>0</v>
      </c>
    </row>
    <row r="13" spans="1:10" s="39" customFormat="1" ht="23.1" customHeight="1" x14ac:dyDescent="0.55000000000000004">
      <c r="A13" s="69"/>
      <c r="B13" s="43" t="s">
        <v>14</v>
      </c>
      <c r="C13" s="82">
        <f>SUM(D13:E13)</f>
        <v>2</v>
      </c>
      <c r="D13" s="91"/>
      <c r="E13" s="70">
        <f>F13+G13</f>
        <v>2</v>
      </c>
      <c r="F13" s="88">
        <v>1</v>
      </c>
      <c r="G13" s="70">
        <v>1</v>
      </c>
      <c r="H13" s="88">
        <v>1</v>
      </c>
      <c r="I13" s="2">
        <v>1</v>
      </c>
      <c r="J13" s="70"/>
    </row>
    <row r="14" spans="1:10" s="39" customFormat="1" ht="23.1" customHeight="1" thickBot="1" x14ac:dyDescent="0.6">
      <c r="A14" s="71"/>
      <c r="B14" s="44" t="s">
        <v>15</v>
      </c>
      <c r="C14" s="83">
        <f>SUM(D14:E14)</f>
        <v>0</v>
      </c>
      <c r="D14" s="90"/>
      <c r="E14" s="72">
        <f>F14+G14</f>
        <v>0</v>
      </c>
      <c r="F14" s="89"/>
      <c r="G14" s="72"/>
      <c r="H14" s="89"/>
      <c r="I14" s="14"/>
      <c r="J14" s="72"/>
    </row>
    <row r="15" spans="1:10" s="39" customFormat="1" ht="23.1" customHeight="1" x14ac:dyDescent="0.55000000000000004">
      <c r="A15" s="67">
        <v>3</v>
      </c>
      <c r="B15" s="6" t="s">
        <v>2</v>
      </c>
      <c r="C15" s="81">
        <f t="shared" ref="C15:J15" si="9">SUM(C16:C16)</f>
        <v>1</v>
      </c>
      <c r="D15" s="87">
        <f t="shared" si="9"/>
        <v>0</v>
      </c>
      <c r="E15" s="68">
        <f t="shared" si="9"/>
        <v>1</v>
      </c>
      <c r="F15" s="87">
        <f t="shared" si="9"/>
        <v>0</v>
      </c>
      <c r="G15" s="68">
        <f t="shared" si="9"/>
        <v>1</v>
      </c>
      <c r="H15" s="87">
        <f t="shared" si="9"/>
        <v>0</v>
      </c>
      <c r="I15" s="41">
        <f t="shared" si="9"/>
        <v>1</v>
      </c>
      <c r="J15" s="68">
        <f t="shared" si="9"/>
        <v>0</v>
      </c>
    </row>
    <row r="16" spans="1:10" s="39" customFormat="1" ht="23.1" customHeight="1" x14ac:dyDescent="0.2">
      <c r="A16" s="69"/>
      <c r="B16" s="1" t="s">
        <v>60</v>
      </c>
      <c r="C16" s="82">
        <f t="shared" ref="C16" si="10">SUM(D16:E16)</f>
        <v>1</v>
      </c>
      <c r="D16" s="97"/>
      <c r="E16" s="70">
        <f>F16+G16</f>
        <v>1</v>
      </c>
      <c r="F16" s="88"/>
      <c r="G16" s="70">
        <v>1</v>
      </c>
      <c r="H16" s="88">
        <v>0</v>
      </c>
      <c r="I16" s="2">
        <v>1</v>
      </c>
      <c r="J16" s="70"/>
    </row>
    <row r="17" spans="1:10" s="39" customFormat="1" ht="23.1" customHeight="1" x14ac:dyDescent="0.55000000000000004">
      <c r="A17" s="67">
        <v>4</v>
      </c>
      <c r="B17" s="6" t="s">
        <v>3</v>
      </c>
      <c r="C17" s="81">
        <f>SUM(C18)</f>
        <v>3</v>
      </c>
      <c r="D17" s="87">
        <f t="shared" ref="D17:E17" si="11">SUM(D18)</f>
        <v>0</v>
      </c>
      <c r="E17" s="68">
        <f t="shared" si="11"/>
        <v>3</v>
      </c>
      <c r="F17" s="87">
        <f t="shared" ref="F17:J17" si="12">SUM(F18)</f>
        <v>1</v>
      </c>
      <c r="G17" s="68">
        <f t="shared" si="12"/>
        <v>2</v>
      </c>
      <c r="H17" s="87">
        <f t="shared" si="12"/>
        <v>1</v>
      </c>
      <c r="I17" s="41">
        <f t="shared" si="12"/>
        <v>0</v>
      </c>
      <c r="J17" s="68">
        <f t="shared" si="12"/>
        <v>0</v>
      </c>
    </row>
    <row r="18" spans="1:10" s="39" customFormat="1" ht="23.1" customHeight="1" thickBot="1" x14ac:dyDescent="0.6">
      <c r="A18" s="71"/>
      <c r="B18" s="5" t="s">
        <v>52</v>
      </c>
      <c r="C18" s="83">
        <f>SUM(D18:E18)</f>
        <v>3</v>
      </c>
      <c r="D18" s="93"/>
      <c r="E18" s="73">
        <v>3</v>
      </c>
      <c r="F18" s="90">
        <v>1</v>
      </c>
      <c r="G18" s="73">
        <v>2</v>
      </c>
      <c r="H18" s="90">
        <v>1</v>
      </c>
      <c r="I18" s="7"/>
      <c r="J18" s="73"/>
    </row>
    <row r="19" spans="1:10" s="39" customFormat="1" ht="23.1" customHeight="1" x14ac:dyDescent="0.55000000000000004">
      <c r="A19" s="67">
        <v>5</v>
      </c>
      <c r="B19" s="6" t="s">
        <v>4</v>
      </c>
      <c r="C19" s="81">
        <f>SUM(C20:C27)</f>
        <v>94</v>
      </c>
      <c r="D19" s="87">
        <f t="shared" ref="D19:E19" si="13">SUM(D20:D27)</f>
        <v>0</v>
      </c>
      <c r="E19" s="68">
        <f t="shared" si="13"/>
        <v>94</v>
      </c>
      <c r="F19" s="87">
        <f t="shared" ref="F19:G19" si="14">SUM(F20:F27)</f>
        <v>19</v>
      </c>
      <c r="G19" s="68">
        <f t="shared" si="14"/>
        <v>75</v>
      </c>
      <c r="H19" s="87">
        <f t="shared" ref="H19:I19" si="15">SUM(H20:H27)</f>
        <v>14</v>
      </c>
      <c r="I19" s="41">
        <f t="shared" si="15"/>
        <v>48</v>
      </c>
      <c r="J19" s="68">
        <f t="shared" ref="J19" si="16">SUM(J20:J27)</f>
        <v>34</v>
      </c>
    </row>
    <row r="20" spans="1:10" s="39" customFormat="1" ht="23.1" customHeight="1" x14ac:dyDescent="0.2">
      <c r="A20" s="69"/>
      <c r="B20" s="8" t="s">
        <v>18</v>
      </c>
      <c r="C20" s="82">
        <f>SUM(D20:E20)</f>
        <v>22</v>
      </c>
      <c r="D20" s="92"/>
      <c r="E20" s="70">
        <f>F20+G20</f>
        <v>22</v>
      </c>
      <c r="F20" s="91">
        <v>3</v>
      </c>
      <c r="G20" s="74">
        <v>19</v>
      </c>
      <c r="H20" s="91">
        <v>3</v>
      </c>
      <c r="I20" s="9">
        <v>13</v>
      </c>
      <c r="J20" s="74">
        <v>6</v>
      </c>
    </row>
    <row r="21" spans="1:10" s="39" customFormat="1" ht="23.1" customHeight="1" x14ac:dyDescent="0.2">
      <c r="A21" s="69"/>
      <c r="B21" s="8" t="s">
        <v>19</v>
      </c>
      <c r="C21" s="82">
        <f t="shared" ref="C21:C27" si="17">SUM(D21:E21)</f>
        <v>33</v>
      </c>
      <c r="D21" s="92"/>
      <c r="E21" s="70">
        <f t="shared" ref="E21:E32" si="18">F21+G21</f>
        <v>33</v>
      </c>
      <c r="F21" s="91">
        <v>7</v>
      </c>
      <c r="G21" s="74">
        <v>26</v>
      </c>
      <c r="H21" s="91">
        <v>4</v>
      </c>
      <c r="I21" s="9">
        <v>17</v>
      </c>
      <c r="J21" s="74">
        <v>10</v>
      </c>
    </row>
    <row r="22" spans="1:10" s="39" customFormat="1" ht="23.1" customHeight="1" x14ac:dyDescent="0.2">
      <c r="A22" s="69"/>
      <c r="B22" s="8" t="s">
        <v>20</v>
      </c>
      <c r="C22" s="82">
        <f t="shared" si="17"/>
        <v>8</v>
      </c>
      <c r="D22" s="92"/>
      <c r="E22" s="70">
        <f t="shared" si="18"/>
        <v>8</v>
      </c>
      <c r="F22" s="91">
        <v>1</v>
      </c>
      <c r="G22" s="74">
        <v>7</v>
      </c>
      <c r="H22" s="91">
        <v>1</v>
      </c>
      <c r="I22" s="9">
        <v>4</v>
      </c>
      <c r="J22" s="74">
        <v>3</v>
      </c>
    </row>
    <row r="23" spans="1:10" s="39" customFormat="1" ht="23.1" customHeight="1" x14ac:dyDescent="0.2">
      <c r="A23" s="69"/>
      <c r="B23" s="8" t="s">
        <v>21</v>
      </c>
      <c r="C23" s="82">
        <f t="shared" si="17"/>
        <v>6</v>
      </c>
      <c r="D23" s="92"/>
      <c r="E23" s="70">
        <f t="shared" si="18"/>
        <v>6</v>
      </c>
      <c r="F23" s="91">
        <v>3</v>
      </c>
      <c r="G23" s="74">
        <v>3</v>
      </c>
      <c r="H23" s="91"/>
      <c r="I23" s="9">
        <v>3</v>
      </c>
      <c r="J23" s="74">
        <v>3</v>
      </c>
    </row>
    <row r="24" spans="1:10" s="39" customFormat="1" ht="23.1" customHeight="1" x14ac:dyDescent="0.2">
      <c r="A24" s="69"/>
      <c r="B24" s="8" t="s">
        <v>22</v>
      </c>
      <c r="C24" s="82">
        <f t="shared" si="17"/>
        <v>13</v>
      </c>
      <c r="D24" s="92"/>
      <c r="E24" s="70">
        <f t="shared" si="18"/>
        <v>13</v>
      </c>
      <c r="F24" s="91">
        <v>1</v>
      </c>
      <c r="G24" s="74">
        <v>12</v>
      </c>
      <c r="H24" s="91">
        <v>3</v>
      </c>
      <c r="I24" s="9">
        <v>2</v>
      </c>
      <c r="J24" s="74">
        <v>8</v>
      </c>
    </row>
    <row r="25" spans="1:10" s="39" customFormat="1" ht="23.1" customHeight="1" x14ac:dyDescent="0.2">
      <c r="A25" s="69"/>
      <c r="B25" s="8" t="s">
        <v>23</v>
      </c>
      <c r="C25" s="82">
        <f t="shared" si="17"/>
        <v>9</v>
      </c>
      <c r="D25" s="92"/>
      <c r="E25" s="70">
        <f t="shared" si="18"/>
        <v>9</v>
      </c>
      <c r="F25" s="91">
        <v>2</v>
      </c>
      <c r="G25" s="74">
        <v>7</v>
      </c>
      <c r="H25" s="91">
        <v>2</v>
      </c>
      <c r="I25" s="9">
        <v>8</v>
      </c>
      <c r="J25" s="74">
        <v>3</v>
      </c>
    </row>
    <row r="26" spans="1:10" s="39" customFormat="1" ht="23.1" customHeight="1" x14ac:dyDescent="0.2">
      <c r="A26" s="69"/>
      <c r="B26" s="8" t="s">
        <v>24</v>
      </c>
      <c r="C26" s="82">
        <f t="shared" si="17"/>
        <v>3</v>
      </c>
      <c r="D26" s="92"/>
      <c r="E26" s="70">
        <f t="shared" si="18"/>
        <v>3</v>
      </c>
      <c r="F26" s="91">
        <v>2</v>
      </c>
      <c r="G26" s="74">
        <v>1</v>
      </c>
      <c r="H26" s="91">
        <v>1</v>
      </c>
      <c r="I26" s="9">
        <v>1</v>
      </c>
      <c r="J26" s="74">
        <v>1</v>
      </c>
    </row>
    <row r="27" spans="1:10" s="39" customFormat="1" ht="23.1" customHeight="1" thickBot="1" x14ac:dyDescent="0.25">
      <c r="A27" s="71"/>
      <c r="B27" s="10" t="s">
        <v>25</v>
      </c>
      <c r="C27" s="83">
        <f t="shared" si="17"/>
        <v>0</v>
      </c>
      <c r="D27" s="93"/>
      <c r="E27" s="72">
        <f t="shared" si="18"/>
        <v>0</v>
      </c>
      <c r="F27" s="90"/>
      <c r="G27" s="73"/>
      <c r="H27" s="90"/>
      <c r="I27" s="7"/>
      <c r="J27" s="73"/>
    </row>
    <row r="28" spans="1:10" ht="23.1" customHeight="1" x14ac:dyDescent="0.55000000000000004">
      <c r="A28" s="67">
        <v>6</v>
      </c>
      <c r="B28" s="6" t="s">
        <v>5</v>
      </c>
      <c r="C28" s="81">
        <f t="shared" ref="C28:J28" si="19">SUM(C29:C32)</f>
        <v>9</v>
      </c>
      <c r="D28" s="87">
        <f t="shared" si="19"/>
        <v>9</v>
      </c>
      <c r="E28" s="68">
        <f t="shared" si="19"/>
        <v>0</v>
      </c>
      <c r="F28" s="87">
        <f t="shared" si="19"/>
        <v>4</v>
      </c>
      <c r="G28" s="68">
        <f t="shared" si="19"/>
        <v>5</v>
      </c>
      <c r="H28" s="87">
        <f t="shared" si="19"/>
        <v>4</v>
      </c>
      <c r="I28" s="41">
        <f t="shared" si="19"/>
        <v>2</v>
      </c>
      <c r="J28" s="68">
        <f t="shared" si="19"/>
        <v>3</v>
      </c>
    </row>
    <row r="29" spans="1:10" ht="23.1" customHeight="1" x14ac:dyDescent="0.2">
      <c r="A29" s="69"/>
      <c r="B29" s="11" t="s">
        <v>26</v>
      </c>
      <c r="C29" s="82">
        <f>SUM(D29:E29)</f>
        <v>2</v>
      </c>
      <c r="D29" s="92">
        <f>F29+G29</f>
        <v>2</v>
      </c>
      <c r="E29" s="70"/>
      <c r="F29" s="91">
        <v>2</v>
      </c>
      <c r="G29" s="74">
        <v>0</v>
      </c>
      <c r="H29" s="91">
        <v>2</v>
      </c>
      <c r="I29" s="9"/>
      <c r="J29" s="74"/>
    </row>
    <row r="30" spans="1:10" ht="23.1" customHeight="1" x14ac:dyDescent="0.2">
      <c r="A30" s="69"/>
      <c r="B30" s="11" t="s">
        <v>27</v>
      </c>
      <c r="C30" s="82">
        <f>SUM(D30:E30)</f>
        <v>2</v>
      </c>
      <c r="D30" s="92">
        <f t="shared" ref="D30:D32" si="20">F30+G30</f>
        <v>2</v>
      </c>
      <c r="E30" s="70"/>
      <c r="F30" s="92">
        <v>0</v>
      </c>
      <c r="G30" s="75">
        <v>2</v>
      </c>
      <c r="H30" s="92">
        <v>1</v>
      </c>
      <c r="I30" s="12"/>
      <c r="J30" s="75">
        <v>1</v>
      </c>
    </row>
    <row r="31" spans="1:10" ht="23.1" customHeight="1" x14ac:dyDescent="0.2">
      <c r="A31" s="69"/>
      <c r="B31" s="11" t="s">
        <v>61</v>
      </c>
      <c r="C31" s="82">
        <f t="shared" ref="C31" si="21">SUM(D31:E31)</f>
        <v>5</v>
      </c>
      <c r="D31" s="92">
        <f t="shared" si="20"/>
        <v>5</v>
      </c>
      <c r="E31" s="70"/>
      <c r="F31" s="92">
        <v>2</v>
      </c>
      <c r="G31" s="75">
        <v>3</v>
      </c>
      <c r="H31" s="92">
        <v>1</v>
      </c>
      <c r="I31" s="12">
        <v>2</v>
      </c>
      <c r="J31" s="75">
        <v>2</v>
      </c>
    </row>
    <row r="32" spans="1:10" ht="23.1" customHeight="1" thickBot="1" x14ac:dyDescent="0.25">
      <c r="A32" s="71"/>
      <c r="B32" s="15" t="s">
        <v>28</v>
      </c>
      <c r="C32" s="83">
        <f>SUM(D32:E32)</f>
        <v>0</v>
      </c>
      <c r="D32" s="93">
        <f t="shared" si="20"/>
        <v>0</v>
      </c>
      <c r="E32" s="72">
        <f t="shared" si="18"/>
        <v>0</v>
      </c>
      <c r="F32" s="93"/>
      <c r="G32" s="76"/>
      <c r="H32" s="93"/>
      <c r="I32" s="13"/>
      <c r="J32" s="76"/>
    </row>
    <row r="33" spans="1:10" ht="23.1" customHeight="1" x14ac:dyDescent="0.55000000000000004">
      <c r="A33" s="67">
        <v>7</v>
      </c>
      <c r="B33" s="6" t="s">
        <v>6</v>
      </c>
      <c r="C33" s="81">
        <f t="shared" ref="C33:J33" si="22">SUM(C34:C44)</f>
        <v>46</v>
      </c>
      <c r="D33" s="87">
        <f t="shared" si="22"/>
        <v>23</v>
      </c>
      <c r="E33" s="68">
        <f t="shared" si="22"/>
        <v>23</v>
      </c>
      <c r="F33" s="87">
        <f t="shared" si="22"/>
        <v>32</v>
      </c>
      <c r="G33" s="68">
        <f t="shared" si="22"/>
        <v>14</v>
      </c>
      <c r="H33" s="87">
        <f t="shared" si="22"/>
        <v>19</v>
      </c>
      <c r="I33" s="41">
        <f t="shared" si="22"/>
        <v>6</v>
      </c>
      <c r="J33" s="68">
        <f t="shared" si="22"/>
        <v>21</v>
      </c>
    </row>
    <row r="34" spans="1:10" s="39" customFormat="1" ht="23.1" customHeight="1" x14ac:dyDescent="0.2">
      <c r="A34" s="69"/>
      <c r="B34" s="11" t="s">
        <v>31</v>
      </c>
      <c r="C34" s="82">
        <f>SUM(D34:E34)</f>
        <v>6</v>
      </c>
      <c r="D34" s="92">
        <v>2</v>
      </c>
      <c r="E34" s="75">
        <v>4</v>
      </c>
      <c r="F34" s="92">
        <v>5</v>
      </c>
      <c r="G34" s="75">
        <v>1</v>
      </c>
      <c r="H34" s="92">
        <v>3</v>
      </c>
      <c r="I34" s="12">
        <v>2</v>
      </c>
      <c r="J34" s="75">
        <v>1</v>
      </c>
    </row>
    <row r="35" spans="1:10" s="39" customFormat="1" ht="23.1" customHeight="1" x14ac:dyDescent="0.2">
      <c r="A35" s="69"/>
      <c r="B35" s="11" t="s">
        <v>57</v>
      </c>
      <c r="C35" s="82">
        <f>SUM(D35:E35)</f>
        <v>5</v>
      </c>
      <c r="D35" s="92">
        <v>3</v>
      </c>
      <c r="E35" s="75">
        <v>2</v>
      </c>
      <c r="F35" s="92">
        <v>3</v>
      </c>
      <c r="G35" s="75">
        <v>2</v>
      </c>
      <c r="H35" s="92">
        <v>1</v>
      </c>
      <c r="I35" s="12">
        <v>2</v>
      </c>
      <c r="J35" s="75">
        <v>2</v>
      </c>
    </row>
    <row r="36" spans="1:10" ht="23.1" customHeight="1" x14ac:dyDescent="0.2">
      <c r="A36" s="69"/>
      <c r="B36" s="11" t="s">
        <v>58</v>
      </c>
      <c r="C36" s="82">
        <f t="shared" ref="C36:C47" si="23">SUM(D36:E36)</f>
        <v>0</v>
      </c>
      <c r="D36" s="92"/>
      <c r="E36" s="74"/>
      <c r="F36" s="91"/>
      <c r="G36" s="74"/>
      <c r="H36" s="91"/>
      <c r="I36" s="9"/>
      <c r="J36" s="74"/>
    </row>
    <row r="37" spans="1:10" ht="23.1" customHeight="1" x14ac:dyDescent="0.2">
      <c r="A37" s="77"/>
      <c r="B37" s="11" t="s">
        <v>38</v>
      </c>
      <c r="C37" s="82">
        <f t="shared" si="23"/>
        <v>2</v>
      </c>
      <c r="D37" s="92"/>
      <c r="E37" s="75">
        <v>2</v>
      </c>
      <c r="F37" s="92">
        <v>2</v>
      </c>
      <c r="G37" s="75"/>
      <c r="H37" s="92">
        <v>1</v>
      </c>
      <c r="I37" s="12"/>
      <c r="J37" s="75">
        <v>1</v>
      </c>
    </row>
    <row r="38" spans="1:10" ht="23.1" customHeight="1" x14ac:dyDescent="0.2">
      <c r="A38" s="77"/>
      <c r="B38" s="11" t="s">
        <v>39</v>
      </c>
      <c r="C38" s="82">
        <f t="shared" si="23"/>
        <v>8</v>
      </c>
      <c r="D38" s="92">
        <v>1</v>
      </c>
      <c r="E38" s="75">
        <v>7</v>
      </c>
      <c r="F38" s="92">
        <v>7</v>
      </c>
      <c r="G38" s="75">
        <v>1</v>
      </c>
      <c r="H38" s="92"/>
      <c r="I38" s="12"/>
      <c r="J38" s="75">
        <v>8</v>
      </c>
    </row>
    <row r="39" spans="1:10" ht="23.1" customHeight="1" x14ac:dyDescent="0.2">
      <c r="A39" s="77"/>
      <c r="B39" s="11" t="s">
        <v>37</v>
      </c>
      <c r="C39" s="82">
        <f t="shared" si="23"/>
        <v>5</v>
      </c>
      <c r="D39" s="92">
        <v>2</v>
      </c>
      <c r="E39" s="75">
        <v>3</v>
      </c>
      <c r="F39" s="92">
        <v>3</v>
      </c>
      <c r="G39" s="75">
        <v>2</v>
      </c>
      <c r="H39" s="92">
        <v>2</v>
      </c>
      <c r="I39" s="12">
        <v>1</v>
      </c>
      <c r="J39" s="75">
        <v>2</v>
      </c>
    </row>
    <row r="40" spans="1:10" ht="23.1" customHeight="1" x14ac:dyDescent="0.2">
      <c r="A40" s="77"/>
      <c r="B40" s="11" t="s">
        <v>40</v>
      </c>
      <c r="C40" s="82">
        <f t="shared" si="23"/>
        <v>0</v>
      </c>
      <c r="D40" s="92"/>
      <c r="E40" s="75"/>
      <c r="F40" s="92"/>
      <c r="G40" s="75"/>
      <c r="H40" s="92"/>
      <c r="I40" s="12"/>
      <c r="J40" s="75"/>
    </row>
    <row r="41" spans="1:10" ht="23.1" customHeight="1" x14ac:dyDescent="0.2">
      <c r="A41" s="77"/>
      <c r="B41" s="11" t="s">
        <v>65</v>
      </c>
      <c r="C41" s="82">
        <f t="shared" si="23"/>
        <v>4</v>
      </c>
      <c r="D41" s="92">
        <v>1</v>
      </c>
      <c r="E41" s="75">
        <v>3</v>
      </c>
      <c r="F41" s="92">
        <v>3</v>
      </c>
      <c r="G41" s="75">
        <v>1</v>
      </c>
      <c r="H41" s="92">
        <v>1</v>
      </c>
      <c r="I41" s="12">
        <v>1</v>
      </c>
      <c r="J41" s="75">
        <v>2</v>
      </c>
    </row>
    <row r="42" spans="1:10" ht="23.1" customHeight="1" x14ac:dyDescent="0.2">
      <c r="A42" s="77"/>
      <c r="B42" s="11" t="s">
        <v>41</v>
      </c>
      <c r="C42" s="82">
        <f t="shared" si="23"/>
        <v>4</v>
      </c>
      <c r="D42" s="92">
        <v>4</v>
      </c>
      <c r="E42" s="75"/>
      <c r="F42" s="92">
        <v>1</v>
      </c>
      <c r="G42" s="75">
        <v>3</v>
      </c>
      <c r="H42" s="92">
        <v>3</v>
      </c>
      <c r="I42" s="12"/>
      <c r="J42" s="75">
        <v>1</v>
      </c>
    </row>
    <row r="43" spans="1:10" ht="23.1" customHeight="1" x14ac:dyDescent="0.2">
      <c r="A43" s="69"/>
      <c r="B43" s="11" t="s">
        <v>42</v>
      </c>
      <c r="C43" s="82">
        <f t="shared" si="23"/>
        <v>7</v>
      </c>
      <c r="D43" s="98">
        <v>5</v>
      </c>
      <c r="E43" s="75">
        <v>2</v>
      </c>
      <c r="F43" s="92">
        <v>3</v>
      </c>
      <c r="G43" s="75">
        <v>4</v>
      </c>
      <c r="H43" s="92">
        <v>3</v>
      </c>
      <c r="I43" s="12"/>
      <c r="J43" s="75">
        <v>4</v>
      </c>
    </row>
    <row r="44" spans="1:10" ht="23.1" customHeight="1" thickBot="1" x14ac:dyDescent="0.25">
      <c r="A44" s="71"/>
      <c r="B44" s="15" t="s">
        <v>43</v>
      </c>
      <c r="C44" s="83">
        <f t="shared" si="23"/>
        <v>5</v>
      </c>
      <c r="D44" s="94">
        <v>5</v>
      </c>
      <c r="E44" s="78"/>
      <c r="F44" s="94">
        <v>5</v>
      </c>
      <c r="G44" s="78"/>
      <c r="H44" s="94">
        <v>5</v>
      </c>
      <c r="I44" s="45"/>
      <c r="J44" s="78"/>
    </row>
    <row r="45" spans="1:10" ht="23.1" customHeight="1" x14ac:dyDescent="0.55000000000000004">
      <c r="A45" s="67">
        <v>8</v>
      </c>
      <c r="B45" s="6" t="s">
        <v>8</v>
      </c>
      <c r="C45" s="81">
        <f>SUM(C46:C47)</f>
        <v>0</v>
      </c>
      <c r="D45" s="87">
        <f t="shared" ref="D45:E45" si="24">SUM(D46:D47)</f>
        <v>0</v>
      </c>
      <c r="E45" s="68">
        <f t="shared" si="24"/>
        <v>0</v>
      </c>
      <c r="F45" s="87">
        <f t="shared" ref="F45:G45" si="25">SUM(F46:F47)</f>
        <v>0</v>
      </c>
      <c r="G45" s="68">
        <f t="shared" si="25"/>
        <v>0</v>
      </c>
      <c r="H45" s="87">
        <f t="shared" ref="H45:I45" si="26">SUM(H46:H47)</f>
        <v>0</v>
      </c>
      <c r="I45" s="41">
        <f t="shared" si="26"/>
        <v>0</v>
      </c>
      <c r="J45" s="68">
        <f t="shared" ref="J45" si="27">SUM(J46:J47)</f>
        <v>0</v>
      </c>
    </row>
    <row r="46" spans="1:10" s="39" customFormat="1" ht="23.1" customHeight="1" x14ac:dyDescent="0.2">
      <c r="A46" s="69"/>
      <c r="B46" s="11" t="s">
        <v>44</v>
      </c>
      <c r="C46" s="82">
        <f>SUM(D46:E46)</f>
        <v>0</v>
      </c>
      <c r="D46" s="92"/>
      <c r="E46" s="75"/>
      <c r="F46" s="92"/>
      <c r="G46" s="75"/>
      <c r="H46" s="92"/>
      <c r="I46" s="12"/>
      <c r="J46" s="75"/>
    </row>
    <row r="47" spans="1:10" s="39" customFormat="1" ht="23.1" customHeight="1" thickBot="1" x14ac:dyDescent="0.25">
      <c r="A47" s="71"/>
      <c r="B47" s="15" t="s">
        <v>45</v>
      </c>
      <c r="C47" s="83">
        <f t="shared" si="23"/>
        <v>0</v>
      </c>
      <c r="D47" s="93"/>
      <c r="E47" s="76"/>
      <c r="F47" s="93"/>
      <c r="G47" s="76"/>
      <c r="H47" s="93"/>
      <c r="I47" s="13"/>
      <c r="J47" s="76"/>
    </row>
    <row r="48" spans="1:10" ht="24" customHeight="1" x14ac:dyDescent="0.2">
      <c r="A48" s="136" t="s">
        <v>69</v>
      </c>
      <c r="B48" s="136"/>
      <c r="C48" s="136"/>
      <c r="D48" s="136"/>
      <c r="E48" s="136"/>
      <c r="F48" s="136"/>
      <c r="G48" s="136"/>
      <c r="H48" s="136"/>
      <c r="I48" s="136"/>
      <c r="J48" s="136"/>
    </row>
  </sheetData>
  <mergeCells count="5">
    <mergeCell ref="A3:B3"/>
    <mergeCell ref="A4:B4"/>
    <mergeCell ref="A1:J1"/>
    <mergeCell ref="A2:J2"/>
    <mergeCell ref="A48:J48"/>
  </mergeCells>
  <printOptions horizontalCentered="1"/>
  <pageMargins left="0" right="0" top="0.35433070866141736" bottom="0.35433070866141736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2"/>
  <sheetViews>
    <sheetView view="pageBreakPreview" zoomScaleNormal="100" zoomScaleSheetLayoutView="100" workbookViewId="0">
      <selection activeCell="B9" sqref="B9"/>
    </sheetView>
  </sheetViews>
  <sheetFormatPr defaultColWidth="6.25" defaultRowHeight="24" customHeight="1" x14ac:dyDescent="0.2"/>
  <cols>
    <col min="1" max="1" width="4.375" style="46" customWidth="1"/>
    <col min="2" max="2" width="62.125" style="47" customWidth="1"/>
    <col min="3" max="3" width="9.75" style="48" customWidth="1"/>
    <col min="4" max="5" width="9.75" style="49" customWidth="1"/>
    <col min="6" max="7" width="9" style="49" customWidth="1"/>
    <col min="8" max="10" width="9" style="39" customWidth="1"/>
    <col min="11" max="30" width="6.25" style="39"/>
    <col min="31" max="16384" width="6.25" style="38"/>
  </cols>
  <sheetData>
    <row r="1" spans="1:30" s="39" customFormat="1" ht="27.95" customHeight="1" x14ac:dyDescent="0.2">
      <c r="A1" s="139" t="s">
        <v>53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30" s="39" customFormat="1" ht="43.5" customHeight="1" thickBot="1" x14ac:dyDescent="0.25">
      <c r="A2" s="140" t="s">
        <v>62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30" s="50" customFormat="1" ht="24" customHeight="1" x14ac:dyDescent="0.2">
      <c r="A3" s="130" t="s">
        <v>47</v>
      </c>
      <c r="B3" s="131"/>
      <c r="C3" s="95" t="s">
        <v>0</v>
      </c>
      <c r="D3" s="96" t="s">
        <v>48</v>
      </c>
      <c r="E3" s="63" t="s">
        <v>49</v>
      </c>
      <c r="F3" s="84" t="s">
        <v>54</v>
      </c>
      <c r="G3" s="63" t="s">
        <v>55</v>
      </c>
      <c r="H3" s="84" t="s">
        <v>66</v>
      </c>
      <c r="I3" s="62" t="s">
        <v>67</v>
      </c>
      <c r="J3" s="63" t="s">
        <v>68</v>
      </c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s="50" customFormat="1" ht="24" customHeight="1" x14ac:dyDescent="0.2">
      <c r="A4" s="132" t="s">
        <v>0</v>
      </c>
      <c r="B4" s="133"/>
      <c r="C4" s="109">
        <f>SUM(C6,C8,C10,C19)</f>
        <v>7</v>
      </c>
      <c r="D4" s="113">
        <f>SUM(D6,D8,D10,D19)</f>
        <v>3</v>
      </c>
      <c r="E4" s="99">
        <f>SUM(E6,E8,E10,E19)</f>
        <v>4</v>
      </c>
      <c r="F4" s="113">
        <f>SUM(F6,F8,F10,F19)</f>
        <v>3</v>
      </c>
      <c r="G4" s="99">
        <f>SUM(G6,G8,G10,G19)</f>
        <v>4</v>
      </c>
      <c r="H4" s="113">
        <f t="shared" ref="H4:J4" si="0">SUM(H6,H8,H10,H19)</f>
        <v>3</v>
      </c>
      <c r="I4" s="54">
        <f t="shared" si="0"/>
        <v>4</v>
      </c>
      <c r="J4" s="99">
        <f t="shared" si="0"/>
        <v>0</v>
      </c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1:30" ht="24" customHeight="1" thickBot="1" x14ac:dyDescent="0.25">
      <c r="A5" s="137"/>
      <c r="B5" s="138"/>
      <c r="C5" s="110"/>
      <c r="D5" s="114"/>
      <c r="E5" s="100"/>
      <c r="F5" s="114"/>
      <c r="G5" s="100"/>
      <c r="H5" s="114"/>
      <c r="I5" s="55"/>
      <c r="J5" s="100"/>
    </row>
    <row r="6" spans="1:30" s="39" customFormat="1" ht="24" customHeight="1" thickBot="1" x14ac:dyDescent="0.6">
      <c r="A6" s="101">
        <v>1</v>
      </c>
      <c r="B6" s="51" t="s">
        <v>1</v>
      </c>
      <c r="C6" s="111">
        <f>SUM(C7)</f>
        <v>0</v>
      </c>
      <c r="D6" s="115">
        <f t="shared" ref="D6:J6" si="1">SUM(D7)</f>
        <v>0</v>
      </c>
      <c r="E6" s="102">
        <f t="shared" si="1"/>
        <v>0</v>
      </c>
      <c r="F6" s="115">
        <f t="shared" si="1"/>
        <v>0</v>
      </c>
      <c r="G6" s="102">
        <f t="shared" si="1"/>
        <v>0</v>
      </c>
      <c r="H6" s="115">
        <f t="shared" si="1"/>
        <v>0</v>
      </c>
      <c r="I6" s="56">
        <f t="shared" si="1"/>
        <v>0</v>
      </c>
      <c r="J6" s="102">
        <f t="shared" si="1"/>
        <v>0</v>
      </c>
    </row>
    <row r="7" spans="1:30" s="39" customFormat="1" ht="24" customHeight="1" thickBot="1" x14ac:dyDescent="0.25">
      <c r="A7" s="103"/>
      <c r="B7" s="52" t="s">
        <v>9</v>
      </c>
      <c r="C7" s="122">
        <f>SUM(D7,E7)</f>
        <v>0</v>
      </c>
      <c r="D7" s="125">
        <v>0</v>
      </c>
      <c r="E7" s="104">
        <v>0</v>
      </c>
      <c r="F7" s="116">
        <v>0</v>
      </c>
      <c r="G7" s="104">
        <v>0</v>
      </c>
      <c r="H7" s="116">
        <v>0</v>
      </c>
      <c r="I7" s="57">
        <v>0</v>
      </c>
      <c r="J7" s="104">
        <v>0</v>
      </c>
    </row>
    <row r="8" spans="1:30" s="39" customFormat="1" ht="24" customHeight="1" x14ac:dyDescent="0.55000000000000004">
      <c r="A8" s="67">
        <v>2</v>
      </c>
      <c r="B8" s="42" t="s">
        <v>4</v>
      </c>
      <c r="C8" s="112">
        <f>SUM(C9:C9)</f>
        <v>2</v>
      </c>
      <c r="D8" s="117">
        <f>SUM(D9:D9)</f>
        <v>0</v>
      </c>
      <c r="E8" s="105">
        <f>SUM(E9:E9)</f>
        <v>2</v>
      </c>
      <c r="F8" s="117">
        <f>SUM(F9:F9)</f>
        <v>0</v>
      </c>
      <c r="G8" s="105">
        <f>SUM(G9:G9)</f>
        <v>2</v>
      </c>
      <c r="H8" s="117">
        <f t="shared" ref="H8:J8" si="2">SUM(H9:H9)</f>
        <v>0</v>
      </c>
      <c r="I8" s="58">
        <f t="shared" si="2"/>
        <v>2</v>
      </c>
      <c r="J8" s="105">
        <f t="shared" si="2"/>
        <v>0</v>
      </c>
    </row>
    <row r="9" spans="1:30" s="39" customFormat="1" ht="24" customHeight="1" thickBot="1" x14ac:dyDescent="0.25">
      <c r="A9" s="71"/>
      <c r="B9" s="10" t="s">
        <v>59</v>
      </c>
      <c r="C9" s="123">
        <f>SUM(D9,E9)</f>
        <v>2</v>
      </c>
      <c r="D9" s="126">
        <v>0</v>
      </c>
      <c r="E9" s="121">
        <v>2</v>
      </c>
      <c r="F9" s="120">
        <v>0</v>
      </c>
      <c r="G9" s="121">
        <v>2</v>
      </c>
      <c r="H9" s="127">
        <v>0</v>
      </c>
      <c r="I9" s="128">
        <v>2</v>
      </c>
      <c r="J9" s="129"/>
    </row>
    <row r="10" spans="1:30" s="39" customFormat="1" ht="24" customHeight="1" x14ac:dyDescent="0.55000000000000004">
      <c r="A10" s="67">
        <v>3</v>
      </c>
      <c r="B10" s="42" t="s">
        <v>6</v>
      </c>
      <c r="C10" s="112">
        <f>SUM(C11:C18)</f>
        <v>5</v>
      </c>
      <c r="D10" s="117">
        <f t="shared" ref="D10:E10" si="3">SUM(D11:D18)</f>
        <v>3</v>
      </c>
      <c r="E10" s="105">
        <f t="shared" si="3"/>
        <v>2</v>
      </c>
      <c r="F10" s="117">
        <f t="shared" ref="F10:J10" si="4">SUM(F11:F18)</f>
        <v>3</v>
      </c>
      <c r="G10" s="105">
        <f t="shared" si="4"/>
        <v>2</v>
      </c>
      <c r="H10" s="117">
        <f t="shared" si="4"/>
        <v>3</v>
      </c>
      <c r="I10" s="58">
        <f t="shared" si="4"/>
        <v>2</v>
      </c>
      <c r="J10" s="105">
        <f t="shared" si="4"/>
        <v>0</v>
      </c>
    </row>
    <row r="11" spans="1:30" s="39" customFormat="1" ht="24" customHeight="1" x14ac:dyDescent="0.2">
      <c r="A11" s="69"/>
      <c r="B11" s="11" t="s">
        <v>29</v>
      </c>
      <c r="C11" s="124">
        <f>SUM(D11,E11)</f>
        <v>2</v>
      </c>
      <c r="D11" s="118">
        <v>2</v>
      </c>
      <c r="E11" s="106">
        <v>0</v>
      </c>
      <c r="F11" s="118">
        <v>2</v>
      </c>
      <c r="G11" s="106">
        <v>0</v>
      </c>
      <c r="H11" s="118">
        <v>1</v>
      </c>
      <c r="I11" s="59">
        <v>1</v>
      </c>
      <c r="J11" s="106"/>
    </row>
    <row r="12" spans="1:30" s="39" customFormat="1" ht="24" customHeight="1" x14ac:dyDescent="0.2">
      <c r="A12" s="69"/>
      <c r="B12" s="11" t="s">
        <v>30</v>
      </c>
      <c r="C12" s="124">
        <f t="shared" ref="C12:C18" si="5">SUM(D12,E12)</f>
        <v>2</v>
      </c>
      <c r="D12" s="118">
        <v>0</v>
      </c>
      <c r="E12" s="106">
        <v>2</v>
      </c>
      <c r="F12" s="118">
        <v>0</v>
      </c>
      <c r="G12" s="106">
        <v>2</v>
      </c>
      <c r="H12" s="118">
        <v>1</v>
      </c>
      <c r="I12" s="59">
        <v>1</v>
      </c>
      <c r="J12" s="106"/>
    </row>
    <row r="13" spans="1:30" s="39" customFormat="1" ht="24" customHeight="1" x14ac:dyDescent="0.2">
      <c r="A13" s="69"/>
      <c r="B13" s="11" t="s">
        <v>31</v>
      </c>
      <c r="C13" s="124">
        <f t="shared" si="5"/>
        <v>1</v>
      </c>
      <c r="D13" s="118">
        <v>1</v>
      </c>
      <c r="E13" s="106">
        <v>0</v>
      </c>
      <c r="F13" s="118">
        <v>1</v>
      </c>
      <c r="G13" s="106">
        <v>0</v>
      </c>
      <c r="H13" s="118">
        <v>1</v>
      </c>
      <c r="I13" s="59"/>
      <c r="J13" s="106"/>
    </row>
    <row r="14" spans="1:30" s="39" customFormat="1" ht="24" customHeight="1" x14ac:dyDescent="0.2">
      <c r="A14" s="69"/>
      <c r="B14" s="11" t="s">
        <v>32</v>
      </c>
      <c r="C14" s="124">
        <f t="shared" si="5"/>
        <v>0</v>
      </c>
      <c r="D14" s="119">
        <v>0</v>
      </c>
      <c r="E14" s="107">
        <v>0</v>
      </c>
      <c r="F14" s="119">
        <v>0</v>
      </c>
      <c r="G14" s="107">
        <v>0</v>
      </c>
      <c r="H14" s="119">
        <v>0</v>
      </c>
      <c r="I14" s="60">
        <v>0</v>
      </c>
      <c r="J14" s="107">
        <v>0</v>
      </c>
    </row>
    <row r="15" spans="1:30" s="39" customFormat="1" ht="24" customHeight="1" x14ac:dyDescent="0.2">
      <c r="A15" s="69"/>
      <c r="B15" s="11" t="s">
        <v>33</v>
      </c>
      <c r="C15" s="124">
        <f t="shared" si="5"/>
        <v>0</v>
      </c>
      <c r="D15" s="119">
        <v>0</v>
      </c>
      <c r="E15" s="107">
        <v>0</v>
      </c>
      <c r="F15" s="119">
        <v>0</v>
      </c>
      <c r="G15" s="107">
        <v>0</v>
      </c>
      <c r="H15" s="119">
        <v>0</v>
      </c>
      <c r="I15" s="60">
        <v>0</v>
      </c>
      <c r="J15" s="107">
        <v>0</v>
      </c>
    </row>
    <row r="16" spans="1:30" s="39" customFormat="1" ht="24" customHeight="1" x14ac:dyDescent="0.2">
      <c r="A16" s="69"/>
      <c r="B16" s="11" t="s">
        <v>34</v>
      </c>
      <c r="C16" s="124">
        <f t="shared" si="5"/>
        <v>0</v>
      </c>
      <c r="D16" s="119">
        <v>0</v>
      </c>
      <c r="E16" s="107">
        <v>0</v>
      </c>
      <c r="F16" s="119">
        <v>0</v>
      </c>
      <c r="G16" s="107">
        <v>0</v>
      </c>
      <c r="H16" s="119">
        <v>0</v>
      </c>
      <c r="I16" s="60">
        <v>0</v>
      </c>
      <c r="J16" s="107">
        <v>0</v>
      </c>
    </row>
    <row r="17" spans="1:10" s="39" customFormat="1" ht="24" customHeight="1" x14ac:dyDescent="0.2">
      <c r="A17" s="69"/>
      <c r="B17" s="11" t="s">
        <v>35</v>
      </c>
      <c r="C17" s="124">
        <f t="shared" si="5"/>
        <v>0</v>
      </c>
      <c r="D17" s="119">
        <v>0</v>
      </c>
      <c r="E17" s="107">
        <v>0</v>
      </c>
      <c r="F17" s="119">
        <v>0</v>
      </c>
      <c r="G17" s="107">
        <v>0</v>
      </c>
      <c r="H17" s="119">
        <v>0</v>
      </c>
      <c r="I17" s="60">
        <v>0</v>
      </c>
      <c r="J17" s="107">
        <v>0</v>
      </c>
    </row>
    <row r="18" spans="1:10" s="39" customFormat="1" ht="24" customHeight="1" thickBot="1" x14ac:dyDescent="0.25">
      <c r="A18" s="71"/>
      <c r="B18" s="15" t="s">
        <v>36</v>
      </c>
      <c r="C18" s="123">
        <f t="shared" si="5"/>
        <v>0</v>
      </c>
      <c r="D18" s="120">
        <v>0</v>
      </c>
      <c r="E18" s="108">
        <v>0</v>
      </c>
      <c r="F18" s="120">
        <v>0</v>
      </c>
      <c r="G18" s="108">
        <v>0</v>
      </c>
      <c r="H18" s="120">
        <v>0</v>
      </c>
      <c r="I18" s="61">
        <v>0</v>
      </c>
      <c r="J18" s="108">
        <v>0</v>
      </c>
    </row>
    <row r="19" spans="1:10" s="39" customFormat="1" ht="24" customHeight="1" x14ac:dyDescent="0.55000000000000004">
      <c r="A19" s="67">
        <v>4</v>
      </c>
      <c r="B19" s="42" t="s">
        <v>3</v>
      </c>
      <c r="C19" s="112">
        <f>SUM(C20:C21)</f>
        <v>0</v>
      </c>
      <c r="D19" s="117">
        <f t="shared" ref="D19:E19" si="6">SUM(D20:D21)</f>
        <v>0</v>
      </c>
      <c r="E19" s="105">
        <f t="shared" si="6"/>
        <v>0</v>
      </c>
      <c r="F19" s="117">
        <f t="shared" ref="F19:J19" si="7">SUM(F20:F21)</f>
        <v>0</v>
      </c>
      <c r="G19" s="105">
        <f t="shared" si="7"/>
        <v>0</v>
      </c>
      <c r="H19" s="117">
        <f t="shared" si="7"/>
        <v>0</v>
      </c>
      <c r="I19" s="58">
        <f t="shared" si="7"/>
        <v>0</v>
      </c>
      <c r="J19" s="105">
        <f t="shared" si="7"/>
        <v>0</v>
      </c>
    </row>
    <row r="20" spans="1:10" s="39" customFormat="1" ht="24" customHeight="1" x14ac:dyDescent="0.55000000000000004">
      <c r="A20" s="69"/>
      <c r="B20" s="4" t="s">
        <v>16</v>
      </c>
      <c r="C20" s="124">
        <f t="shared" ref="C20:C21" si="8">SUM(D20,E20)</f>
        <v>0</v>
      </c>
      <c r="D20" s="119">
        <v>0</v>
      </c>
      <c r="E20" s="107">
        <v>0</v>
      </c>
      <c r="F20" s="119">
        <v>0</v>
      </c>
      <c r="G20" s="107">
        <v>0</v>
      </c>
      <c r="H20" s="119">
        <v>0</v>
      </c>
      <c r="I20" s="60">
        <v>0</v>
      </c>
      <c r="J20" s="107">
        <v>0</v>
      </c>
    </row>
    <row r="21" spans="1:10" s="39" customFormat="1" ht="24" customHeight="1" thickBot="1" x14ac:dyDescent="0.25">
      <c r="A21" s="71"/>
      <c r="B21" s="3" t="s">
        <v>17</v>
      </c>
      <c r="C21" s="123">
        <f t="shared" si="8"/>
        <v>0</v>
      </c>
      <c r="D21" s="120">
        <v>0</v>
      </c>
      <c r="E21" s="108">
        <v>0</v>
      </c>
      <c r="F21" s="120">
        <v>0</v>
      </c>
      <c r="G21" s="108">
        <v>0</v>
      </c>
      <c r="H21" s="120">
        <v>0</v>
      </c>
      <c r="I21" s="61">
        <v>0</v>
      </c>
      <c r="J21" s="108">
        <v>0</v>
      </c>
    </row>
    <row r="22" spans="1:10" s="39" customFormat="1" ht="24" customHeight="1" x14ac:dyDescent="0.2">
      <c r="A22" s="136" t="s">
        <v>69</v>
      </c>
      <c r="B22" s="136"/>
      <c r="C22" s="136"/>
      <c r="D22" s="136"/>
      <c r="E22" s="136"/>
      <c r="F22" s="136"/>
      <c r="G22" s="136"/>
      <c r="H22" s="136"/>
      <c r="I22" s="136"/>
      <c r="J22" s="136"/>
    </row>
  </sheetData>
  <mergeCells count="6">
    <mergeCell ref="A22:J22"/>
    <mergeCell ref="A3:B3"/>
    <mergeCell ref="A4:B4"/>
    <mergeCell ref="A5:B5"/>
    <mergeCell ref="A1:J1"/>
    <mergeCell ref="A2:J2"/>
  </mergeCells>
  <printOptions horizontalCentered="1"/>
  <pageMargins left="0.11811023622047245" right="0.11811023622047245" top="0.55118110236220474" bottom="0.35433070866141736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9"/>
  <sheetViews>
    <sheetView tabSelected="1" view="pageBreakPreview" zoomScaleNormal="100" zoomScaleSheetLayoutView="100" workbookViewId="0">
      <selection activeCell="E15" sqref="E15"/>
    </sheetView>
  </sheetViews>
  <sheetFormatPr defaultColWidth="6.25" defaultRowHeight="23.45" customHeight="1" x14ac:dyDescent="0.2"/>
  <cols>
    <col min="1" max="1" width="4.25" style="34" customWidth="1"/>
    <col min="2" max="2" width="55.375" style="35" bestFit="1" customWidth="1"/>
    <col min="3" max="3" width="11.125" style="36" customWidth="1"/>
    <col min="4" max="4" width="10.875" style="37" customWidth="1"/>
    <col min="5" max="5" width="10.75" style="37" customWidth="1"/>
    <col min="6" max="6" width="5.875" style="16" hidden="1" customWidth="1"/>
    <col min="7" max="21" width="0" style="17" hidden="1" customWidth="1"/>
    <col min="22" max="23" width="10.75" style="37" customWidth="1"/>
    <col min="24" max="16384" width="6.25" style="17"/>
  </cols>
  <sheetData>
    <row r="1" spans="1:23" ht="23.45" customHeight="1" x14ac:dyDescent="0.2">
      <c r="A1" s="144" t="s">
        <v>46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23" ht="23.45" customHeight="1" x14ac:dyDescent="0.2">
      <c r="A2" s="144" t="s">
        <v>63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</row>
    <row r="3" spans="1:23" ht="23.45" customHeight="1" x14ac:dyDescent="0.2">
      <c r="A3" s="141" t="s">
        <v>47</v>
      </c>
      <c r="B3" s="142"/>
      <c r="C3" s="18" t="s">
        <v>0</v>
      </c>
      <c r="D3" s="18" t="s">
        <v>48</v>
      </c>
      <c r="E3" s="19" t="s">
        <v>49</v>
      </c>
      <c r="V3" s="19" t="s">
        <v>54</v>
      </c>
      <c r="W3" s="19" t="s">
        <v>55</v>
      </c>
    </row>
    <row r="4" spans="1:23" ht="23.45" customHeight="1" x14ac:dyDescent="0.2">
      <c r="A4" s="143" t="s">
        <v>0</v>
      </c>
      <c r="B4" s="133"/>
      <c r="C4" s="20">
        <v>141</v>
      </c>
      <c r="D4" s="20"/>
      <c r="E4" s="20">
        <v>141</v>
      </c>
      <c r="V4" s="20">
        <v>45</v>
      </c>
      <c r="W4" s="20">
        <v>96</v>
      </c>
    </row>
    <row r="5" spans="1:23" ht="23.45" customHeight="1" x14ac:dyDescent="0.2">
      <c r="A5" s="21"/>
      <c r="B5" s="22"/>
      <c r="C5" s="20"/>
      <c r="D5" s="20"/>
      <c r="E5" s="20"/>
      <c r="V5" s="20"/>
      <c r="W5" s="20"/>
    </row>
    <row r="6" spans="1:23" ht="23.45" customHeight="1" x14ac:dyDescent="0.55000000000000004">
      <c r="A6" s="23">
        <v>1</v>
      </c>
      <c r="B6" s="24" t="s">
        <v>1</v>
      </c>
      <c r="C6" s="26"/>
      <c r="D6" s="27"/>
      <c r="E6" s="28"/>
      <c r="V6" s="28"/>
      <c r="W6" s="28"/>
    </row>
    <row r="7" spans="1:23" ht="23.45" customHeight="1" x14ac:dyDescent="0.55000000000000004">
      <c r="A7" s="29"/>
      <c r="B7" s="4" t="s">
        <v>50</v>
      </c>
      <c r="C7" s="25">
        <v>141</v>
      </c>
      <c r="D7" s="25">
        <v>0</v>
      </c>
      <c r="E7" s="25">
        <v>141</v>
      </c>
      <c r="V7" s="25">
        <v>45</v>
      </c>
      <c r="W7" s="25">
        <v>96</v>
      </c>
    </row>
    <row r="8" spans="1:23" ht="23.45" customHeight="1" x14ac:dyDescent="0.2">
      <c r="A8" s="30"/>
      <c r="B8" s="31"/>
      <c r="C8" s="32"/>
      <c r="D8" s="33"/>
      <c r="E8" s="33"/>
      <c r="V8" s="33"/>
      <c r="W8" s="33"/>
    </row>
    <row r="9" spans="1:23" ht="23.45" customHeight="1" x14ac:dyDescent="0.2">
      <c r="A9" s="145" t="s">
        <v>56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</row>
  </sheetData>
  <mergeCells count="5">
    <mergeCell ref="A3:B3"/>
    <mergeCell ref="A4:B4"/>
    <mergeCell ref="A1:W1"/>
    <mergeCell ref="A2:W2"/>
    <mergeCell ref="A9:W9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ผู้สำเร็จการศึกษาป.โท</vt:lpstr>
      <vt:lpstr>ผู้สำเร็จการศึกษาป.เอก</vt:lpstr>
      <vt:lpstr>ผู้สำเร็จการศึกษาป.บัณฑิต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Warinrat_K</cp:lastModifiedBy>
  <cp:lastPrinted>2021-02-08T10:15:16Z</cp:lastPrinted>
  <dcterms:created xsi:type="dcterms:W3CDTF">2020-03-24T03:41:12Z</dcterms:created>
  <dcterms:modified xsi:type="dcterms:W3CDTF">2021-05-27T04:36:56Z</dcterms:modified>
</cp:coreProperties>
</file>