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ailrmuttac-my.sharepoint.com/personal/weeranuch_p_rmutt_ac_th/Documents/RMUTT/ปีการศึกษา2567/ฐานข้อมูล2567/ระดับหลักสูตร/"/>
    </mc:Choice>
  </mc:AlternateContent>
  <xr:revisionPtr revIDLastSave="0" documentId="8_{4F084FB5-70D7-4F88-8491-24C1F57FF6E2}" xr6:coauthVersionLast="47" xr6:coauthVersionMax="47" xr10:uidLastSave="{00000000-0000-0000-0000-000000000000}"/>
  <bookViews>
    <workbookView xWindow="0" yWindow="0" windowWidth="28800" windowHeight="12105" xr2:uid="{00000000-000D-0000-FFFF-FFFF00000000}"/>
  </bookViews>
  <sheets>
    <sheet name="นักศึกษาเข้าใหม่" sheetId="8" r:id="rId1"/>
    <sheet name="Sheet1" sheetId="9" r:id="rId2"/>
  </sheets>
  <definedNames>
    <definedName name="_xlnm.Print_Titles" localSheetId="0">นักศึกษาเข้าใหม่!$2:$6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R149" i="8" l="1"/>
  <c r="BO149" i="8"/>
  <c r="BP149" i="8"/>
  <c r="BQ149" i="8"/>
  <c r="AZ97" i="8" l="1"/>
  <c r="AX129" i="8"/>
  <c r="AX130" i="8" s="1"/>
  <c r="AK48" i="8"/>
  <c r="AE143" i="8"/>
  <c r="AD143" i="8"/>
  <c r="AE141" i="8"/>
  <c r="AD141" i="8"/>
  <c r="AE135" i="8"/>
  <c r="AD135" i="8"/>
  <c r="AE87" i="8"/>
  <c r="AD87" i="8"/>
  <c r="Z142" i="8" l="1"/>
  <c r="Y142" i="8"/>
  <c r="Z135" i="8"/>
  <c r="Y135" i="8"/>
  <c r="L38" i="8"/>
  <c r="L39" i="8"/>
  <c r="L40" i="8"/>
  <c r="L41" i="8"/>
  <c r="L37" i="8"/>
  <c r="F180" i="8" l="1"/>
  <c r="E180" i="8"/>
  <c r="F168" i="8"/>
  <c r="E168" i="8"/>
  <c r="F61" i="8"/>
  <c r="E61" i="8"/>
  <c r="E57" i="8"/>
  <c r="G51" i="8"/>
  <c r="F21" i="8"/>
  <c r="F22" i="8" s="1"/>
  <c r="E21" i="8"/>
  <c r="F10" i="8"/>
  <c r="BQ146" i="8" l="1"/>
  <c r="AW164" i="8"/>
  <c r="BZ14" i="8" l="1"/>
  <c r="BY14" i="8"/>
  <c r="BS14" i="8"/>
  <c r="BW14" i="8" s="1"/>
  <c r="BR14" i="8"/>
  <c r="BV14" i="8" s="1"/>
  <c r="BQ14" i="8"/>
  <c r="BP14" i="8"/>
  <c r="BO14" i="8"/>
  <c r="BJ14" i="8"/>
  <c r="BE14" i="8"/>
  <c r="AZ14" i="8"/>
  <c r="AU14" i="8"/>
  <c r="AP14" i="8"/>
  <c r="AK14" i="8"/>
  <c r="AF14" i="8"/>
  <c r="AA14" i="8"/>
  <c r="V14" i="8"/>
  <c r="Q14" i="8"/>
  <c r="L14" i="8"/>
  <c r="G14" i="8"/>
  <c r="BX14" i="8" l="1"/>
  <c r="CC14" i="8" s="1"/>
  <c r="CA14" i="8"/>
  <c r="BT14" i="8"/>
  <c r="V105" i="8"/>
  <c r="V106" i="8"/>
  <c r="V54" i="8"/>
  <c r="CB14" i="8" l="1"/>
  <c r="CD14" i="8" s="1"/>
  <c r="BY31" i="8"/>
  <c r="BZ31" i="8"/>
  <c r="BZ30" i="8"/>
  <c r="BY30" i="8"/>
  <c r="BI62" i="8"/>
  <c r="BH62" i="8"/>
  <c r="BS270" i="8"/>
  <c r="BR270" i="8"/>
  <c r="BQ270" i="8"/>
  <c r="BP270" i="8"/>
  <c r="BS263" i="8"/>
  <c r="BR263" i="8"/>
  <c r="BQ263" i="8"/>
  <c r="BP263" i="8"/>
  <c r="BS262" i="8"/>
  <c r="BR262" i="8"/>
  <c r="BP262" i="8"/>
  <c r="BR259" i="8"/>
  <c r="BQ259" i="8"/>
  <c r="BP259" i="8"/>
  <c r="BQ252" i="8"/>
  <c r="BP252" i="8"/>
  <c r="BS251" i="8"/>
  <c r="BR251" i="8"/>
  <c r="BQ251" i="8"/>
  <c r="BP251" i="8"/>
  <c r="BS244" i="8"/>
  <c r="BR244" i="8"/>
  <c r="BQ244" i="8"/>
  <c r="BP244" i="8"/>
  <c r="BS243" i="8"/>
  <c r="BR243" i="8"/>
  <c r="BQ243" i="8"/>
  <c r="BP243" i="8"/>
  <c r="BQ242" i="8"/>
  <c r="BP242" i="8"/>
  <c r="BR241" i="8"/>
  <c r="BQ241" i="8"/>
  <c r="BP241" i="8"/>
  <c r="BS240" i="8"/>
  <c r="BR240" i="8"/>
  <c r="BQ240" i="8"/>
  <c r="BP240" i="8"/>
  <c r="BS239" i="8"/>
  <c r="BR239" i="8"/>
  <c r="BQ239" i="8"/>
  <c r="BP239" i="8"/>
  <c r="BR238" i="8"/>
  <c r="BQ238" i="8"/>
  <c r="BP238" i="8"/>
  <c r="BS237" i="8"/>
  <c r="BR237" i="8"/>
  <c r="BQ237" i="8"/>
  <c r="BP237" i="8"/>
  <c r="BS236" i="8"/>
  <c r="BR236" i="8"/>
  <c r="BQ236" i="8"/>
  <c r="BP236" i="8"/>
  <c r="BS235" i="8"/>
  <c r="BR235" i="8"/>
  <c r="BQ235" i="8"/>
  <c r="BP235" i="8"/>
  <c r="BS228" i="8"/>
  <c r="BR228" i="8"/>
  <c r="BQ228" i="8"/>
  <c r="BP228" i="8"/>
  <c r="BS225" i="8"/>
  <c r="BR225" i="8"/>
  <c r="BQ225" i="8"/>
  <c r="BP225" i="8"/>
  <c r="BS224" i="8"/>
  <c r="BR224" i="8"/>
  <c r="BQ224" i="8"/>
  <c r="BP224" i="8"/>
  <c r="BS219" i="8"/>
  <c r="BR219" i="8"/>
  <c r="BQ219" i="8"/>
  <c r="BP219" i="8"/>
  <c r="BS218" i="8"/>
  <c r="BR218" i="8"/>
  <c r="BQ218" i="8"/>
  <c r="BP218" i="8"/>
  <c r="BS215" i="8"/>
  <c r="BR215" i="8"/>
  <c r="BQ215" i="8"/>
  <c r="BP215" i="8"/>
  <c r="BS214" i="8"/>
  <c r="BR214" i="8"/>
  <c r="BQ214" i="8"/>
  <c r="BP214" i="8"/>
  <c r="BS213" i="8"/>
  <c r="BR213" i="8"/>
  <c r="BQ213" i="8"/>
  <c r="BP213" i="8"/>
  <c r="BS212" i="8"/>
  <c r="BR212" i="8"/>
  <c r="BQ212" i="8"/>
  <c r="BP212" i="8"/>
  <c r="BS211" i="8"/>
  <c r="BR211" i="8"/>
  <c r="BQ211" i="8"/>
  <c r="BP211" i="8"/>
  <c r="BS204" i="8"/>
  <c r="BR204" i="8"/>
  <c r="BQ204" i="8"/>
  <c r="BP204" i="8"/>
  <c r="BS203" i="8"/>
  <c r="BR203" i="8"/>
  <c r="BQ203" i="8"/>
  <c r="BP203" i="8"/>
  <c r="BR202" i="8"/>
  <c r="BQ202" i="8"/>
  <c r="BP202" i="8"/>
  <c r="BS201" i="8"/>
  <c r="BR201" i="8"/>
  <c r="BQ201" i="8"/>
  <c r="BP201" i="8"/>
  <c r="BS198" i="8"/>
  <c r="BR198" i="8"/>
  <c r="BQ198" i="8"/>
  <c r="BP198" i="8"/>
  <c r="BS197" i="8"/>
  <c r="BR197" i="8"/>
  <c r="BQ197" i="8"/>
  <c r="BP197" i="8"/>
  <c r="BS196" i="8"/>
  <c r="BR196" i="8"/>
  <c r="BQ196" i="8"/>
  <c r="BP196" i="8"/>
  <c r="BS195" i="8"/>
  <c r="BR195" i="8"/>
  <c r="BQ195" i="8"/>
  <c r="BP195" i="8"/>
  <c r="BS194" i="8"/>
  <c r="BR194" i="8"/>
  <c r="BP194" i="8"/>
  <c r="BS193" i="8"/>
  <c r="BQ193" i="8"/>
  <c r="BP193" i="8"/>
  <c r="BS192" i="8"/>
  <c r="BR192" i="8"/>
  <c r="BQ192" i="8"/>
  <c r="BP192" i="8"/>
  <c r="BS185" i="8"/>
  <c r="BR185" i="8"/>
  <c r="BQ185" i="8"/>
  <c r="BP185" i="8"/>
  <c r="BS182" i="8"/>
  <c r="BR182" i="8"/>
  <c r="BQ182" i="8"/>
  <c r="BP182" i="8"/>
  <c r="BS181" i="8"/>
  <c r="BR181" i="8"/>
  <c r="BQ181" i="8"/>
  <c r="BP181" i="8"/>
  <c r="BS180" i="8"/>
  <c r="BR180" i="8"/>
  <c r="BQ180" i="8"/>
  <c r="BP180" i="8"/>
  <c r="BS177" i="8"/>
  <c r="BR177" i="8"/>
  <c r="BQ177" i="8"/>
  <c r="BP177" i="8"/>
  <c r="BS176" i="8"/>
  <c r="BR176" i="8"/>
  <c r="BQ176" i="8"/>
  <c r="BP176" i="8"/>
  <c r="BR175" i="8"/>
  <c r="BQ175" i="8"/>
  <c r="BP175" i="8"/>
  <c r="BS168" i="8"/>
  <c r="BR168" i="8"/>
  <c r="BQ168" i="8"/>
  <c r="BP168" i="8"/>
  <c r="BS163" i="8"/>
  <c r="BR163" i="8"/>
  <c r="BQ163" i="8"/>
  <c r="BP163" i="8"/>
  <c r="BS160" i="8"/>
  <c r="BR160" i="8"/>
  <c r="BQ160" i="8"/>
  <c r="BP160" i="8"/>
  <c r="BS159" i="8"/>
  <c r="BR159" i="8"/>
  <c r="BQ159" i="8"/>
  <c r="BP159" i="8"/>
  <c r="BS158" i="8"/>
  <c r="BR158" i="8"/>
  <c r="BQ158" i="8"/>
  <c r="BP158" i="8"/>
  <c r="BS155" i="8"/>
  <c r="BR155" i="8"/>
  <c r="BQ155" i="8"/>
  <c r="BP155" i="8"/>
  <c r="BR154" i="8"/>
  <c r="BP154" i="8"/>
  <c r="BS153" i="8"/>
  <c r="BR153" i="8"/>
  <c r="BQ153" i="8"/>
  <c r="BP153" i="8"/>
  <c r="BS150" i="8"/>
  <c r="BR150" i="8"/>
  <c r="BQ150" i="8"/>
  <c r="BP150" i="8"/>
  <c r="BS146" i="8"/>
  <c r="BR146" i="8"/>
  <c r="BP146" i="8"/>
  <c r="BS143" i="8"/>
  <c r="BR143" i="8"/>
  <c r="BQ143" i="8"/>
  <c r="BP143" i="8"/>
  <c r="BS142" i="8"/>
  <c r="BR142" i="8"/>
  <c r="BQ142" i="8"/>
  <c r="BP142" i="8"/>
  <c r="BS141" i="8"/>
  <c r="BR141" i="8"/>
  <c r="BQ141" i="8"/>
  <c r="BP141" i="8"/>
  <c r="BQ140" i="8"/>
  <c r="BP140" i="8"/>
  <c r="BS139" i="8"/>
  <c r="BR139" i="8"/>
  <c r="BQ139" i="8"/>
  <c r="BP139" i="8"/>
  <c r="BS138" i="8"/>
  <c r="BR138" i="8"/>
  <c r="BQ138" i="8"/>
  <c r="BP138" i="8"/>
  <c r="BQ137" i="8"/>
  <c r="BP137" i="8"/>
  <c r="BQ136" i="8"/>
  <c r="BP136" i="8"/>
  <c r="BQ135" i="8"/>
  <c r="BP135" i="8"/>
  <c r="BS128" i="8"/>
  <c r="BR128" i="8"/>
  <c r="BQ128" i="8"/>
  <c r="BP128" i="8"/>
  <c r="BS127" i="8"/>
  <c r="BR127" i="8"/>
  <c r="BQ127" i="8"/>
  <c r="BP127" i="8"/>
  <c r="BS126" i="8"/>
  <c r="BR126" i="8"/>
  <c r="BQ126" i="8"/>
  <c r="BP126" i="8"/>
  <c r="BS125" i="8"/>
  <c r="BR125" i="8"/>
  <c r="BQ125" i="8"/>
  <c r="BP125" i="8"/>
  <c r="BS124" i="8"/>
  <c r="BR124" i="8"/>
  <c r="BQ124" i="8"/>
  <c r="BP124" i="8"/>
  <c r="BS123" i="8"/>
  <c r="BR123" i="8"/>
  <c r="BQ123" i="8"/>
  <c r="BP123" i="8"/>
  <c r="BS118" i="8"/>
  <c r="BR118" i="8"/>
  <c r="BQ118" i="8"/>
  <c r="BP118" i="8"/>
  <c r="BS117" i="8"/>
  <c r="BR117" i="8"/>
  <c r="BQ117" i="8"/>
  <c r="BP117" i="8"/>
  <c r="BS116" i="8"/>
  <c r="BR116" i="8"/>
  <c r="BQ116" i="8"/>
  <c r="BP116" i="8"/>
  <c r="BS115" i="8"/>
  <c r="BR115" i="8"/>
  <c r="BQ115" i="8"/>
  <c r="BP115" i="8"/>
  <c r="BS114" i="8"/>
  <c r="BR114" i="8"/>
  <c r="BQ114" i="8"/>
  <c r="BP114" i="8"/>
  <c r="BS113" i="8"/>
  <c r="BR113" i="8"/>
  <c r="BQ113" i="8"/>
  <c r="BP113" i="8"/>
  <c r="BS112" i="8"/>
  <c r="BR112" i="8"/>
  <c r="BQ112" i="8"/>
  <c r="BP112" i="8"/>
  <c r="BS111" i="8"/>
  <c r="BR111" i="8"/>
  <c r="BQ111" i="8"/>
  <c r="BP111" i="8"/>
  <c r="BS110" i="8"/>
  <c r="BR110" i="8"/>
  <c r="BQ110" i="8"/>
  <c r="BP110" i="8"/>
  <c r="BS109" i="8"/>
  <c r="BR109" i="8"/>
  <c r="BQ109" i="8"/>
  <c r="BP109" i="8"/>
  <c r="BS106" i="8"/>
  <c r="BR106" i="8"/>
  <c r="BQ106" i="8"/>
  <c r="BP106" i="8"/>
  <c r="BS105" i="8"/>
  <c r="BR105" i="8"/>
  <c r="BQ105" i="8"/>
  <c r="BP105" i="8"/>
  <c r="BS102" i="8"/>
  <c r="BR102" i="8"/>
  <c r="BQ102" i="8"/>
  <c r="BP102" i="8"/>
  <c r="BS101" i="8"/>
  <c r="BR101" i="8"/>
  <c r="BQ101" i="8"/>
  <c r="BP101" i="8"/>
  <c r="BS100" i="8"/>
  <c r="BR100" i="8"/>
  <c r="BQ100" i="8"/>
  <c r="BP100" i="8"/>
  <c r="BS99" i="8"/>
  <c r="BR99" i="8"/>
  <c r="BQ99" i="8"/>
  <c r="BP99" i="8"/>
  <c r="BS98" i="8"/>
  <c r="BR98" i="8"/>
  <c r="BQ98" i="8"/>
  <c r="BP98" i="8"/>
  <c r="BS97" i="8"/>
  <c r="BR97" i="8"/>
  <c r="BQ97" i="8"/>
  <c r="BP97" i="8"/>
  <c r="BS96" i="8"/>
  <c r="BR96" i="8"/>
  <c r="BQ96" i="8"/>
  <c r="BP96" i="8"/>
  <c r="BS95" i="8"/>
  <c r="BR95" i="8"/>
  <c r="BQ95" i="8"/>
  <c r="BP95" i="8"/>
  <c r="BS94" i="8"/>
  <c r="BR94" i="8"/>
  <c r="BQ94" i="8"/>
  <c r="BP94" i="8"/>
  <c r="BS93" i="8"/>
  <c r="BR93" i="8"/>
  <c r="BQ93" i="8"/>
  <c r="BP93" i="8"/>
  <c r="BS92" i="8"/>
  <c r="BR92" i="8"/>
  <c r="BQ92" i="8"/>
  <c r="BP92" i="8"/>
  <c r="BS91" i="8"/>
  <c r="BR91" i="8"/>
  <c r="BQ91" i="8"/>
  <c r="BP91" i="8"/>
  <c r="BS90" i="8"/>
  <c r="BR90" i="8"/>
  <c r="BQ90" i="8"/>
  <c r="BP90" i="8"/>
  <c r="BS89" i="8"/>
  <c r="BR89" i="8"/>
  <c r="BQ89" i="8"/>
  <c r="BP89" i="8"/>
  <c r="BS88" i="8"/>
  <c r="BR88" i="8"/>
  <c r="BQ88" i="8"/>
  <c r="BP88" i="8"/>
  <c r="BQ87" i="8"/>
  <c r="BP87" i="8"/>
  <c r="BS80" i="8"/>
  <c r="BR80" i="8"/>
  <c r="BQ80" i="8"/>
  <c r="BP80" i="8"/>
  <c r="BS79" i="8"/>
  <c r="BR79" i="8"/>
  <c r="BP79" i="8"/>
  <c r="BS78" i="8"/>
  <c r="BQ78" i="8"/>
  <c r="BP78" i="8"/>
  <c r="BS77" i="8"/>
  <c r="BR77" i="8"/>
  <c r="BQ77" i="8"/>
  <c r="BP77" i="8"/>
  <c r="BS76" i="8"/>
  <c r="BR76" i="8"/>
  <c r="BQ76" i="8"/>
  <c r="BP76" i="8"/>
  <c r="BS69" i="8"/>
  <c r="BR69" i="8"/>
  <c r="BQ69" i="8"/>
  <c r="BP69" i="8"/>
  <c r="BS66" i="8"/>
  <c r="BR66" i="8"/>
  <c r="BQ66" i="8"/>
  <c r="BP66" i="8"/>
  <c r="BS61" i="8"/>
  <c r="BR61" i="8"/>
  <c r="BQ61" i="8"/>
  <c r="BP61" i="8"/>
  <c r="BS58" i="8"/>
  <c r="BR58" i="8"/>
  <c r="BQ58" i="8"/>
  <c r="BP58" i="8"/>
  <c r="BS57" i="8"/>
  <c r="BR57" i="8"/>
  <c r="BP57" i="8"/>
  <c r="BS54" i="8"/>
  <c r="BR54" i="8"/>
  <c r="BQ54" i="8"/>
  <c r="BP54" i="8"/>
  <c r="BS51" i="8"/>
  <c r="BR51" i="8"/>
  <c r="BQ51" i="8"/>
  <c r="BP51" i="8"/>
  <c r="BS48" i="8"/>
  <c r="BR48" i="8"/>
  <c r="BQ48" i="8"/>
  <c r="BP48" i="8"/>
  <c r="BR45" i="8"/>
  <c r="BQ45" i="8"/>
  <c r="BP45" i="8"/>
  <c r="BQ44" i="8"/>
  <c r="BP44" i="8"/>
  <c r="BR41" i="8"/>
  <c r="BQ41" i="8"/>
  <c r="BP41" i="8"/>
  <c r="BS40" i="8"/>
  <c r="BR40" i="8"/>
  <c r="BQ40" i="8"/>
  <c r="BP40" i="8"/>
  <c r="BS39" i="8"/>
  <c r="BQ39" i="8"/>
  <c r="BP39" i="8"/>
  <c r="BS38" i="8"/>
  <c r="BR38" i="8"/>
  <c r="BQ38" i="8"/>
  <c r="BP38" i="8"/>
  <c r="BS37" i="8"/>
  <c r="BR37" i="8"/>
  <c r="BQ37" i="8"/>
  <c r="BP37" i="8"/>
  <c r="BS30" i="8"/>
  <c r="BW30" i="8" s="1"/>
  <c r="BR30" i="8"/>
  <c r="BV30" i="8" s="1"/>
  <c r="BQ30" i="8"/>
  <c r="BP30" i="8"/>
  <c r="BP27" i="8"/>
  <c r="BQ27" i="8"/>
  <c r="BR27" i="8"/>
  <c r="BS27" i="8"/>
  <c r="BS26" i="8"/>
  <c r="BQ26" i="8"/>
  <c r="BP26" i="8"/>
  <c r="BQ21" i="8"/>
  <c r="BP21" i="8"/>
  <c r="BQ18" i="8"/>
  <c r="BP18" i="8"/>
  <c r="BP11" i="8"/>
  <c r="BQ11" i="8"/>
  <c r="BP12" i="8"/>
  <c r="BQ12" i="8"/>
  <c r="BP13" i="8"/>
  <c r="BQ13" i="8"/>
  <c r="BP15" i="8"/>
  <c r="BQ15" i="8"/>
  <c r="BQ10" i="8"/>
  <c r="BP10" i="8"/>
  <c r="BS21" i="8"/>
  <c r="BR21" i="8"/>
  <c r="BS18" i="8"/>
  <c r="BR18" i="8"/>
  <c r="BS12" i="8"/>
  <c r="BS13" i="8"/>
  <c r="BS15" i="8"/>
  <c r="BR12" i="8"/>
  <c r="BR13" i="8"/>
  <c r="BR15" i="8"/>
  <c r="CA30" i="8" l="1"/>
  <c r="BX30" i="8"/>
  <c r="CB30" i="8" s="1"/>
  <c r="CA31" i="8"/>
  <c r="AO271" i="8"/>
  <c r="AN271" i="8"/>
  <c r="AJ271" i="8"/>
  <c r="AI271" i="8"/>
  <c r="BS259" i="8"/>
  <c r="BS252" i="8"/>
  <c r="BR252" i="8"/>
  <c r="BS242" i="8"/>
  <c r="BR242" i="8"/>
  <c r="BS241" i="8"/>
  <c r="BS238" i="8"/>
  <c r="BS149" i="8"/>
  <c r="BS154" i="8"/>
  <c r="BR135" i="8"/>
  <c r="BS87" i="8"/>
  <c r="BR87" i="8"/>
  <c r="BR78" i="8"/>
  <c r="BS41" i="8"/>
  <c r="BR39" i="8"/>
  <c r="BS44" i="8"/>
  <c r="BR44" i="8"/>
  <c r="BR26" i="8"/>
  <c r="BR11" i="8"/>
  <c r="BS10" i="8"/>
  <c r="BR10" i="8"/>
  <c r="BR193" i="8"/>
  <c r="BS202" i="8"/>
  <c r="BS175" i="8"/>
  <c r="BS140" i="8"/>
  <c r="BR140" i="8"/>
  <c r="BS137" i="8"/>
  <c r="BR137" i="8"/>
  <c r="BS136" i="8"/>
  <c r="BS45" i="8"/>
  <c r="BS11" i="8"/>
  <c r="P31" i="8"/>
  <c r="U271" i="8"/>
  <c r="U272" i="8" s="1"/>
  <c r="U273" i="8" s="1"/>
  <c r="T271" i="8"/>
  <c r="T272" i="8" s="1"/>
  <c r="T273" i="8" s="1"/>
  <c r="S271" i="8"/>
  <c r="S272" i="8" s="1"/>
  <c r="S273" i="8" s="1"/>
  <c r="R271" i="8"/>
  <c r="R272" i="8" s="1"/>
  <c r="R273" i="8" s="1"/>
  <c r="V270" i="8"/>
  <c r="V271" i="8" s="1"/>
  <c r="V272" i="8" s="1"/>
  <c r="V273" i="8" s="1"/>
  <c r="U264" i="8"/>
  <c r="T264" i="8"/>
  <c r="S264" i="8"/>
  <c r="R264" i="8"/>
  <c r="V263" i="8"/>
  <c r="V262" i="8"/>
  <c r="V264" i="8" s="1"/>
  <c r="U260" i="8"/>
  <c r="T260" i="8"/>
  <c r="S260" i="8"/>
  <c r="R260" i="8"/>
  <c r="V259" i="8"/>
  <c r="V260" i="8" s="1"/>
  <c r="U253" i="8"/>
  <c r="U254" i="8" s="1"/>
  <c r="U255" i="8" s="1"/>
  <c r="T253" i="8"/>
  <c r="T254" i="8" s="1"/>
  <c r="T255" i="8" s="1"/>
  <c r="S253" i="8"/>
  <c r="S254" i="8" s="1"/>
  <c r="S255" i="8" s="1"/>
  <c r="R253" i="8"/>
  <c r="R254" i="8" s="1"/>
  <c r="R255" i="8" s="1"/>
  <c r="V252" i="8"/>
  <c r="V251" i="8"/>
  <c r="U245" i="8"/>
  <c r="U246" i="8" s="1"/>
  <c r="U247" i="8" s="1"/>
  <c r="T245" i="8"/>
  <c r="T246" i="8" s="1"/>
  <c r="T247" i="8" s="1"/>
  <c r="S245" i="8"/>
  <c r="S246" i="8" s="1"/>
  <c r="S247" i="8" s="1"/>
  <c r="R245" i="8"/>
  <c r="R246" i="8" s="1"/>
  <c r="R247" i="8" s="1"/>
  <c r="V244" i="8"/>
  <c r="V243" i="8"/>
  <c r="V242" i="8"/>
  <c r="V241" i="8"/>
  <c r="V240" i="8"/>
  <c r="V239" i="8"/>
  <c r="V238" i="8"/>
  <c r="V237" i="8"/>
  <c r="V236" i="8"/>
  <c r="V235" i="8"/>
  <c r="U229" i="8"/>
  <c r="T229" i="8"/>
  <c r="S229" i="8"/>
  <c r="R229" i="8"/>
  <c r="V228" i="8"/>
  <c r="V229" i="8" s="1"/>
  <c r="U226" i="8"/>
  <c r="T226" i="8"/>
  <c r="S226" i="8"/>
  <c r="R226" i="8"/>
  <c r="V225" i="8"/>
  <c r="V224" i="8"/>
  <c r="U220" i="8"/>
  <c r="T220" i="8"/>
  <c r="S220" i="8"/>
  <c r="R220" i="8"/>
  <c r="V219" i="8"/>
  <c r="V218" i="8"/>
  <c r="U216" i="8"/>
  <c r="T216" i="8"/>
  <c r="T221" i="8" s="1"/>
  <c r="S216" i="8"/>
  <c r="R216" i="8"/>
  <c r="V215" i="8"/>
  <c r="V214" i="8"/>
  <c r="V213" i="8"/>
  <c r="V212" i="8"/>
  <c r="V211" i="8"/>
  <c r="U205" i="8"/>
  <c r="T205" i="8"/>
  <c r="S205" i="8"/>
  <c r="R205" i="8"/>
  <c r="V204" i="8"/>
  <c r="V203" i="8"/>
  <c r="V202" i="8"/>
  <c r="V201" i="8"/>
  <c r="R199" i="8"/>
  <c r="V198" i="8"/>
  <c r="V197" i="8"/>
  <c r="V196" i="8"/>
  <c r="S199" i="8"/>
  <c r="V195" i="8"/>
  <c r="V194" i="8"/>
  <c r="U199" i="8"/>
  <c r="T199" i="8"/>
  <c r="V192" i="8"/>
  <c r="U186" i="8"/>
  <c r="T186" i="8"/>
  <c r="S186" i="8"/>
  <c r="R186" i="8"/>
  <c r="V185" i="8"/>
  <c r="V186" i="8" s="1"/>
  <c r="U183" i="8"/>
  <c r="T183" i="8"/>
  <c r="S183" i="8"/>
  <c r="R183" i="8"/>
  <c r="V182" i="8"/>
  <c r="V181" i="8"/>
  <c r="V180" i="8"/>
  <c r="U178" i="8"/>
  <c r="T178" i="8"/>
  <c r="S178" i="8"/>
  <c r="R178" i="8"/>
  <c r="V177" i="8"/>
  <c r="V176" i="8"/>
  <c r="V175" i="8"/>
  <c r="U169" i="8"/>
  <c r="U170" i="8" s="1"/>
  <c r="T169" i="8"/>
  <c r="T170" i="8" s="1"/>
  <c r="S169" i="8"/>
  <c r="S170" i="8" s="1"/>
  <c r="R169" i="8"/>
  <c r="R170" i="8" s="1"/>
  <c r="V168" i="8"/>
  <c r="V169" i="8" s="1"/>
  <c r="V170" i="8" s="1"/>
  <c r="U164" i="8"/>
  <c r="T164" i="8"/>
  <c r="S164" i="8"/>
  <c r="R164" i="8"/>
  <c r="V163" i="8"/>
  <c r="V164" i="8" s="1"/>
  <c r="T161" i="8"/>
  <c r="R161" i="8"/>
  <c r="V160" i="8"/>
  <c r="V159" i="8"/>
  <c r="V158" i="8"/>
  <c r="U161" i="8"/>
  <c r="S161" i="8"/>
  <c r="U156" i="8"/>
  <c r="T156" i="8"/>
  <c r="S156" i="8"/>
  <c r="R156" i="8"/>
  <c r="V155" i="8"/>
  <c r="V154" i="8"/>
  <c r="V153" i="8"/>
  <c r="U151" i="8"/>
  <c r="T151" i="8"/>
  <c r="S151" i="8"/>
  <c r="R151" i="8"/>
  <c r="V150" i="8"/>
  <c r="V149" i="8"/>
  <c r="U147" i="8"/>
  <c r="T147" i="8"/>
  <c r="S147" i="8"/>
  <c r="R147" i="8"/>
  <c r="V146" i="8"/>
  <c r="V147" i="8" s="1"/>
  <c r="U144" i="8"/>
  <c r="T144" i="8"/>
  <c r="S144" i="8"/>
  <c r="R144" i="8"/>
  <c r="V143" i="8"/>
  <c r="V142" i="8"/>
  <c r="V141" i="8"/>
  <c r="V140" i="8"/>
  <c r="V139" i="8"/>
  <c r="V138" i="8"/>
  <c r="V137" i="8"/>
  <c r="V136" i="8"/>
  <c r="V135" i="8"/>
  <c r="R129" i="8"/>
  <c r="R130" i="8" s="1"/>
  <c r="U129" i="8"/>
  <c r="U130" i="8" s="1"/>
  <c r="V128" i="8"/>
  <c r="V127" i="8"/>
  <c r="V126" i="8"/>
  <c r="S129" i="8"/>
  <c r="S130" i="8" s="1"/>
  <c r="V125" i="8"/>
  <c r="V124" i="8"/>
  <c r="V123" i="8"/>
  <c r="U119" i="8"/>
  <c r="S119" i="8"/>
  <c r="R119" i="8"/>
  <c r="V118" i="8"/>
  <c r="V117" i="8"/>
  <c r="V116" i="8"/>
  <c r="V115" i="8"/>
  <c r="V114" i="8"/>
  <c r="T119" i="8"/>
  <c r="V113" i="8"/>
  <c r="V112" i="8"/>
  <c r="V111" i="8"/>
  <c r="V110" i="8"/>
  <c r="V109" i="8"/>
  <c r="S107" i="8"/>
  <c r="R107" i="8"/>
  <c r="U107" i="8"/>
  <c r="U103" i="8"/>
  <c r="R103" i="8"/>
  <c r="V102" i="8"/>
  <c r="V101" i="8"/>
  <c r="V100" i="8"/>
  <c r="V99" i="8"/>
  <c r="V98" i="8"/>
  <c r="V96" i="8"/>
  <c r="V95" i="8"/>
  <c r="V94" i="8"/>
  <c r="V93" i="8"/>
  <c r="V92" i="8"/>
  <c r="T103" i="8"/>
  <c r="S103" i="8"/>
  <c r="V90" i="8"/>
  <c r="V89" i="8"/>
  <c r="V88" i="8"/>
  <c r="V87" i="8"/>
  <c r="U81" i="8"/>
  <c r="U82" i="8" s="1"/>
  <c r="U83" i="8" s="1"/>
  <c r="S81" i="8"/>
  <c r="S82" i="8" s="1"/>
  <c r="S83" i="8" s="1"/>
  <c r="R81" i="8"/>
  <c r="R82" i="8" s="1"/>
  <c r="R83" i="8" s="1"/>
  <c r="V80" i="8"/>
  <c r="V79" i="8"/>
  <c r="V78" i="8"/>
  <c r="V77" i="8"/>
  <c r="T81" i="8"/>
  <c r="T82" i="8" s="1"/>
  <c r="T83" i="8" s="1"/>
  <c r="V76" i="8"/>
  <c r="U70" i="8"/>
  <c r="T70" i="8"/>
  <c r="S70" i="8"/>
  <c r="R70" i="8"/>
  <c r="V69" i="8"/>
  <c r="V70" i="8" s="1"/>
  <c r="U67" i="8"/>
  <c r="S67" i="8"/>
  <c r="R67" i="8"/>
  <c r="V66" i="8"/>
  <c r="V67" i="8" s="1"/>
  <c r="U62" i="8"/>
  <c r="T62" i="8"/>
  <c r="S62" i="8"/>
  <c r="R62" i="8"/>
  <c r="V61" i="8"/>
  <c r="V62" i="8" s="1"/>
  <c r="T59" i="8"/>
  <c r="R59" i="8"/>
  <c r="V58" i="8"/>
  <c r="V57" i="8"/>
  <c r="U59" i="8"/>
  <c r="S59" i="8"/>
  <c r="U55" i="8"/>
  <c r="S55" i="8"/>
  <c r="R55" i="8"/>
  <c r="V55" i="8"/>
  <c r="U52" i="8"/>
  <c r="T52" i="8"/>
  <c r="S52" i="8"/>
  <c r="R52" i="8"/>
  <c r="V51" i="8"/>
  <c r="V52" i="8" s="1"/>
  <c r="U49" i="8"/>
  <c r="T49" i="8"/>
  <c r="S49" i="8"/>
  <c r="R49" i="8"/>
  <c r="V48" i="8"/>
  <c r="V49" i="8" s="1"/>
  <c r="U46" i="8"/>
  <c r="T46" i="8"/>
  <c r="S46" i="8"/>
  <c r="R46" i="8"/>
  <c r="V45" i="8"/>
  <c r="V44" i="8"/>
  <c r="U42" i="8"/>
  <c r="R42" i="8"/>
  <c r="V41" i="8"/>
  <c r="V40" i="8"/>
  <c r="V39" i="8"/>
  <c r="V38" i="8"/>
  <c r="V37" i="8"/>
  <c r="T42" i="8"/>
  <c r="S42" i="8"/>
  <c r="U31" i="8"/>
  <c r="T31" i="8"/>
  <c r="S31" i="8"/>
  <c r="R31" i="8"/>
  <c r="V30" i="8"/>
  <c r="V31" i="8" s="1"/>
  <c r="U28" i="8"/>
  <c r="T28" i="8"/>
  <c r="R28" i="8"/>
  <c r="V27" i="8"/>
  <c r="S28" i="8"/>
  <c r="V26" i="8"/>
  <c r="R22" i="8"/>
  <c r="U22" i="8"/>
  <c r="V21" i="8"/>
  <c r="V22" i="8" s="1"/>
  <c r="S22" i="8"/>
  <c r="U19" i="8"/>
  <c r="T19" i="8"/>
  <c r="S19" i="8"/>
  <c r="R19" i="8"/>
  <c r="V18" i="8"/>
  <c r="V19" i="8" s="1"/>
  <c r="T16" i="8"/>
  <c r="S16" i="8"/>
  <c r="R16" i="8"/>
  <c r="V15" i="8"/>
  <c r="V13" i="8"/>
  <c r="V12" i="8"/>
  <c r="V11" i="8"/>
  <c r="U16" i="8"/>
  <c r="BO30" i="8"/>
  <c r="BO31" i="8" s="1"/>
  <c r="BJ30" i="8"/>
  <c r="BJ31" i="8" s="1"/>
  <c r="BE30" i="8"/>
  <c r="BE31" i="8" s="1"/>
  <c r="AZ30" i="8"/>
  <c r="AZ31" i="8" s="1"/>
  <c r="AU30" i="8"/>
  <c r="AU31" i="8" s="1"/>
  <c r="AP30" i="8"/>
  <c r="AP31" i="8" s="1"/>
  <c r="AK30" i="8"/>
  <c r="AF30" i="8"/>
  <c r="AF31" i="8" s="1"/>
  <c r="AA30" i="8"/>
  <c r="AA31" i="8" s="1"/>
  <c r="Q30" i="8"/>
  <c r="Q31" i="8" s="1"/>
  <c r="L30" i="8"/>
  <c r="G30" i="8"/>
  <c r="D31" i="8"/>
  <c r="E31" i="8"/>
  <c r="F31" i="8"/>
  <c r="H31" i="8"/>
  <c r="I31" i="8"/>
  <c r="J31" i="8"/>
  <c r="K31" i="8"/>
  <c r="L31" i="8"/>
  <c r="M31" i="8"/>
  <c r="N31" i="8"/>
  <c r="O31" i="8"/>
  <c r="W31" i="8"/>
  <c r="X31" i="8"/>
  <c r="Y31" i="8"/>
  <c r="Z31" i="8"/>
  <c r="AB31" i="8"/>
  <c r="AC31" i="8"/>
  <c r="AD31" i="8"/>
  <c r="AE31" i="8"/>
  <c r="AG31" i="8"/>
  <c r="AH31" i="8"/>
  <c r="AI31" i="8"/>
  <c r="AJ31" i="8"/>
  <c r="AK31" i="8"/>
  <c r="AL31" i="8"/>
  <c r="AM31" i="8"/>
  <c r="AN31" i="8"/>
  <c r="AO31" i="8"/>
  <c r="AQ31" i="8"/>
  <c r="AR31" i="8"/>
  <c r="AS31" i="8"/>
  <c r="AT31" i="8"/>
  <c r="AV31" i="8"/>
  <c r="AW31" i="8"/>
  <c r="AX31" i="8"/>
  <c r="AY31" i="8"/>
  <c r="BA31" i="8"/>
  <c r="BB31" i="8"/>
  <c r="BC31" i="8"/>
  <c r="BD31" i="8"/>
  <c r="BF31" i="8"/>
  <c r="BG31" i="8"/>
  <c r="BH31" i="8"/>
  <c r="BI31" i="8"/>
  <c r="BI32" i="8" s="1"/>
  <c r="BK31" i="8"/>
  <c r="BL31" i="8"/>
  <c r="BM31" i="8"/>
  <c r="BN31" i="8"/>
  <c r="C31" i="8"/>
  <c r="V28" i="8" l="1"/>
  <c r="T265" i="8"/>
  <c r="T266" i="8" s="1"/>
  <c r="S230" i="8"/>
  <c r="U265" i="8"/>
  <c r="U266" i="8" s="1"/>
  <c r="S71" i="8"/>
  <c r="T230" i="8"/>
  <c r="V59" i="8"/>
  <c r="U230" i="8"/>
  <c r="CC30" i="8"/>
  <c r="CD30" i="8" s="1"/>
  <c r="BR136" i="8"/>
  <c r="BS135" i="8"/>
  <c r="R32" i="8"/>
  <c r="T231" i="8"/>
  <c r="R23" i="8"/>
  <c r="R33" i="8" s="1"/>
  <c r="U187" i="8"/>
  <c r="U188" i="8" s="1"/>
  <c r="V205" i="8"/>
  <c r="V265" i="8"/>
  <c r="V266" i="8" s="1"/>
  <c r="BP31" i="8"/>
  <c r="BS31" i="8"/>
  <c r="BW31" i="8" s="1"/>
  <c r="G31" i="8"/>
  <c r="BT31" i="8" s="1"/>
  <c r="BT30" i="8"/>
  <c r="R63" i="8"/>
  <c r="V156" i="8"/>
  <c r="V183" i="8"/>
  <c r="U221" i="8"/>
  <c r="U231" i="8" s="1"/>
  <c r="R265" i="8"/>
  <c r="R266" i="8" s="1"/>
  <c r="BQ31" i="8"/>
  <c r="V151" i="8"/>
  <c r="U206" i="8"/>
  <c r="U207" i="8" s="1"/>
  <c r="BR31" i="8"/>
  <c r="BV31" i="8" s="1"/>
  <c r="U63" i="8"/>
  <c r="V161" i="8"/>
  <c r="R221" i="8"/>
  <c r="V220" i="8"/>
  <c r="R230" i="8"/>
  <c r="V253" i="8"/>
  <c r="V254" i="8" s="1"/>
  <c r="V255" i="8" s="1"/>
  <c r="S265" i="8"/>
  <c r="S266" i="8" s="1"/>
  <c r="V226" i="8"/>
  <c r="V230" i="8" s="1"/>
  <c r="U165" i="8"/>
  <c r="U171" i="8" s="1"/>
  <c r="U23" i="8"/>
  <c r="V245" i="8"/>
  <c r="V246" i="8" s="1"/>
  <c r="V247" i="8" s="1"/>
  <c r="V216" i="8"/>
  <c r="T206" i="8"/>
  <c r="T207" i="8" s="1"/>
  <c r="T187" i="8"/>
  <c r="T188" i="8" s="1"/>
  <c r="V178" i="8"/>
  <c r="V144" i="8"/>
  <c r="T165" i="8"/>
  <c r="T171" i="8" s="1"/>
  <c r="V129" i="8"/>
  <c r="V130" i="8" s="1"/>
  <c r="V119" i="8"/>
  <c r="U120" i="8"/>
  <c r="U131" i="8" s="1"/>
  <c r="V107" i="8"/>
  <c r="V81" i="8"/>
  <c r="V82" i="8" s="1"/>
  <c r="V83" i="8" s="1"/>
  <c r="U71" i="8"/>
  <c r="V46" i="8"/>
  <c r="V42" i="8"/>
  <c r="U32" i="8"/>
  <c r="T32" i="8"/>
  <c r="S221" i="8"/>
  <c r="S231" i="8" s="1"/>
  <c r="S206" i="8"/>
  <c r="S207" i="8" s="1"/>
  <c r="S187" i="8"/>
  <c r="S188" i="8" s="1"/>
  <c r="S165" i="8"/>
  <c r="S171" i="8" s="1"/>
  <c r="S120" i="8"/>
  <c r="S131" i="8" s="1"/>
  <c r="S63" i="8"/>
  <c r="S72" i="8" s="1"/>
  <c r="S23" i="8"/>
  <c r="R206" i="8"/>
  <c r="R207" i="8" s="1"/>
  <c r="R187" i="8"/>
  <c r="R188" i="8" s="1"/>
  <c r="R165" i="8"/>
  <c r="R171" i="8" s="1"/>
  <c r="R120" i="8"/>
  <c r="R131" i="8" s="1"/>
  <c r="R71" i="8"/>
  <c r="V32" i="8"/>
  <c r="V71" i="8"/>
  <c r="S32" i="8"/>
  <c r="T129" i="8"/>
  <c r="T130" i="8" s="1"/>
  <c r="V10" i="8"/>
  <c r="V16" i="8" s="1"/>
  <c r="V23" i="8" s="1"/>
  <c r="V91" i="8"/>
  <c r="V103" i="8" s="1"/>
  <c r="T107" i="8"/>
  <c r="T120" i="8" s="1"/>
  <c r="V193" i="8"/>
  <c r="V199" i="8" s="1"/>
  <c r="T22" i="8"/>
  <c r="T23" i="8" s="1"/>
  <c r="T33" i="8" s="1"/>
  <c r="T55" i="8"/>
  <c r="T63" i="8" s="1"/>
  <c r="T67" i="8"/>
  <c r="T71" i="8" s="1"/>
  <c r="V206" i="8" l="1"/>
  <c r="V207" i="8" s="1"/>
  <c r="R231" i="8"/>
  <c r="R72" i="8"/>
  <c r="V221" i="8"/>
  <c r="V231" i="8" s="1"/>
  <c r="V165" i="8"/>
  <c r="V171" i="8" s="1"/>
  <c r="V187" i="8"/>
  <c r="V188" i="8" s="1"/>
  <c r="BX31" i="8"/>
  <c r="U33" i="8"/>
  <c r="T131" i="8"/>
  <c r="V120" i="8"/>
  <c r="V131" i="8" s="1"/>
  <c r="U72" i="8"/>
  <c r="V63" i="8"/>
  <c r="V72" i="8" s="1"/>
  <c r="S33" i="8"/>
  <c r="S274" i="8" s="1"/>
  <c r="R274" i="8"/>
  <c r="T72" i="8"/>
  <c r="V33" i="8"/>
  <c r="U274" i="8" l="1"/>
  <c r="CC31" i="8"/>
  <c r="CB31" i="8"/>
  <c r="T274" i="8"/>
  <c r="V274" i="8"/>
  <c r="CD31" i="8" l="1"/>
  <c r="BL55" i="8"/>
  <c r="AM271" i="8"/>
  <c r="BQ194" i="8"/>
  <c r="BQ79" i="8"/>
  <c r="AH271" i="8" l="1"/>
  <c r="AC271" i="8"/>
  <c r="BQ262" i="8"/>
  <c r="BQ154" i="8"/>
  <c r="BQ57" i="8"/>
  <c r="BL144" i="8"/>
  <c r="AL271" i="8"/>
  <c r="AG271" i="8"/>
  <c r="AB271" i="8"/>
  <c r="BV105" i="8" l="1"/>
  <c r="BN107" i="8"/>
  <c r="BM107" i="8"/>
  <c r="BL107" i="8"/>
  <c r="BK107" i="8"/>
  <c r="BI107" i="8"/>
  <c r="BH107" i="8"/>
  <c r="BG107" i="8"/>
  <c r="BF107" i="8"/>
  <c r="BD107" i="8"/>
  <c r="BC107" i="8"/>
  <c r="BB107" i="8"/>
  <c r="BA107" i="8"/>
  <c r="AY107" i="8"/>
  <c r="AX107" i="8"/>
  <c r="AW107" i="8"/>
  <c r="AV107" i="8"/>
  <c r="AT107" i="8"/>
  <c r="AS107" i="8"/>
  <c r="AR107" i="8"/>
  <c r="AQ107" i="8"/>
  <c r="AO107" i="8"/>
  <c r="AN107" i="8"/>
  <c r="AM107" i="8"/>
  <c r="AL107" i="8"/>
  <c r="AJ107" i="8"/>
  <c r="AI107" i="8"/>
  <c r="AH107" i="8"/>
  <c r="AG107" i="8"/>
  <c r="AE107" i="8"/>
  <c r="AD107" i="8"/>
  <c r="AC107" i="8"/>
  <c r="AB107" i="8"/>
  <c r="Z107" i="8"/>
  <c r="Y107" i="8"/>
  <c r="X107" i="8"/>
  <c r="W107" i="8"/>
  <c r="P107" i="8"/>
  <c r="O107" i="8"/>
  <c r="N107" i="8"/>
  <c r="M107" i="8"/>
  <c r="K107" i="8"/>
  <c r="J107" i="8"/>
  <c r="I107" i="8"/>
  <c r="H107" i="8"/>
  <c r="D107" i="8"/>
  <c r="E107" i="8"/>
  <c r="F107" i="8"/>
  <c r="C107" i="8"/>
  <c r="BW105" i="8"/>
  <c r="BZ105" i="8"/>
  <c r="BY105" i="8"/>
  <c r="BO105" i="8"/>
  <c r="BJ105" i="8"/>
  <c r="BE105" i="8"/>
  <c r="AZ105" i="8"/>
  <c r="AU105" i="8"/>
  <c r="AP105" i="8"/>
  <c r="AK105" i="8"/>
  <c r="AF105" i="8"/>
  <c r="AA105" i="8"/>
  <c r="Q105" i="8"/>
  <c r="L105" i="8"/>
  <c r="G105" i="8"/>
  <c r="BT105" i="8" s="1"/>
  <c r="BR107" i="8" l="1"/>
  <c r="BS107" i="8"/>
  <c r="BP107" i="8"/>
  <c r="BQ107" i="8"/>
  <c r="BX105" i="8"/>
  <c r="CA105" i="8"/>
  <c r="AF192" i="8"/>
  <c r="AF193" i="8"/>
  <c r="AF194" i="8"/>
  <c r="AF195" i="8"/>
  <c r="AF196" i="8"/>
  <c r="AF197" i="8"/>
  <c r="AF198" i="8"/>
  <c r="I156" i="8"/>
  <c r="G37" i="8"/>
  <c r="G38" i="8"/>
  <c r="G39" i="8"/>
  <c r="G40" i="8"/>
  <c r="G41" i="8"/>
  <c r="CB105" i="8" l="1"/>
  <c r="CC105" i="8"/>
  <c r="D19" i="8"/>
  <c r="E19" i="8"/>
  <c r="F19" i="8"/>
  <c r="H19" i="8"/>
  <c r="I19" i="8"/>
  <c r="J19" i="8"/>
  <c r="K19" i="8"/>
  <c r="M19" i="8"/>
  <c r="N19" i="8"/>
  <c r="O19" i="8"/>
  <c r="P19" i="8"/>
  <c r="W19" i="8"/>
  <c r="X19" i="8"/>
  <c r="Y19" i="8"/>
  <c r="Z19" i="8"/>
  <c r="AB19" i="8"/>
  <c r="AC19" i="8"/>
  <c r="AD19" i="8"/>
  <c r="AE19" i="8"/>
  <c r="AG19" i="8"/>
  <c r="AH19" i="8"/>
  <c r="AI19" i="8"/>
  <c r="AJ19" i="8"/>
  <c r="AL19" i="8"/>
  <c r="AM19" i="8"/>
  <c r="AN19" i="8"/>
  <c r="AO19" i="8"/>
  <c r="AQ19" i="8"/>
  <c r="AR19" i="8"/>
  <c r="AS19" i="8"/>
  <c r="AT19" i="8"/>
  <c r="AV19" i="8"/>
  <c r="AW19" i="8"/>
  <c r="AX19" i="8"/>
  <c r="AY19" i="8"/>
  <c r="BA19" i="8"/>
  <c r="BB19" i="8"/>
  <c r="BC19" i="8"/>
  <c r="BD19" i="8"/>
  <c r="BF19" i="8"/>
  <c r="BG19" i="8"/>
  <c r="BH19" i="8"/>
  <c r="BI19" i="8"/>
  <c r="BK19" i="8"/>
  <c r="BL19" i="8"/>
  <c r="BM19" i="8"/>
  <c r="BN19" i="8"/>
  <c r="C19" i="8"/>
  <c r="BQ19" i="8" l="1"/>
  <c r="BR19" i="8"/>
  <c r="BP19" i="8"/>
  <c r="BS19" i="8"/>
  <c r="CD105" i="8"/>
  <c r="BV97" i="8" l="1"/>
  <c r="BW97" i="8"/>
  <c r="BY97" i="8"/>
  <c r="BZ97" i="8"/>
  <c r="BV12" i="8"/>
  <c r="C16" i="8"/>
  <c r="BX97" i="8" l="1"/>
  <c r="CB97" i="8" s="1"/>
  <c r="CA97" i="8"/>
  <c r="CC97" i="8" l="1"/>
  <c r="CD97" i="8" s="1"/>
  <c r="BI271" i="8"/>
  <c r="BI272" i="8" s="1"/>
  <c r="BI273" i="8" s="1"/>
  <c r="BH271" i="8"/>
  <c r="BH272" i="8" s="1"/>
  <c r="BH273" i="8" s="1"/>
  <c r="BG271" i="8"/>
  <c r="BG272" i="8" s="1"/>
  <c r="BG273" i="8" s="1"/>
  <c r="BF271" i="8"/>
  <c r="BF272" i="8" s="1"/>
  <c r="BF273" i="8" s="1"/>
  <c r="BJ270" i="8"/>
  <c r="BJ271" i="8" s="1"/>
  <c r="BJ272" i="8" s="1"/>
  <c r="BJ273" i="8" s="1"/>
  <c r="BI264" i="8"/>
  <c r="BH264" i="8"/>
  <c r="BG264" i="8"/>
  <c r="BF264" i="8"/>
  <c r="BJ263" i="8"/>
  <c r="BJ262" i="8"/>
  <c r="BI260" i="8"/>
  <c r="BH260" i="8"/>
  <c r="BG260" i="8"/>
  <c r="BF260" i="8"/>
  <c r="BJ259" i="8"/>
  <c r="BJ260" i="8" s="1"/>
  <c r="BI253" i="8"/>
  <c r="BI254" i="8" s="1"/>
  <c r="BI255" i="8" s="1"/>
  <c r="BH253" i="8"/>
  <c r="BH254" i="8" s="1"/>
  <c r="BH255" i="8" s="1"/>
  <c r="BG253" i="8"/>
  <c r="BG254" i="8" s="1"/>
  <c r="BG255" i="8" s="1"/>
  <c r="BF253" i="8"/>
  <c r="BJ252" i="8"/>
  <c r="BJ251" i="8"/>
  <c r="BI245" i="8"/>
  <c r="BH245" i="8"/>
  <c r="BG245" i="8"/>
  <c r="BG246" i="8" s="1"/>
  <c r="BG247" i="8" s="1"/>
  <c r="BF245" i="8"/>
  <c r="BJ244" i="8"/>
  <c r="BJ243" i="8"/>
  <c r="BJ242" i="8"/>
  <c r="BJ241" i="8"/>
  <c r="BJ240" i="8"/>
  <c r="BJ239" i="8"/>
  <c r="BJ238" i="8"/>
  <c r="BJ237" i="8"/>
  <c r="BJ236" i="8"/>
  <c r="BJ235" i="8"/>
  <c r="BI229" i="8"/>
  <c r="BH229" i="8"/>
  <c r="BG229" i="8"/>
  <c r="BF229" i="8"/>
  <c r="BJ228" i="8"/>
  <c r="BJ229" i="8" s="1"/>
  <c r="BI226" i="8"/>
  <c r="BH226" i="8"/>
  <c r="BG226" i="8"/>
  <c r="BF226" i="8"/>
  <c r="BJ225" i="8"/>
  <c r="BJ224" i="8"/>
  <c r="BI220" i="8"/>
  <c r="BH220" i="8"/>
  <c r="BG220" i="8"/>
  <c r="BF220" i="8"/>
  <c r="BJ219" i="8"/>
  <c r="BJ218" i="8"/>
  <c r="BI216" i="8"/>
  <c r="BH216" i="8"/>
  <c r="BG216" i="8"/>
  <c r="BF216" i="8"/>
  <c r="BJ215" i="8"/>
  <c r="BJ214" i="8"/>
  <c r="BJ213" i="8"/>
  <c r="BJ212" i="8"/>
  <c r="BJ211" i="8"/>
  <c r="BI205" i="8"/>
  <c r="BH205" i="8"/>
  <c r="BG205" i="8"/>
  <c r="BF205" i="8"/>
  <c r="BJ204" i="8"/>
  <c r="BJ203" i="8"/>
  <c r="BJ202" i="8"/>
  <c r="BJ201" i="8"/>
  <c r="BI199" i="8"/>
  <c r="BH199" i="8"/>
  <c r="BH206" i="8" s="1"/>
  <c r="BH207" i="8" s="1"/>
  <c r="BG199" i="8"/>
  <c r="BF199" i="8"/>
  <c r="BF206" i="8" s="1"/>
  <c r="BF207" i="8" s="1"/>
  <c r="BJ198" i="8"/>
  <c r="BJ197" i="8"/>
  <c r="BJ196" i="8"/>
  <c r="BJ195" i="8"/>
  <c r="BJ194" i="8"/>
  <c r="BJ193" i="8"/>
  <c r="BJ192" i="8"/>
  <c r="BI186" i="8"/>
  <c r="BH186" i="8"/>
  <c r="BG186" i="8"/>
  <c r="BF186" i="8"/>
  <c r="BJ185" i="8"/>
  <c r="BJ186" i="8" s="1"/>
  <c r="BI183" i="8"/>
  <c r="BH183" i="8"/>
  <c r="BG183" i="8"/>
  <c r="BF183" i="8"/>
  <c r="BJ182" i="8"/>
  <c r="BJ181" i="8"/>
  <c r="BJ180" i="8"/>
  <c r="BI178" i="8"/>
  <c r="BH178" i="8"/>
  <c r="BG178" i="8"/>
  <c r="BF178" i="8"/>
  <c r="BJ177" i="8"/>
  <c r="BJ176" i="8"/>
  <c r="BJ175" i="8"/>
  <c r="BI169" i="8"/>
  <c r="BI170" i="8" s="1"/>
  <c r="BH169" i="8"/>
  <c r="BH170" i="8" s="1"/>
  <c r="BG169" i="8"/>
  <c r="BG170" i="8" s="1"/>
  <c r="BF169" i="8"/>
  <c r="BF170" i="8" s="1"/>
  <c r="BJ168" i="8"/>
  <c r="BJ169" i="8" s="1"/>
  <c r="BJ170" i="8" s="1"/>
  <c r="BI164" i="8"/>
  <c r="BH164" i="8"/>
  <c r="BG164" i="8"/>
  <c r="BF164" i="8"/>
  <c r="BJ163" i="8"/>
  <c r="BJ164" i="8" s="1"/>
  <c r="BI161" i="8"/>
  <c r="BH161" i="8"/>
  <c r="BG161" i="8"/>
  <c r="BF161" i="8"/>
  <c r="BJ160" i="8"/>
  <c r="BJ159" i="8"/>
  <c r="BJ158" i="8"/>
  <c r="BI156" i="8"/>
  <c r="BH156" i="8"/>
  <c r="BG156" i="8"/>
  <c r="BF156" i="8"/>
  <c r="BJ155" i="8"/>
  <c r="BJ153" i="8"/>
  <c r="BI151" i="8"/>
  <c r="BH151" i="8"/>
  <c r="BG151" i="8"/>
  <c r="BF151" i="8"/>
  <c r="BJ150" i="8"/>
  <c r="BJ149" i="8"/>
  <c r="BI147" i="8"/>
  <c r="BH147" i="8"/>
  <c r="BG147" i="8"/>
  <c r="BF147" i="8"/>
  <c r="BJ146" i="8"/>
  <c r="BI144" i="8"/>
  <c r="BH144" i="8"/>
  <c r="BG144" i="8"/>
  <c r="BF144" i="8"/>
  <c r="BJ143" i="8"/>
  <c r="BJ142" i="8"/>
  <c r="BJ141" i="8"/>
  <c r="BJ140" i="8"/>
  <c r="BJ139" i="8"/>
  <c r="BJ138" i="8"/>
  <c r="BJ137" i="8"/>
  <c r="BJ136" i="8"/>
  <c r="BJ135" i="8"/>
  <c r="BI129" i="8"/>
  <c r="BI130" i="8" s="1"/>
  <c r="BH129" i="8"/>
  <c r="BH130" i="8" s="1"/>
  <c r="BG129" i="8"/>
  <c r="BG130" i="8" s="1"/>
  <c r="BF129" i="8"/>
  <c r="BF130" i="8" s="1"/>
  <c r="BJ128" i="8"/>
  <c r="BJ127" i="8"/>
  <c r="BJ126" i="8"/>
  <c r="BJ125" i="8"/>
  <c r="BJ124" i="8"/>
  <c r="BJ123" i="8"/>
  <c r="BI119" i="8"/>
  <c r="BH119" i="8"/>
  <c r="BG119" i="8"/>
  <c r="BF119" i="8"/>
  <c r="BJ118" i="8"/>
  <c r="BJ117" i="8"/>
  <c r="BJ116" i="8"/>
  <c r="BJ115" i="8"/>
  <c r="BJ114" i="8"/>
  <c r="BJ113" i="8"/>
  <c r="BJ112" i="8"/>
  <c r="BJ111" i="8"/>
  <c r="BJ110" i="8"/>
  <c r="BJ109" i="8"/>
  <c r="BJ106" i="8"/>
  <c r="BJ107" i="8" s="1"/>
  <c r="BI103" i="8"/>
  <c r="BH103" i="8"/>
  <c r="BG103" i="8"/>
  <c r="BF103" i="8"/>
  <c r="BJ102" i="8"/>
  <c r="BJ101" i="8"/>
  <c r="BJ100" i="8"/>
  <c r="BJ99" i="8"/>
  <c r="BJ98" i="8"/>
  <c r="BJ97" i="8"/>
  <c r="BJ96" i="8"/>
  <c r="BJ95" i="8"/>
  <c r="BJ94" i="8"/>
  <c r="BJ93" i="8"/>
  <c r="BJ92" i="8"/>
  <c r="BJ91" i="8"/>
  <c r="BJ90" i="8"/>
  <c r="BJ89" i="8"/>
  <c r="BJ88" i="8"/>
  <c r="BJ87" i="8"/>
  <c r="BI81" i="8"/>
  <c r="BI82" i="8" s="1"/>
  <c r="BI83" i="8" s="1"/>
  <c r="BH81" i="8"/>
  <c r="BH82" i="8" s="1"/>
  <c r="BH83" i="8" s="1"/>
  <c r="BG81" i="8"/>
  <c r="BG82" i="8" s="1"/>
  <c r="BG83" i="8" s="1"/>
  <c r="BF81" i="8"/>
  <c r="BJ80" i="8"/>
  <c r="BJ79" i="8"/>
  <c r="BJ78" i="8"/>
  <c r="BJ77" i="8"/>
  <c r="BJ76" i="8"/>
  <c r="BI70" i="8"/>
  <c r="BH70" i="8"/>
  <c r="BG70" i="8"/>
  <c r="BF70" i="8"/>
  <c r="BJ69" i="8"/>
  <c r="BI67" i="8"/>
  <c r="BH67" i="8"/>
  <c r="BG67" i="8"/>
  <c r="BF67" i="8"/>
  <c r="BJ66" i="8"/>
  <c r="BF62" i="8"/>
  <c r="BJ61" i="8"/>
  <c r="BI59" i="8"/>
  <c r="BH59" i="8"/>
  <c r="BG59" i="8"/>
  <c r="BF59" i="8"/>
  <c r="BJ58" i="8"/>
  <c r="BJ57" i="8"/>
  <c r="BI55" i="8"/>
  <c r="BH55" i="8"/>
  <c r="BG55" i="8"/>
  <c r="BF55" i="8"/>
  <c r="BJ54" i="8"/>
  <c r="BI52" i="8"/>
  <c r="BH52" i="8"/>
  <c r="BG52" i="8"/>
  <c r="BF52" i="8"/>
  <c r="BJ51" i="8"/>
  <c r="BJ52" i="8" s="1"/>
  <c r="BI49" i="8"/>
  <c r="BH49" i="8"/>
  <c r="BG49" i="8"/>
  <c r="BF49" i="8"/>
  <c r="BJ48" i="8"/>
  <c r="BI46" i="8"/>
  <c r="BH46" i="8"/>
  <c r="BG46" i="8"/>
  <c r="BF46" i="8"/>
  <c r="BJ45" i="8"/>
  <c r="BJ44" i="8"/>
  <c r="BI42" i="8"/>
  <c r="BH42" i="8"/>
  <c r="BG42" i="8"/>
  <c r="BF42" i="8"/>
  <c r="BJ41" i="8"/>
  <c r="BJ40" i="8"/>
  <c r="BJ39" i="8"/>
  <c r="BJ38" i="8"/>
  <c r="BJ37" i="8"/>
  <c r="BH28" i="8"/>
  <c r="BH32" i="8" s="1"/>
  <c r="BG28" i="8"/>
  <c r="BG32" i="8" s="1"/>
  <c r="BF28" i="8"/>
  <c r="BF32" i="8" s="1"/>
  <c r="BJ27" i="8"/>
  <c r="BJ26" i="8"/>
  <c r="BI22" i="8"/>
  <c r="BH22" i="8"/>
  <c r="BG22" i="8"/>
  <c r="BF22" i="8"/>
  <c r="BJ21" i="8"/>
  <c r="BJ22" i="8" s="1"/>
  <c r="BI16" i="8"/>
  <c r="BH16" i="8"/>
  <c r="BG16" i="8"/>
  <c r="BF16" i="8"/>
  <c r="BJ15" i="8"/>
  <c r="BJ18" i="8"/>
  <c r="BJ19" i="8" s="1"/>
  <c r="BJ13" i="8"/>
  <c r="BJ12" i="8"/>
  <c r="BJ11" i="8"/>
  <c r="BJ10" i="8"/>
  <c r="BO97" i="8"/>
  <c r="BT97" i="8" s="1"/>
  <c r="BO38" i="8"/>
  <c r="BO39" i="8"/>
  <c r="BO40" i="8"/>
  <c r="BO41" i="8"/>
  <c r="BO37" i="8"/>
  <c r="BE18" i="8"/>
  <c r="BE19" i="8" s="1"/>
  <c r="BE13" i="8"/>
  <c r="BE12" i="8"/>
  <c r="BI206" i="8" l="1"/>
  <c r="BI207" i="8" s="1"/>
  <c r="BF254" i="8"/>
  <c r="BF246" i="8"/>
  <c r="BF82" i="8"/>
  <c r="BF23" i="8"/>
  <c r="BJ55" i="8"/>
  <c r="BJ49" i="8"/>
  <c r="BJ62" i="8"/>
  <c r="BH71" i="8"/>
  <c r="BJ67" i="8"/>
  <c r="BJ70" i="8"/>
  <c r="BI246" i="8"/>
  <c r="BH246" i="8"/>
  <c r="BH230" i="8"/>
  <c r="BH265" i="8"/>
  <c r="BH266" i="8" s="1"/>
  <c r="BH23" i="8"/>
  <c r="BH33" i="8" s="1"/>
  <c r="BG230" i="8"/>
  <c r="BI23" i="8"/>
  <c r="BJ253" i="8"/>
  <c r="BJ254" i="8" s="1"/>
  <c r="BJ255" i="8" s="1"/>
  <c r="BJ46" i="8"/>
  <c r="BG187" i="8"/>
  <c r="BG188" i="8" s="1"/>
  <c r="BG23" i="8"/>
  <c r="BG33" i="8" s="1"/>
  <c r="BF63" i="8"/>
  <c r="BG71" i="8"/>
  <c r="BI120" i="8"/>
  <c r="BI131" i="8" s="1"/>
  <c r="BF71" i="8"/>
  <c r="BI71" i="8"/>
  <c r="BG120" i="8"/>
  <c r="BG131" i="8" s="1"/>
  <c r="BJ119" i="8"/>
  <c r="BI187" i="8"/>
  <c r="BI188" i="8" s="1"/>
  <c r="BH221" i="8"/>
  <c r="BH231" i="8" s="1"/>
  <c r="BJ264" i="8"/>
  <c r="BJ265" i="8" s="1"/>
  <c r="BJ266" i="8" s="1"/>
  <c r="BJ81" i="8"/>
  <c r="BJ82" i="8" s="1"/>
  <c r="BJ83" i="8" s="1"/>
  <c r="BI221" i="8"/>
  <c r="BG265" i="8"/>
  <c r="BG266" i="8" s="1"/>
  <c r="BI33" i="8"/>
  <c r="BJ28" i="8"/>
  <c r="BJ32" i="8" s="1"/>
  <c r="BJ42" i="8"/>
  <c r="BI63" i="8"/>
  <c r="BJ103" i="8"/>
  <c r="BF120" i="8"/>
  <c r="BJ151" i="8"/>
  <c r="BH187" i="8"/>
  <c r="BH188" i="8" s="1"/>
  <c r="BJ199" i="8"/>
  <c r="BG206" i="8"/>
  <c r="BG207" i="8" s="1"/>
  <c r="BJ226" i="8"/>
  <c r="BJ230" i="8" s="1"/>
  <c r="BF33" i="8"/>
  <c r="BG63" i="8"/>
  <c r="BJ59" i="8"/>
  <c r="BJ144" i="8"/>
  <c r="BJ156" i="8"/>
  <c r="BJ183" i="8"/>
  <c r="BF187" i="8"/>
  <c r="BJ216" i="8"/>
  <c r="BF221" i="8"/>
  <c r="BJ220" i="8"/>
  <c r="BF230" i="8"/>
  <c r="BI230" i="8"/>
  <c r="BI265" i="8"/>
  <c r="BI266" i="8" s="1"/>
  <c r="BH63" i="8"/>
  <c r="BJ129" i="8"/>
  <c r="BJ130" i="8" s="1"/>
  <c r="BH165" i="8"/>
  <c r="BH171" i="8" s="1"/>
  <c r="BJ178" i="8"/>
  <c r="BJ187" i="8" s="1"/>
  <c r="BJ188" i="8" s="1"/>
  <c r="BJ205" i="8"/>
  <c r="BG221" i="8"/>
  <c r="BG231" i="8" s="1"/>
  <c r="BF265" i="8"/>
  <c r="BF266" i="8" s="1"/>
  <c r="BJ16" i="8"/>
  <c r="BJ23" i="8" s="1"/>
  <c r="BJ245" i="8"/>
  <c r="BJ161" i="8"/>
  <c r="BF165" i="8"/>
  <c r="BF171" i="8" s="1"/>
  <c r="BG165" i="8"/>
  <c r="BG171" i="8" s="1"/>
  <c r="BJ147" i="8"/>
  <c r="BI165" i="8"/>
  <c r="BI171" i="8" s="1"/>
  <c r="BH120" i="8"/>
  <c r="BH131" i="8" s="1"/>
  <c r="BF72" i="8"/>
  <c r="BF255" i="8" l="1"/>
  <c r="BF247" i="8"/>
  <c r="BF188" i="8"/>
  <c r="BF131" i="8"/>
  <c r="BF83" i="8"/>
  <c r="BH72" i="8"/>
  <c r="BJ71" i="8"/>
  <c r="BI72" i="8"/>
  <c r="BI247" i="8"/>
  <c r="BJ246" i="8"/>
  <c r="BH247" i="8"/>
  <c r="BJ206" i="8"/>
  <c r="BJ207" i="8" s="1"/>
  <c r="BJ120" i="8"/>
  <c r="BJ131" i="8" s="1"/>
  <c r="BG72" i="8"/>
  <c r="BG274" i="8" s="1"/>
  <c r="BJ63" i="8"/>
  <c r="BJ165" i="8"/>
  <c r="BJ171" i="8" s="1"/>
  <c r="BJ33" i="8"/>
  <c r="BI231" i="8"/>
  <c r="BJ221" i="8"/>
  <c r="BJ231" i="8" s="1"/>
  <c r="BF231" i="8"/>
  <c r="BF274" i="8" l="1"/>
  <c r="BJ72" i="8"/>
  <c r="BI274" i="8"/>
  <c r="BH274" i="8"/>
  <c r="BJ247" i="8"/>
  <c r="BJ274" i="8" l="1"/>
  <c r="X81" i="8"/>
  <c r="AM55" i="8"/>
  <c r="D229" i="8"/>
  <c r="E229" i="8"/>
  <c r="F229" i="8"/>
  <c r="H229" i="8"/>
  <c r="I229" i="8"/>
  <c r="J229" i="8"/>
  <c r="K229" i="8"/>
  <c r="M229" i="8"/>
  <c r="N229" i="8"/>
  <c r="O229" i="8"/>
  <c r="P229" i="8"/>
  <c r="W229" i="8"/>
  <c r="X229" i="8"/>
  <c r="Y229" i="8"/>
  <c r="Z229" i="8"/>
  <c r="AB229" i="8"/>
  <c r="AC229" i="8"/>
  <c r="AD229" i="8"/>
  <c r="AE229" i="8"/>
  <c r="AG229" i="8"/>
  <c r="AH229" i="8"/>
  <c r="AI229" i="8"/>
  <c r="AJ229" i="8"/>
  <c r="AL229" i="8"/>
  <c r="AM229" i="8"/>
  <c r="AN229" i="8"/>
  <c r="AO229" i="8"/>
  <c r="AQ229" i="8"/>
  <c r="AR229" i="8"/>
  <c r="AS229" i="8"/>
  <c r="AT229" i="8"/>
  <c r="AV229" i="8"/>
  <c r="AW229" i="8"/>
  <c r="AX229" i="8"/>
  <c r="AY229" i="8"/>
  <c r="BA229" i="8"/>
  <c r="BB229" i="8"/>
  <c r="BC229" i="8"/>
  <c r="BD229" i="8"/>
  <c r="BK229" i="8"/>
  <c r="BL229" i="8"/>
  <c r="BM229" i="8"/>
  <c r="BN229" i="8"/>
  <c r="BU229" i="8"/>
  <c r="BU230" i="8" s="1"/>
  <c r="C229" i="8"/>
  <c r="BP229" i="8" s="1"/>
  <c r="BW228" i="8"/>
  <c r="BW229" i="8" s="1"/>
  <c r="BV228" i="8"/>
  <c r="BZ228" i="8"/>
  <c r="BZ229" i="8" s="1"/>
  <c r="BO228" i="8"/>
  <c r="BO229" i="8" s="1"/>
  <c r="BE228" i="8"/>
  <c r="BE229" i="8" s="1"/>
  <c r="AZ228" i="8"/>
  <c r="AZ229" i="8" s="1"/>
  <c r="AU228" i="8"/>
  <c r="AU229" i="8" s="1"/>
  <c r="AP228" i="8"/>
  <c r="AP229" i="8" s="1"/>
  <c r="AK228" i="8"/>
  <c r="AK229" i="8" s="1"/>
  <c r="AF228" i="8"/>
  <c r="AF229" i="8" s="1"/>
  <c r="AA228" i="8"/>
  <c r="Q228" i="8"/>
  <c r="Q229" i="8" s="1"/>
  <c r="L228" i="8"/>
  <c r="L229" i="8" s="1"/>
  <c r="G228" i="8"/>
  <c r="BZ140" i="8"/>
  <c r="BY140" i="8"/>
  <c r="BW140" i="8"/>
  <c r="BV140" i="8"/>
  <c r="BO140" i="8"/>
  <c r="BE140" i="8"/>
  <c r="AZ140" i="8"/>
  <c r="AU140" i="8"/>
  <c r="AP140" i="8"/>
  <c r="AK140" i="8"/>
  <c r="AF140" i="8"/>
  <c r="AA140" i="8"/>
  <c r="Q140" i="8"/>
  <c r="L140" i="8"/>
  <c r="G140" i="8"/>
  <c r="BW111" i="8"/>
  <c r="BV111" i="8"/>
  <c r="BZ111" i="8"/>
  <c r="BY111" i="8"/>
  <c r="BO111" i="8"/>
  <c r="BE111" i="8"/>
  <c r="AZ111" i="8"/>
  <c r="AU111" i="8"/>
  <c r="AP111" i="8"/>
  <c r="AK111" i="8"/>
  <c r="AF111" i="8"/>
  <c r="AA111" i="8"/>
  <c r="Q111" i="8"/>
  <c r="L111" i="8"/>
  <c r="G111" i="8"/>
  <c r="BU71" i="8"/>
  <c r="BN70" i="8"/>
  <c r="BM70" i="8"/>
  <c r="BL70" i="8"/>
  <c r="BK70" i="8"/>
  <c r="BD70" i="8"/>
  <c r="BC70" i="8"/>
  <c r="BB70" i="8"/>
  <c r="BA70" i="8"/>
  <c r="AY70" i="8"/>
  <c r="AX70" i="8"/>
  <c r="AW70" i="8"/>
  <c r="AV70" i="8"/>
  <c r="AT70" i="8"/>
  <c r="AS70" i="8"/>
  <c r="AR70" i="8"/>
  <c r="AQ70" i="8"/>
  <c r="AO70" i="8"/>
  <c r="AN70" i="8"/>
  <c r="AM70" i="8"/>
  <c r="AL70" i="8"/>
  <c r="AJ70" i="8"/>
  <c r="AI70" i="8"/>
  <c r="AH70" i="8"/>
  <c r="AG70" i="8"/>
  <c r="AE70" i="8"/>
  <c r="AD70" i="8"/>
  <c r="AC70" i="8"/>
  <c r="AB70" i="8"/>
  <c r="Z70" i="8"/>
  <c r="Y70" i="8"/>
  <c r="X70" i="8"/>
  <c r="W70" i="8"/>
  <c r="P70" i="8"/>
  <c r="O70" i="8"/>
  <c r="N70" i="8"/>
  <c r="M70" i="8"/>
  <c r="K70" i="8"/>
  <c r="J70" i="8"/>
  <c r="I70" i="8"/>
  <c r="H70" i="8"/>
  <c r="F70" i="8"/>
  <c r="E70" i="8"/>
  <c r="D70" i="8"/>
  <c r="C70" i="8"/>
  <c r="BW69" i="8"/>
  <c r="BW70" i="8" s="1"/>
  <c r="BV69" i="8"/>
  <c r="BV70" i="8" s="1"/>
  <c r="BZ69" i="8"/>
  <c r="BZ70" i="8" s="1"/>
  <c r="BY69" i="8"/>
  <c r="BO69" i="8"/>
  <c r="BO70" i="8" s="1"/>
  <c r="BE69" i="8"/>
  <c r="BE70" i="8" s="1"/>
  <c r="AZ69" i="8"/>
  <c r="AZ70" i="8" s="1"/>
  <c r="AU69" i="8"/>
  <c r="AU70" i="8" s="1"/>
  <c r="AP69" i="8"/>
  <c r="AP70" i="8" s="1"/>
  <c r="AK69" i="8"/>
  <c r="AK70" i="8" s="1"/>
  <c r="AF69" i="8"/>
  <c r="AF70" i="8" s="1"/>
  <c r="AA69" i="8"/>
  <c r="AA70" i="8" s="1"/>
  <c r="Q69" i="8"/>
  <c r="L69" i="8"/>
  <c r="L70" i="8" s="1"/>
  <c r="G69" i="8"/>
  <c r="BZ18" i="8"/>
  <c r="BZ19" i="8" s="1"/>
  <c r="BY18" i="8"/>
  <c r="BY19" i="8" s="1"/>
  <c r="BW18" i="8"/>
  <c r="BW19" i="8" s="1"/>
  <c r="BV18" i="8"/>
  <c r="BV19" i="8" s="1"/>
  <c r="BO18" i="8"/>
  <c r="BO19" i="8" s="1"/>
  <c r="AZ18" i="8"/>
  <c r="AZ19" i="8" s="1"/>
  <c r="AU18" i="8"/>
  <c r="AU19" i="8" s="1"/>
  <c r="AP18" i="8"/>
  <c r="AP19" i="8" s="1"/>
  <c r="AK18" i="8"/>
  <c r="AK19" i="8" s="1"/>
  <c r="AF18" i="8"/>
  <c r="AF19" i="8" s="1"/>
  <c r="AA18" i="8"/>
  <c r="AA19" i="8" s="1"/>
  <c r="Q18" i="8"/>
  <c r="Q19" i="8" s="1"/>
  <c r="L18" i="8"/>
  <c r="L19" i="8" s="1"/>
  <c r="G18" i="8"/>
  <c r="BT111" i="8" l="1"/>
  <c r="BP70" i="8"/>
  <c r="BQ70" i="8"/>
  <c r="BS70" i="8"/>
  <c r="BR70" i="8"/>
  <c r="G70" i="8"/>
  <c r="BT69" i="8"/>
  <c r="BQ229" i="8"/>
  <c r="G229" i="8"/>
  <c r="BT228" i="8"/>
  <c r="BS229" i="8"/>
  <c r="G19" i="8"/>
  <c r="BT19" i="8" s="1"/>
  <c r="BT18" i="8"/>
  <c r="BT140" i="8"/>
  <c r="BR229" i="8"/>
  <c r="BX111" i="8"/>
  <c r="CC111" i="8" s="1"/>
  <c r="Q70" i="8"/>
  <c r="AA229" i="8"/>
  <c r="BY228" i="8"/>
  <c r="BY229" i="8" s="1"/>
  <c r="BX228" i="8"/>
  <c r="CB228" i="8" s="1"/>
  <c r="CB229" i="8" s="1"/>
  <c r="BV229" i="8"/>
  <c r="CA140" i="8"/>
  <c r="BX140" i="8"/>
  <c r="CC140" i="8" s="1"/>
  <c r="CA18" i="8"/>
  <c r="CA19" i="8" s="1"/>
  <c r="CA69" i="8"/>
  <c r="CA70" i="8" s="1"/>
  <c r="CA111" i="8"/>
  <c r="BX18" i="8"/>
  <c r="BY70" i="8"/>
  <c r="BX69" i="8"/>
  <c r="L262" i="8"/>
  <c r="L263" i="8"/>
  <c r="I186" i="8"/>
  <c r="J186" i="8"/>
  <c r="K186" i="8"/>
  <c r="BT229" i="8" l="1"/>
  <c r="BT70" i="8"/>
  <c r="CB111" i="8"/>
  <c r="CD111" i="8" s="1"/>
  <c r="CC18" i="8"/>
  <c r="CC19" i="8" s="1"/>
  <c r="BX19" i="8"/>
  <c r="CA228" i="8"/>
  <c r="CA229" i="8" s="1"/>
  <c r="CB18" i="8"/>
  <c r="CC228" i="8"/>
  <c r="CC229" i="8" s="1"/>
  <c r="BX229" i="8"/>
  <c r="CB140" i="8"/>
  <c r="CD140" i="8" s="1"/>
  <c r="CB69" i="8"/>
  <c r="BX70" i="8"/>
  <c r="CC69" i="8"/>
  <c r="CC70" i="8" s="1"/>
  <c r="AO28" i="8"/>
  <c r="AO32" i="8" s="1"/>
  <c r="AN28" i="8"/>
  <c r="AN32" i="8" s="1"/>
  <c r="AF202" i="8"/>
  <c r="AF203" i="8"/>
  <c r="AF204" i="8"/>
  <c r="AF201" i="8"/>
  <c r="BZ12" i="8"/>
  <c r="BY12" i="8"/>
  <c r="BW12" i="8"/>
  <c r="BO12" i="8"/>
  <c r="AZ12" i="8"/>
  <c r="AU12" i="8"/>
  <c r="AP12" i="8"/>
  <c r="AK12" i="8"/>
  <c r="AF12" i="8"/>
  <c r="AA12" i="8"/>
  <c r="Q12" i="8"/>
  <c r="L12" i="8"/>
  <c r="G12" i="8"/>
  <c r="BT12" i="8" l="1"/>
  <c r="CD18" i="8"/>
  <c r="CD19" i="8" s="1"/>
  <c r="CB19" i="8"/>
  <c r="CD228" i="8"/>
  <c r="CD229" i="8" s="1"/>
  <c r="CD69" i="8"/>
  <c r="CD70" i="8" s="1"/>
  <c r="CB70" i="8"/>
  <c r="CA12" i="8"/>
  <c r="BX12" i="8"/>
  <c r="AQ28" i="8"/>
  <c r="AQ32" i="8" s="1"/>
  <c r="AR28" i="8"/>
  <c r="AR32" i="8" s="1"/>
  <c r="AS28" i="8"/>
  <c r="AS32" i="8" s="1"/>
  <c r="AT28" i="8"/>
  <c r="AT32" i="8" s="1"/>
  <c r="CC12" i="8" l="1"/>
  <c r="CB12" i="8"/>
  <c r="AM28" i="8"/>
  <c r="AM32" i="8" s="1"/>
  <c r="CD12" i="8" l="1"/>
  <c r="BW241" i="8"/>
  <c r="BV241" i="8"/>
  <c r="BZ241" i="8"/>
  <c r="BY241" i="8"/>
  <c r="BO241" i="8"/>
  <c r="BE241" i="8"/>
  <c r="AZ241" i="8"/>
  <c r="AU241" i="8"/>
  <c r="AP241" i="8"/>
  <c r="AK241" i="8"/>
  <c r="AF241" i="8"/>
  <c r="AA241" i="8"/>
  <c r="Q241" i="8"/>
  <c r="L241" i="8"/>
  <c r="G241" i="8"/>
  <c r="BW127" i="8"/>
  <c r="BV127" i="8"/>
  <c r="BZ127" i="8"/>
  <c r="BY127" i="8"/>
  <c r="BO127" i="8"/>
  <c r="BE127" i="8"/>
  <c r="AZ127" i="8"/>
  <c r="AU127" i="8"/>
  <c r="AP127" i="8"/>
  <c r="AK127" i="8"/>
  <c r="AF127" i="8"/>
  <c r="AA127" i="8"/>
  <c r="Q127" i="8"/>
  <c r="L127" i="8"/>
  <c r="G127" i="8"/>
  <c r="BW116" i="8"/>
  <c r="BV116" i="8"/>
  <c r="BZ116" i="8"/>
  <c r="BY116" i="8"/>
  <c r="BO116" i="8"/>
  <c r="BE116" i="8"/>
  <c r="AZ116" i="8"/>
  <c r="AU116" i="8"/>
  <c r="AP116" i="8"/>
  <c r="AK116" i="8"/>
  <c r="AF116" i="8"/>
  <c r="AA116" i="8"/>
  <c r="Q116" i="8"/>
  <c r="L116" i="8"/>
  <c r="G116" i="8"/>
  <c r="BU72" i="8"/>
  <c r="BN67" i="8"/>
  <c r="BN71" i="8" s="1"/>
  <c r="BM67" i="8"/>
  <c r="BM71" i="8" s="1"/>
  <c r="BL67" i="8"/>
  <c r="BL71" i="8" s="1"/>
  <c r="BK67" i="8"/>
  <c r="BK71" i="8" s="1"/>
  <c r="BD67" i="8"/>
  <c r="BD71" i="8" s="1"/>
  <c r="BC67" i="8"/>
  <c r="BC71" i="8" s="1"/>
  <c r="BB67" i="8"/>
  <c r="BB71" i="8" s="1"/>
  <c r="BA67" i="8"/>
  <c r="BA71" i="8" s="1"/>
  <c r="AY67" i="8"/>
  <c r="AY71" i="8" s="1"/>
  <c r="AX67" i="8"/>
  <c r="AX71" i="8" s="1"/>
  <c r="AW67" i="8"/>
  <c r="AW71" i="8" s="1"/>
  <c r="AV67" i="8"/>
  <c r="AV71" i="8" s="1"/>
  <c r="AT67" i="8"/>
  <c r="AT71" i="8" s="1"/>
  <c r="AS67" i="8"/>
  <c r="AS71" i="8" s="1"/>
  <c r="AR67" i="8"/>
  <c r="AR71" i="8" s="1"/>
  <c r="AQ67" i="8"/>
  <c r="AQ71" i="8" s="1"/>
  <c r="AO67" i="8"/>
  <c r="AO71" i="8" s="1"/>
  <c r="AN67" i="8"/>
  <c r="AN71" i="8" s="1"/>
  <c r="AM67" i="8"/>
  <c r="AM71" i="8" s="1"/>
  <c r="AL67" i="8"/>
  <c r="AL71" i="8" s="1"/>
  <c r="AJ67" i="8"/>
  <c r="AJ71" i="8" s="1"/>
  <c r="AI67" i="8"/>
  <c r="AI71" i="8" s="1"/>
  <c r="AH67" i="8"/>
  <c r="AH71" i="8" s="1"/>
  <c r="AG67" i="8"/>
  <c r="AG71" i="8" s="1"/>
  <c r="AE67" i="8"/>
  <c r="AE71" i="8" s="1"/>
  <c r="AD67" i="8"/>
  <c r="AD71" i="8" s="1"/>
  <c r="AC67" i="8"/>
  <c r="AC71" i="8" s="1"/>
  <c r="AB67" i="8"/>
  <c r="AB71" i="8" s="1"/>
  <c r="Z67" i="8"/>
  <c r="Z71" i="8" s="1"/>
  <c r="Y67" i="8"/>
  <c r="Y71" i="8" s="1"/>
  <c r="X67" i="8"/>
  <c r="X71" i="8" s="1"/>
  <c r="W67" i="8"/>
  <c r="W71" i="8" s="1"/>
  <c r="P67" i="8"/>
  <c r="P71" i="8" s="1"/>
  <c r="O67" i="8"/>
  <c r="O71" i="8" s="1"/>
  <c r="N67" i="8"/>
  <c r="N71" i="8" s="1"/>
  <c r="M67" i="8"/>
  <c r="M71" i="8" s="1"/>
  <c r="K67" i="8"/>
  <c r="K71" i="8" s="1"/>
  <c r="J67" i="8"/>
  <c r="J71" i="8" s="1"/>
  <c r="I67" i="8"/>
  <c r="I71" i="8" s="1"/>
  <c r="H67" i="8"/>
  <c r="H71" i="8" s="1"/>
  <c r="F67" i="8"/>
  <c r="E67" i="8"/>
  <c r="D67" i="8"/>
  <c r="C67" i="8"/>
  <c r="BW66" i="8"/>
  <c r="BW67" i="8" s="1"/>
  <c r="BW71" i="8" s="1"/>
  <c r="BV66" i="8"/>
  <c r="BV67" i="8" s="1"/>
  <c r="BV71" i="8" s="1"/>
  <c r="BZ66" i="8"/>
  <c r="BZ67" i="8" s="1"/>
  <c r="BZ71" i="8" s="1"/>
  <c r="BY66" i="8"/>
  <c r="BO66" i="8"/>
  <c r="BO67" i="8" s="1"/>
  <c r="BO71" i="8" s="1"/>
  <c r="BE66" i="8"/>
  <c r="BE67" i="8" s="1"/>
  <c r="BE71" i="8" s="1"/>
  <c r="AZ66" i="8"/>
  <c r="AZ67" i="8" s="1"/>
  <c r="AZ71" i="8" s="1"/>
  <c r="AU66" i="8"/>
  <c r="AU67" i="8" s="1"/>
  <c r="AU71" i="8" s="1"/>
  <c r="AP66" i="8"/>
  <c r="AP67" i="8" s="1"/>
  <c r="AP71" i="8" s="1"/>
  <c r="AK66" i="8"/>
  <c r="AK67" i="8" s="1"/>
  <c r="AK71" i="8" s="1"/>
  <c r="AF66" i="8"/>
  <c r="AF67" i="8" s="1"/>
  <c r="AF71" i="8" s="1"/>
  <c r="AA66" i="8"/>
  <c r="AA67" i="8" s="1"/>
  <c r="AA71" i="8" s="1"/>
  <c r="Q66" i="8"/>
  <c r="Q67" i="8" s="1"/>
  <c r="Q71" i="8" s="1"/>
  <c r="L66" i="8"/>
  <c r="L67" i="8" s="1"/>
  <c r="L71" i="8" s="1"/>
  <c r="G66" i="8"/>
  <c r="BU55" i="8"/>
  <c r="BN55" i="8"/>
  <c r="BM55" i="8"/>
  <c r="BK55" i="8"/>
  <c r="BD55" i="8"/>
  <c r="BC55" i="8"/>
  <c r="BB55" i="8"/>
  <c r="BA55" i="8"/>
  <c r="AY55" i="8"/>
  <c r="AX55" i="8"/>
  <c r="AW55" i="8"/>
  <c r="AV55" i="8"/>
  <c r="AT55" i="8"/>
  <c r="AS55" i="8"/>
  <c r="AR55" i="8"/>
  <c r="AQ55" i="8"/>
  <c r="AO55" i="8"/>
  <c r="AN55" i="8"/>
  <c r="AL55" i="8"/>
  <c r="AJ55" i="8"/>
  <c r="AI55" i="8"/>
  <c r="AH55" i="8"/>
  <c r="AG55" i="8"/>
  <c r="AE55" i="8"/>
  <c r="AD55" i="8"/>
  <c r="AC55" i="8"/>
  <c r="AB55" i="8"/>
  <c r="Z55" i="8"/>
  <c r="Y55" i="8"/>
  <c r="X55" i="8"/>
  <c r="W55" i="8"/>
  <c r="P55" i="8"/>
  <c r="O55" i="8"/>
  <c r="N55" i="8"/>
  <c r="M55" i="8"/>
  <c r="K55" i="8"/>
  <c r="J55" i="8"/>
  <c r="I55" i="8"/>
  <c r="H55" i="8"/>
  <c r="F55" i="8"/>
  <c r="E55" i="8"/>
  <c r="D55" i="8"/>
  <c r="C55" i="8"/>
  <c r="BW54" i="8"/>
  <c r="BW55" i="8" s="1"/>
  <c r="BV54" i="8"/>
  <c r="BV55" i="8" s="1"/>
  <c r="BZ54" i="8"/>
  <c r="BZ55" i="8" s="1"/>
  <c r="BY54" i="8"/>
  <c r="BO54" i="8"/>
  <c r="BO55" i="8" s="1"/>
  <c r="BE54" i="8"/>
  <c r="BE55" i="8" s="1"/>
  <c r="AZ54" i="8"/>
  <c r="AZ55" i="8" s="1"/>
  <c r="AU54" i="8"/>
  <c r="AU55" i="8" s="1"/>
  <c r="AP54" i="8"/>
  <c r="AP55" i="8" s="1"/>
  <c r="AK54" i="8"/>
  <c r="AK55" i="8" s="1"/>
  <c r="AF54" i="8"/>
  <c r="AF55" i="8" s="1"/>
  <c r="AA54" i="8"/>
  <c r="AA55" i="8" s="1"/>
  <c r="Q54" i="8"/>
  <c r="Q55" i="8" s="1"/>
  <c r="L54" i="8"/>
  <c r="L55" i="8" s="1"/>
  <c r="G54" i="8"/>
  <c r="AL28" i="8"/>
  <c r="AL32" i="8" s="1"/>
  <c r="BT241" i="8" l="1"/>
  <c r="BQ67" i="8"/>
  <c r="BR67" i="8"/>
  <c r="BS67" i="8"/>
  <c r="BT54" i="8"/>
  <c r="BP67" i="8"/>
  <c r="BQ55" i="8"/>
  <c r="BR55" i="8"/>
  <c r="BT127" i="8"/>
  <c r="BS55" i="8"/>
  <c r="BT66" i="8"/>
  <c r="BT116" i="8"/>
  <c r="BP55" i="8"/>
  <c r="C71" i="8"/>
  <c r="BP71" i="8" s="1"/>
  <c r="D71" i="8"/>
  <c r="BQ71" i="8" s="1"/>
  <c r="F71" i="8"/>
  <c r="BS71" i="8" s="1"/>
  <c r="G55" i="8"/>
  <c r="BT55" i="8" s="1"/>
  <c r="E71" i="8"/>
  <c r="BR71" i="8" s="1"/>
  <c r="BX241" i="8"/>
  <c r="CA241" i="8"/>
  <c r="CA127" i="8"/>
  <c r="BX127" i="8"/>
  <c r="BX116" i="8"/>
  <c r="CA116" i="8"/>
  <c r="BY67" i="8"/>
  <c r="BY71" i="8" s="1"/>
  <c r="CA66" i="8"/>
  <c r="CA67" i="8" s="1"/>
  <c r="CA71" i="8" s="1"/>
  <c r="BX66" i="8"/>
  <c r="G67" i="8"/>
  <c r="BT67" i="8" s="1"/>
  <c r="BY55" i="8"/>
  <c r="CA54" i="8"/>
  <c r="CA55" i="8" s="1"/>
  <c r="BX54" i="8"/>
  <c r="G71" i="8" l="1"/>
  <c r="BT71" i="8" s="1"/>
  <c r="CC241" i="8"/>
  <c r="CB241" i="8"/>
  <c r="CC127" i="8"/>
  <c r="CB127" i="8"/>
  <c r="CC116" i="8"/>
  <c r="CB116" i="8"/>
  <c r="BX67" i="8"/>
  <c r="BX71" i="8" s="1"/>
  <c r="CC66" i="8"/>
  <c r="CC67" i="8" s="1"/>
  <c r="CC71" i="8" s="1"/>
  <c r="CB66" i="8"/>
  <c r="BX55" i="8"/>
  <c r="CB54" i="8"/>
  <c r="CC54" i="8"/>
  <c r="CC55" i="8" s="1"/>
  <c r="CD241" i="8" l="1"/>
  <c r="CD127" i="8"/>
  <c r="CD116" i="8"/>
  <c r="CD66" i="8"/>
  <c r="CD67" i="8" s="1"/>
  <c r="CD71" i="8" s="1"/>
  <c r="CB67" i="8"/>
  <c r="CB71" i="8" s="1"/>
  <c r="CD54" i="8"/>
  <c r="CD55" i="8" s="1"/>
  <c r="CB55" i="8"/>
  <c r="G106" i="8" l="1"/>
  <c r="L106" i="8"/>
  <c r="L107" i="8" s="1"/>
  <c r="G107" i="8" l="1"/>
  <c r="D103" i="8"/>
  <c r="E103" i="8"/>
  <c r="F103" i="8"/>
  <c r="H103" i="8"/>
  <c r="I103" i="8"/>
  <c r="J103" i="8"/>
  <c r="K103" i="8"/>
  <c r="M103" i="8"/>
  <c r="N103" i="8"/>
  <c r="O103" i="8"/>
  <c r="P103" i="8"/>
  <c r="W103" i="8"/>
  <c r="X103" i="8"/>
  <c r="Y103" i="8"/>
  <c r="Z103" i="8"/>
  <c r="AB103" i="8"/>
  <c r="AC103" i="8"/>
  <c r="AD103" i="8"/>
  <c r="AE103" i="8"/>
  <c r="AG103" i="8"/>
  <c r="AH103" i="8"/>
  <c r="AI103" i="8"/>
  <c r="AJ103" i="8"/>
  <c r="AL103" i="8"/>
  <c r="AM103" i="8"/>
  <c r="AN103" i="8"/>
  <c r="AO103" i="8"/>
  <c r="AQ103" i="8"/>
  <c r="AR103" i="8"/>
  <c r="AS103" i="8"/>
  <c r="AT103" i="8"/>
  <c r="AV103" i="8"/>
  <c r="AW103" i="8"/>
  <c r="AX103" i="8"/>
  <c r="AY103" i="8"/>
  <c r="BA103" i="8"/>
  <c r="BB103" i="8"/>
  <c r="BC103" i="8"/>
  <c r="BD103" i="8"/>
  <c r="BK103" i="8"/>
  <c r="BL103" i="8"/>
  <c r="BM103" i="8"/>
  <c r="BN103" i="8"/>
  <c r="C103" i="8"/>
  <c r="N81" i="8"/>
  <c r="BW61" i="8"/>
  <c r="BV61" i="8"/>
  <c r="D62" i="8"/>
  <c r="E62" i="8"/>
  <c r="F62" i="8"/>
  <c r="H62" i="8"/>
  <c r="I62" i="8"/>
  <c r="J62" i="8"/>
  <c r="K62" i="8"/>
  <c r="M62" i="8"/>
  <c r="N62" i="8"/>
  <c r="O62" i="8"/>
  <c r="P62" i="8"/>
  <c r="W62" i="8"/>
  <c r="X62" i="8"/>
  <c r="Y62" i="8"/>
  <c r="Z62" i="8"/>
  <c r="AB62" i="8"/>
  <c r="AC62" i="8"/>
  <c r="AD62" i="8"/>
  <c r="AE62" i="8"/>
  <c r="AG62" i="8"/>
  <c r="AH62" i="8"/>
  <c r="AI62" i="8"/>
  <c r="AJ62" i="8"/>
  <c r="AL62" i="8"/>
  <c r="AM62" i="8"/>
  <c r="AN62" i="8"/>
  <c r="AO62" i="8"/>
  <c r="AQ62" i="8"/>
  <c r="AR62" i="8"/>
  <c r="AS62" i="8"/>
  <c r="AT62" i="8"/>
  <c r="C62" i="8"/>
  <c r="D59" i="8"/>
  <c r="E59" i="8"/>
  <c r="F59" i="8"/>
  <c r="H59" i="8"/>
  <c r="I59" i="8"/>
  <c r="J59" i="8"/>
  <c r="K59" i="8"/>
  <c r="M59" i="8"/>
  <c r="N59" i="8"/>
  <c r="O59" i="8"/>
  <c r="P59" i="8"/>
  <c r="W59" i="8"/>
  <c r="X59" i="8"/>
  <c r="Y59" i="8"/>
  <c r="Z59" i="8"/>
  <c r="AB59" i="8"/>
  <c r="AC59" i="8"/>
  <c r="AD59" i="8"/>
  <c r="AE59" i="8"/>
  <c r="AG59" i="8"/>
  <c r="AH59" i="8"/>
  <c r="AI59" i="8"/>
  <c r="AJ59" i="8"/>
  <c r="AL59" i="8"/>
  <c r="AM59" i="8"/>
  <c r="AN59" i="8"/>
  <c r="AO59" i="8"/>
  <c r="AQ59" i="8"/>
  <c r="AR59" i="8"/>
  <c r="AS59" i="8"/>
  <c r="AT59" i="8"/>
  <c r="AV59" i="8"/>
  <c r="AW59" i="8"/>
  <c r="AX59" i="8"/>
  <c r="AY59" i="8"/>
  <c r="BA59" i="8"/>
  <c r="BB59" i="8"/>
  <c r="BC59" i="8"/>
  <c r="BD59" i="8"/>
  <c r="BK59" i="8"/>
  <c r="BL59" i="8"/>
  <c r="BM59" i="8"/>
  <c r="BN59" i="8"/>
  <c r="C59" i="8"/>
  <c r="D52" i="8"/>
  <c r="E52" i="8"/>
  <c r="F52" i="8"/>
  <c r="H52" i="8"/>
  <c r="I52" i="8"/>
  <c r="J52" i="8"/>
  <c r="K52" i="8"/>
  <c r="M52" i="8"/>
  <c r="N52" i="8"/>
  <c r="O52" i="8"/>
  <c r="P52" i="8"/>
  <c r="W52" i="8"/>
  <c r="X52" i="8"/>
  <c r="Y52" i="8"/>
  <c r="Z52" i="8"/>
  <c r="AB52" i="8"/>
  <c r="AC52" i="8"/>
  <c r="AD52" i="8"/>
  <c r="AE52" i="8"/>
  <c r="AG52" i="8"/>
  <c r="AH52" i="8"/>
  <c r="AI52" i="8"/>
  <c r="AJ52" i="8"/>
  <c r="AL52" i="8"/>
  <c r="AM52" i="8"/>
  <c r="AN52" i="8"/>
  <c r="AO52" i="8"/>
  <c r="AQ52" i="8"/>
  <c r="AR52" i="8"/>
  <c r="AS52" i="8"/>
  <c r="AT52" i="8"/>
  <c r="C52" i="8"/>
  <c r="D49" i="8"/>
  <c r="E49" i="8"/>
  <c r="F49" i="8"/>
  <c r="H49" i="8"/>
  <c r="I49" i="8"/>
  <c r="J49" i="8"/>
  <c r="K49" i="8"/>
  <c r="M49" i="8"/>
  <c r="N49" i="8"/>
  <c r="O49" i="8"/>
  <c r="P49" i="8"/>
  <c r="W49" i="8"/>
  <c r="X49" i="8"/>
  <c r="Y49" i="8"/>
  <c r="Z49" i="8"/>
  <c r="AB49" i="8"/>
  <c r="AC49" i="8"/>
  <c r="AD49" i="8"/>
  <c r="AE49" i="8"/>
  <c r="AG49" i="8"/>
  <c r="AH49" i="8"/>
  <c r="AI49" i="8"/>
  <c r="AJ49" i="8"/>
  <c r="AL49" i="8"/>
  <c r="AM49" i="8"/>
  <c r="AN49" i="8"/>
  <c r="AO49" i="8"/>
  <c r="AQ49" i="8"/>
  <c r="AR49" i="8"/>
  <c r="AS49" i="8"/>
  <c r="AT49" i="8"/>
  <c r="AV49" i="8"/>
  <c r="AW49" i="8"/>
  <c r="AX49" i="8"/>
  <c r="AY49" i="8"/>
  <c r="BA49" i="8"/>
  <c r="BB49" i="8"/>
  <c r="BC49" i="8"/>
  <c r="BD49" i="8"/>
  <c r="BK49" i="8"/>
  <c r="BL49" i="8"/>
  <c r="BM49" i="8"/>
  <c r="BN49" i="8"/>
  <c r="C49" i="8"/>
  <c r="D46" i="8"/>
  <c r="E46" i="8"/>
  <c r="F46" i="8"/>
  <c r="H46" i="8"/>
  <c r="I46" i="8"/>
  <c r="J46" i="8"/>
  <c r="K46" i="8"/>
  <c r="M46" i="8"/>
  <c r="N46" i="8"/>
  <c r="O46" i="8"/>
  <c r="P46" i="8"/>
  <c r="W46" i="8"/>
  <c r="X46" i="8"/>
  <c r="Y46" i="8"/>
  <c r="Z46" i="8"/>
  <c r="AB46" i="8"/>
  <c r="AC46" i="8"/>
  <c r="AD46" i="8"/>
  <c r="AE46" i="8"/>
  <c r="AG46" i="8"/>
  <c r="AH46" i="8"/>
  <c r="AI46" i="8"/>
  <c r="AJ46" i="8"/>
  <c r="AL46" i="8"/>
  <c r="AM46" i="8"/>
  <c r="AN46" i="8"/>
  <c r="AO46" i="8"/>
  <c r="AQ46" i="8"/>
  <c r="AR46" i="8"/>
  <c r="AS46" i="8"/>
  <c r="AT46" i="8"/>
  <c r="AV46" i="8"/>
  <c r="AW46" i="8"/>
  <c r="AX46" i="8"/>
  <c r="AY46" i="8"/>
  <c r="BA46" i="8"/>
  <c r="BB46" i="8"/>
  <c r="BC46" i="8"/>
  <c r="BD46" i="8"/>
  <c r="BK46" i="8"/>
  <c r="BL46" i="8"/>
  <c r="BM46" i="8"/>
  <c r="BN46" i="8"/>
  <c r="C46" i="8"/>
  <c r="D42" i="8"/>
  <c r="E42" i="8"/>
  <c r="F42" i="8"/>
  <c r="H42" i="8"/>
  <c r="I42" i="8"/>
  <c r="J42" i="8"/>
  <c r="K42" i="8"/>
  <c r="M42" i="8"/>
  <c r="N42" i="8"/>
  <c r="O42" i="8"/>
  <c r="P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O63" i="8" s="1"/>
  <c r="AO72" i="8" s="1"/>
  <c r="AQ42" i="8"/>
  <c r="AR42" i="8"/>
  <c r="AS42" i="8"/>
  <c r="AT42" i="8"/>
  <c r="C42" i="8"/>
  <c r="D28" i="8"/>
  <c r="E28" i="8"/>
  <c r="F28" i="8"/>
  <c r="F32" i="8" s="1"/>
  <c r="H28" i="8"/>
  <c r="H32" i="8" s="1"/>
  <c r="I28" i="8"/>
  <c r="I32" i="8" s="1"/>
  <c r="J28" i="8"/>
  <c r="J32" i="8" s="1"/>
  <c r="K28" i="8"/>
  <c r="K32" i="8" s="1"/>
  <c r="M28" i="8"/>
  <c r="M32" i="8" s="1"/>
  <c r="N28" i="8"/>
  <c r="N32" i="8" s="1"/>
  <c r="O28" i="8"/>
  <c r="O32" i="8" s="1"/>
  <c r="P28" i="8"/>
  <c r="P32" i="8" s="1"/>
  <c r="W28" i="8"/>
  <c r="W32" i="8" s="1"/>
  <c r="X28" i="8"/>
  <c r="X32" i="8" s="1"/>
  <c r="Y28" i="8"/>
  <c r="Y32" i="8" s="1"/>
  <c r="Z28" i="8"/>
  <c r="AB28" i="8"/>
  <c r="AB32" i="8" s="1"/>
  <c r="AC28" i="8"/>
  <c r="AC32" i="8" s="1"/>
  <c r="AD28" i="8"/>
  <c r="AD32" i="8" s="1"/>
  <c r="AE28" i="8"/>
  <c r="AE32" i="8" s="1"/>
  <c r="AG28" i="8"/>
  <c r="AG32" i="8" s="1"/>
  <c r="AH28" i="8"/>
  <c r="AH32" i="8" s="1"/>
  <c r="AI28" i="8"/>
  <c r="AI32" i="8" s="1"/>
  <c r="AJ28" i="8"/>
  <c r="AJ32" i="8" s="1"/>
  <c r="C28" i="8"/>
  <c r="D22" i="8"/>
  <c r="E22" i="8"/>
  <c r="H22" i="8"/>
  <c r="I22" i="8"/>
  <c r="J22" i="8"/>
  <c r="K22" i="8"/>
  <c r="M22" i="8"/>
  <c r="N22" i="8"/>
  <c r="O22" i="8"/>
  <c r="P22" i="8"/>
  <c r="W22" i="8"/>
  <c r="X22" i="8"/>
  <c r="Y22" i="8"/>
  <c r="Z22" i="8"/>
  <c r="AB22" i="8"/>
  <c r="AC22" i="8"/>
  <c r="AD22" i="8"/>
  <c r="AE22" i="8"/>
  <c r="AG22" i="8"/>
  <c r="AH22" i="8"/>
  <c r="AI22" i="8"/>
  <c r="AJ22" i="8"/>
  <c r="AL22" i="8"/>
  <c r="AM22" i="8"/>
  <c r="AN22" i="8"/>
  <c r="AO22" i="8"/>
  <c r="AQ22" i="8"/>
  <c r="AR22" i="8"/>
  <c r="AS22" i="8"/>
  <c r="AT22" i="8"/>
  <c r="C22" i="8"/>
  <c r="D16" i="8"/>
  <c r="E16" i="8"/>
  <c r="F16" i="8"/>
  <c r="H16" i="8"/>
  <c r="I16" i="8"/>
  <c r="J16" i="8"/>
  <c r="J23" i="8" s="1"/>
  <c r="K16" i="8"/>
  <c r="M16" i="8"/>
  <c r="N16" i="8"/>
  <c r="O16" i="8"/>
  <c r="P16" i="8"/>
  <c r="W16" i="8"/>
  <c r="X16" i="8"/>
  <c r="X23" i="8" s="1"/>
  <c r="Y16" i="8"/>
  <c r="Y23" i="8" s="1"/>
  <c r="Z16" i="8"/>
  <c r="AB16" i="8"/>
  <c r="AC16" i="8"/>
  <c r="AC23" i="8" s="1"/>
  <c r="AD16" i="8"/>
  <c r="AD23" i="8" s="1"/>
  <c r="AE16" i="8"/>
  <c r="AG16" i="8"/>
  <c r="AH16" i="8"/>
  <c r="AH23" i="8" s="1"/>
  <c r="AI16" i="8"/>
  <c r="AI23" i="8" s="1"/>
  <c r="AJ16" i="8"/>
  <c r="AJ23" i="8" s="1"/>
  <c r="AL16" i="8"/>
  <c r="AL23" i="8" s="1"/>
  <c r="AM16" i="8"/>
  <c r="AM23" i="8" s="1"/>
  <c r="AN16" i="8"/>
  <c r="AN23" i="8" s="1"/>
  <c r="AO16" i="8"/>
  <c r="AO23" i="8" s="1"/>
  <c r="AQ16" i="8"/>
  <c r="AQ23" i="8" s="1"/>
  <c r="AR16" i="8"/>
  <c r="AR23" i="8" s="1"/>
  <c r="AS16" i="8"/>
  <c r="AS23" i="8" s="1"/>
  <c r="AT16" i="8"/>
  <c r="AT23" i="8" s="1"/>
  <c r="G10" i="8"/>
  <c r="CC270" i="8"/>
  <c r="CC271" i="8" s="1"/>
  <c r="CC272" i="8" s="1"/>
  <c r="CC273" i="8" s="1"/>
  <c r="CB270" i="8"/>
  <c r="CB271" i="8" s="1"/>
  <c r="CB272" i="8" s="1"/>
  <c r="CB273" i="8" s="1"/>
  <c r="CC259" i="8"/>
  <c r="CB259" i="8"/>
  <c r="BZ61" i="8"/>
  <c r="BY61" i="8"/>
  <c r="AG178" i="8"/>
  <c r="AG23" i="8" l="1"/>
  <c r="W23" i="8"/>
  <c r="AE23" i="8"/>
  <c r="AE33" i="8" s="1"/>
  <c r="O63" i="8"/>
  <c r="H23" i="8"/>
  <c r="BP46" i="8"/>
  <c r="AB23" i="8"/>
  <c r="AB33" i="8" s="1"/>
  <c r="AJ63" i="8"/>
  <c r="AJ72" i="8" s="1"/>
  <c r="BP49" i="8"/>
  <c r="O23" i="8"/>
  <c r="O33" i="8" s="1"/>
  <c r="Z63" i="8"/>
  <c r="Z72" i="8" s="1"/>
  <c r="BP59" i="8"/>
  <c r="BR103" i="8"/>
  <c r="AB63" i="8"/>
  <c r="AB72" i="8" s="1"/>
  <c r="BQ103" i="8"/>
  <c r="BP103" i="8"/>
  <c r="BS46" i="8"/>
  <c r="BS59" i="8"/>
  <c r="D32" i="8"/>
  <c r="BQ46" i="8"/>
  <c r="BQ49" i="8"/>
  <c r="BQ59" i="8"/>
  <c r="BS49" i="8"/>
  <c r="E23" i="8"/>
  <c r="E32" i="8"/>
  <c r="E63" i="8"/>
  <c r="BR46" i="8"/>
  <c r="BR49" i="8"/>
  <c r="BR59" i="8"/>
  <c r="M23" i="8"/>
  <c r="M33" i="8" s="1"/>
  <c r="C23" i="8"/>
  <c r="C32" i="8"/>
  <c r="BS103" i="8"/>
  <c r="Z32" i="8"/>
  <c r="Z23" i="8"/>
  <c r="I23" i="8"/>
  <c r="I33" i="8" s="1"/>
  <c r="P23" i="8"/>
  <c r="P33" i="8" s="1"/>
  <c r="K23" i="8"/>
  <c r="K33" i="8" s="1"/>
  <c r="F23" i="8"/>
  <c r="F33" i="8" s="1"/>
  <c r="N23" i="8"/>
  <c r="N33" i="8" s="1"/>
  <c r="AG63" i="8"/>
  <c r="AG72" i="8" s="1"/>
  <c r="D23" i="8"/>
  <c r="D63" i="8"/>
  <c r="C63" i="8"/>
  <c r="E33" i="8"/>
  <c r="M63" i="8"/>
  <c r="M72" i="8" s="1"/>
  <c r="AQ33" i="8"/>
  <c r="AO33" i="8"/>
  <c r="AR63" i="8"/>
  <c r="AR72" i="8" s="1"/>
  <c r="I63" i="8"/>
  <c r="I72" i="8" s="1"/>
  <c r="AH63" i="8"/>
  <c r="AH72" i="8" s="1"/>
  <c r="AC63" i="8"/>
  <c r="AC72" i="8" s="1"/>
  <c r="AC33" i="8"/>
  <c r="X63" i="8"/>
  <c r="X72" i="8" s="1"/>
  <c r="N63" i="8"/>
  <c r="N72" i="8" s="1"/>
  <c r="AR33" i="8"/>
  <c r="X33" i="8"/>
  <c r="AS63" i="8"/>
  <c r="AS72" i="8" s="1"/>
  <c r="AN63" i="8"/>
  <c r="AN72" i="8" s="1"/>
  <c r="AI63" i="8"/>
  <c r="AI72" i="8" s="1"/>
  <c r="AD63" i="8"/>
  <c r="AD72" i="8" s="1"/>
  <c r="Y63" i="8"/>
  <c r="Y72" i="8" s="1"/>
  <c r="J63" i="8"/>
  <c r="J72" i="8" s="1"/>
  <c r="AM63" i="8"/>
  <c r="AJ33" i="8"/>
  <c r="AQ63" i="8"/>
  <c r="AQ72" i="8" s="1"/>
  <c r="AL63" i="8"/>
  <c r="AL72" i="8" s="1"/>
  <c r="W63" i="8"/>
  <c r="W72" i="8" s="1"/>
  <c r="H63" i="8"/>
  <c r="H72" i="8" s="1"/>
  <c r="AS33" i="8"/>
  <c r="AD33" i="8"/>
  <c r="AT63" i="8"/>
  <c r="AT72" i="8" s="1"/>
  <c r="AE63" i="8"/>
  <c r="AE72" i="8" s="1"/>
  <c r="P63" i="8"/>
  <c r="K63" i="8"/>
  <c r="K72" i="8" s="1"/>
  <c r="F63" i="8"/>
  <c r="F72" i="8" s="1"/>
  <c r="CA61" i="8"/>
  <c r="BX61" i="8"/>
  <c r="AL33" i="8"/>
  <c r="AG33" i="8"/>
  <c r="AN33" i="8"/>
  <c r="AI33" i="8"/>
  <c r="AT33" i="8"/>
  <c r="AM33" i="8"/>
  <c r="AH33" i="8"/>
  <c r="J33" i="8"/>
  <c r="Y33" i="8"/>
  <c r="W33" i="8"/>
  <c r="H33" i="8"/>
  <c r="Z33" i="8" l="1"/>
  <c r="C72" i="8"/>
  <c r="P72" i="8"/>
  <c r="O72" i="8"/>
  <c r="AM72" i="8"/>
  <c r="D33" i="8"/>
  <c r="D72" i="8"/>
  <c r="E72" i="8"/>
  <c r="CC61" i="8"/>
  <c r="CC62" i="8" s="1"/>
  <c r="CB61" i="8"/>
  <c r="BY243" i="8"/>
  <c r="BY77" i="8"/>
  <c r="BZ270" i="8"/>
  <c r="BY270" i="8"/>
  <c r="BW270" i="8"/>
  <c r="BV270" i="8"/>
  <c r="BZ263" i="8"/>
  <c r="BY263" i="8"/>
  <c r="BW263" i="8"/>
  <c r="BV263" i="8"/>
  <c r="BZ262" i="8"/>
  <c r="BY262" i="8"/>
  <c r="BW262" i="8"/>
  <c r="BV262" i="8"/>
  <c r="BZ259" i="8"/>
  <c r="BY259" i="8"/>
  <c r="BW259" i="8"/>
  <c r="BV259" i="8"/>
  <c r="BW252" i="8"/>
  <c r="BV252" i="8"/>
  <c r="BZ251" i="8"/>
  <c r="BW251" i="8"/>
  <c r="BV251" i="8"/>
  <c r="BW244" i="8"/>
  <c r="BV244" i="8"/>
  <c r="BZ243" i="8"/>
  <c r="BW243" i="8"/>
  <c r="BV243" i="8"/>
  <c r="BW242" i="8"/>
  <c r="BV242" i="8"/>
  <c r="BZ240" i="8"/>
  <c r="BY240" i="8"/>
  <c r="BW240" i="8"/>
  <c r="BV240" i="8"/>
  <c r="BW239" i="8"/>
  <c r="BV239" i="8"/>
  <c r="BW238" i="8"/>
  <c r="BV238" i="8"/>
  <c r="BY237" i="8"/>
  <c r="BW237" i="8"/>
  <c r="BV237" i="8"/>
  <c r="BZ236" i="8"/>
  <c r="BY236" i="8"/>
  <c r="BW236" i="8"/>
  <c r="BV236" i="8"/>
  <c r="BW235" i="8"/>
  <c r="BV235" i="8"/>
  <c r="BW225" i="8"/>
  <c r="BV225" i="8"/>
  <c r="BZ224" i="8"/>
  <c r="BY224" i="8"/>
  <c r="BW224" i="8"/>
  <c r="BV224" i="8"/>
  <c r="BZ219" i="8"/>
  <c r="BW219" i="8"/>
  <c r="BV219" i="8"/>
  <c r="BW218" i="8"/>
  <c r="BV218" i="8"/>
  <c r="BZ215" i="8"/>
  <c r="BY215" i="8"/>
  <c r="BW215" i="8"/>
  <c r="BV215" i="8"/>
  <c r="BW214" i="8"/>
  <c r="BV214" i="8"/>
  <c r="BW213" i="8"/>
  <c r="BV213" i="8"/>
  <c r="BZ212" i="8"/>
  <c r="BY212" i="8"/>
  <c r="BW212" i="8"/>
  <c r="BV212" i="8"/>
  <c r="BW211" i="8"/>
  <c r="BV211" i="8"/>
  <c r="BZ204" i="8"/>
  <c r="BY204" i="8"/>
  <c r="BW204" i="8"/>
  <c r="BV204" i="8"/>
  <c r="BZ203" i="8"/>
  <c r="BY203" i="8"/>
  <c r="BV203" i="8"/>
  <c r="BZ202" i="8"/>
  <c r="BY202" i="8"/>
  <c r="BW202" i="8"/>
  <c r="BZ201" i="8"/>
  <c r="BY201" i="8"/>
  <c r="BW201" i="8"/>
  <c r="BV201" i="8"/>
  <c r="BW198" i="8"/>
  <c r="BV198" i="8"/>
  <c r="BW197" i="8"/>
  <c r="BV197" i="8"/>
  <c r="BZ196" i="8"/>
  <c r="BY196" i="8"/>
  <c r="BW196" i="8"/>
  <c r="BV196" i="8"/>
  <c r="BZ195" i="8"/>
  <c r="BY195" i="8"/>
  <c r="BW195" i="8"/>
  <c r="BW194" i="8"/>
  <c r="BV194" i="8"/>
  <c r="BZ193" i="8"/>
  <c r="BY193" i="8"/>
  <c r="BZ192" i="8"/>
  <c r="BY192" i="8"/>
  <c r="BW192" i="8"/>
  <c r="BV192" i="8"/>
  <c r="BZ185" i="8"/>
  <c r="BY185" i="8"/>
  <c r="BV185" i="8"/>
  <c r="BZ182" i="8"/>
  <c r="BY182" i="8"/>
  <c r="BW182" i="8"/>
  <c r="BV182" i="8"/>
  <c r="BY181" i="8"/>
  <c r="BW181" i="8"/>
  <c r="BV181" i="8"/>
  <c r="BW180" i="8"/>
  <c r="BV180" i="8"/>
  <c r="BW177" i="8"/>
  <c r="BV177" i="8"/>
  <c r="BZ176" i="8"/>
  <c r="BY176" i="8"/>
  <c r="BW176" i="8"/>
  <c r="BV176" i="8"/>
  <c r="BW175" i="8"/>
  <c r="BV175" i="8"/>
  <c r="BZ168" i="8"/>
  <c r="BY168" i="8"/>
  <c r="BW168" i="8"/>
  <c r="BV168" i="8"/>
  <c r="BY163" i="8"/>
  <c r="BW163" i="8"/>
  <c r="BV163" i="8"/>
  <c r="BW160" i="8"/>
  <c r="BV160" i="8"/>
  <c r="BZ159" i="8"/>
  <c r="BY159" i="8"/>
  <c r="BZ158" i="8"/>
  <c r="BY158" i="8"/>
  <c r="BV158" i="8"/>
  <c r="BZ155" i="8"/>
  <c r="BY155" i="8"/>
  <c r="BW155" i="8"/>
  <c r="BV155" i="8"/>
  <c r="BZ154" i="8"/>
  <c r="BY154" i="8"/>
  <c r="BW154" i="8"/>
  <c r="BV154" i="8"/>
  <c r="BZ153" i="8"/>
  <c r="BY153" i="8"/>
  <c r="BW153" i="8"/>
  <c r="BV153" i="8"/>
  <c r="BZ150" i="8"/>
  <c r="BY150" i="8"/>
  <c r="BW150" i="8"/>
  <c r="BV150" i="8"/>
  <c r="BW149" i="8"/>
  <c r="BV149" i="8"/>
  <c r="BY146" i="8"/>
  <c r="BW146" i="8"/>
  <c r="BV146" i="8"/>
  <c r="BZ143" i="8"/>
  <c r="BW143" i="8"/>
  <c r="BV143" i="8"/>
  <c r="BZ142" i="8"/>
  <c r="BY142" i="8"/>
  <c r="BW142" i="8"/>
  <c r="BV142" i="8"/>
  <c r="BZ141" i="8"/>
  <c r="BY141" i="8"/>
  <c r="BZ139" i="8"/>
  <c r="BY139" i="8"/>
  <c r="BV139" i="8"/>
  <c r="BZ138" i="8"/>
  <c r="BY138" i="8"/>
  <c r="BW138" i="8"/>
  <c r="BV138" i="8"/>
  <c r="BZ137" i="8"/>
  <c r="BY137" i="8"/>
  <c r="BZ136" i="8"/>
  <c r="BY136" i="8"/>
  <c r="BV136" i="8"/>
  <c r="BW135" i="8"/>
  <c r="BV135" i="8"/>
  <c r="BZ128" i="8"/>
  <c r="BW128" i="8"/>
  <c r="BV128" i="8"/>
  <c r="BZ126" i="8"/>
  <c r="BW126" i="8"/>
  <c r="BV126" i="8"/>
  <c r="BW125" i="8"/>
  <c r="BV125" i="8"/>
  <c r="BW124" i="8"/>
  <c r="BV124" i="8"/>
  <c r="BZ123" i="8"/>
  <c r="BW123" i="8"/>
  <c r="BV123" i="8"/>
  <c r="BW118" i="8"/>
  <c r="BV118" i="8"/>
  <c r="BW117" i="8"/>
  <c r="BV117" i="8"/>
  <c r="BW115" i="8"/>
  <c r="BV115" i="8"/>
  <c r="BZ114" i="8"/>
  <c r="BW114" i="8"/>
  <c r="BV114" i="8"/>
  <c r="BW113" i="8"/>
  <c r="BV113" i="8"/>
  <c r="BZ112" i="8"/>
  <c r="BW112" i="8"/>
  <c r="BV112" i="8"/>
  <c r="BZ110" i="8"/>
  <c r="BW110" i="8"/>
  <c r="BV110" i="8"/>
  <c r="BZ109" i="8"/>
  <c r="BW109" i="8"/>
  <c r="BV109" i="8"/>
  <c r="BW106" i="8"/>
  <c r="BW107" i="8" s="1"/>
  <c r="BV106" i="8"/>
  <c r="BV107" i="8" s="1"/>
  <c r="BZ102" i="8"/>
  <c r="BY102" i="8"/>
  <c r="BW102" i="8"/>
  <c r="BV102" i="8"/>
  <c r="BZ101" i="8"/>
  <c r="BW101" i="8"/>
  <c r="BV101" i="8"/>
  <c r="BZ100" i="8"/>
  <c r="BW100" i="8"/>
  <c r="BV100" i="8"/>
  <c r="BZ99" i="8"/>
  <c r="BW99" i="8"/>
  <c r="BV99" i="8"/>
  <c r="BY98" i="8"/>
  <c r="BW98" i="8"/>
  <c r="BV98" i="8"/>
  <c r="BZ96" i="8"/>
  <c r="BY96" i="8"/>
  <c r="BW96" i="8"/>
  <c r="BV96" i="8"/>
  <c r="BZ95" i="8"/>
  <c r="BW95" i="8"/>
  <c r="BV95" i="8"/>
  <c r="BW94" i="8"/>
  <c r="BV94" i="8"/>
  <c r="BZ93" i="8"/>
  <c r="BW93" i="8"/>
  <c r="BV93" i="8"/>
  <c r="BZ92" i="8"/>
  <c r="BW92" i="8"/>
  <c r="BV92" i="8"/>
  <c r="BZ91" i="8"/>
  <c r="BW91" i="8"/>
  <c r="BV91" i="8"/>
  <c r="BZ90" i="8"/>
  <c r="BW90" i="8"/>
  <c r="BV90" i="8"/>
  <c r="BZ89" i="8"/>
  <c r="BY89" i="8"/>
  <c r="BW89" i="8"/>
  <c r="BV89" i="8"/>
  <c r="BW88" i="8"/>
  <c r="BV88" i="8"/>
  <c r="BW87" i="8"/>
  <c r="BV87" i="8"/>
  <c r="BW80" i="8"/>
  <c r="BV80" i="8"/>
  <c r="BY79" i="8"/>
  <c r="BW79" i="8"/>
  <c r="BV79" i="8"/>
  <c r="BW78" i="8"/>
  <c r="BV78" i="8"/>
  <c r="BZ77" i="8"/>
  <c r="BW77" i="8"/>
  <c r="BV77" i="8"/>
  <c r="BZ76" i="8"/>
  <c r="BW76" i="8"/>
  <c r="BV76" i="8"/>
  <c r="BW58" i="8"/>
  <c r="BV58" i="8"/>
  <c r="BW57" i="8"/>
  <c r="BV57" i="8"/>
  <c r="BZ48" i="8"/>
  <c r="BY48" i="8"/>
  <c r="BW48" i="8"/>
  <c r="BV48" i="8"/>
  <c r="BZ45" i="8"/>
  <c r="BY45" i="8"/>
  <c r="BW45" i="8"/>
  <c r="BV45" i="8"/>
  <c r="BW44" i="8"/>
  <c r="BV44" i="8"/>
  <c r="BW41" i="8"/>
  <c r="BV41" i="8"/>
  <c r="BW40" i="8"/>
  <c r="BV40" i="8"/>
  <c r="BW39" i="8"/>
  <c r="BV39" i="8"/>
  <c r="BW38" i="8"/>
  <c r="BV38" i="8"/>
  <c r="BW37" i="8"/>
  <c r="BV37" i="8"/>
  <c r="BZ27" i="8"/>
  <c r="BY27" i="8"/>
  <c r="BZ26" i="8"/>
  <c r="BY26" i="8"/>
  <c r="BV26" i="8"/>
  <c r="BZ15" i="8"/>
  <c r="BY15" i="8"/>
  <c r="BW15" i="8"/>
  <c r="BV15" i="8"/>
  <c r="BZ13" i="8"/>
  <c r="BY13" i="8"/>
  <c r="BW13" i="8"/>
  <c r="BZ11" i="8"/>
  <c r="BY11" i="8"/>
  <c r="C169" i="8"/>
  <c r="W156" i="8"/>
  <c r="C156" i="8"/>
  <c r="C151" i="8"/>
  <c r="C147" i="8"/>
  <c r="C144" i="8"/>
  <c r="BY114" i="8"/>
  <c r="CB62" i="8" l="1"/>
  <c r="CD61" i="8"/>
  <c r="CD62" i="8" s="1"/>
  <c r="BX48" i="8"/>
  <c r="BX57" i="8"/>
  <c r="BX117" i="8"/>
  <c r="CA182" i="8"/>
  <c r="CA203" i="8"/>
  <c r="CA155" i="8"/>
  <c r="CA185" i="8"/>
  <c r="BX15" i="8"/>
  <c r="BX263" i="8"/>
  <c r="CA195" i="8"/>
  <c r="CA196" i="8"/>
  <c r="CA150" i="8"/>
  <c r="BX110" i="8"/>
  <c r="BX100" i="8"/>
  <c r="BX80" i="8"/>
  <c r="CA45" i="8"/>
  <c r="CA26" i="8"/>
  <c r="CA236" i="8"/>
  <c r="BX197" i="8"/>
  <c r="BX181" i="8"/>
  <c r="CA176" i="8"/>
  <c r="C170" i="8"/>
  <c r="CA137" i="8"/>
  <c r="BX143" i="8"/>
  <c r="BX126" i="8"/>
  <c r="BX124" i="8"/>
  <c r="BX114" i="8"/>
  <c r="BX93" i="8"/>
  <c r="BX95" i="8"/>
  <c r="BX87" i="8"/>
  <c r="BX94" i="8"/>
  <c r="CA13" i="8"/>
  <c r="CA201" i="8"/>
  <c r="BX259" i="8"/>
  <c r="BX244" i="8"/>
  <c r="CA240" i="8"/>
  <c r="BX243" i="8"/>
  <c r="CA224" i="8"/>
  <c r="BX218" i="8"/>
  <c r="BX212" i="8"/>
  <c r="BX213" i="8"/>
  <c r="BX211" i="8"/>
  <c r="BX201" i="8"/>
  <c r="CA193" i="8"/>
  <c r="BX176" i="8"/>
  <c r="CA158" i="8"/>
  <c r="CA159" i="8"/>
  <c r="BX154" i="8"/>
  <c r="BX135" i="8"/>
  <c r="CA136" i="8"/>
  <c r="BX138" i="8"/>
  <c r="BX113" i="8"/>
  <c r="BX112" i="8"/>
  <c r="BX115" i="8"/>
  <c r="BX91" i="8"/>
  <c r="BX99" i="8"/>
  <c r="CA89" i="8"/>
  <c r="BX92" i="8"/>
  <c r="BX78" i="8"/>
  <c r="BX45" i="8"/>
  <c r="CA27" i="8"/>
  <c r="BX44" i="8"/>
  <c r="CA11" i="8"/>
  <c r="CA48" i="8"/>
  <c r="BX58" i="8"/>
  <c r="BX96" i="8"/>
  <c r="BX109" i="8"/>
  <c r="CA114" i="8"/>
  <c r="BX38" i="8"/>
  <c r="BX40" i="8"/>
  <c r="BX251" i="8"/>
  <c r="BX262" i="8"/>
  <c r="BX76" i="8"/>
  <c r="BX88" i="8"/>
  <c r="BX89" i="8"/>
  <c r="BX90" i="8"/>
  <c r="CA96" i="8"/>
  <c r="CA102" i="8"/>
  <c r="BX118" i="8"/>
  <c r="CA139" i="8"/>
  <c r="CA154" i="8"/>
  <c r="BX215" i="8"/>
  <c r="BX236" i="8"/>
  <c r="BX238" i="8"/>
  <c r="BX240" i="8"/>
  <c r="CA259" i="8"/>
  <c r="CA262" i="8"/>
  <c r="CA263" i="8"/>
  <c r="CA270" i="8"/>
  <c r="BX128" i="8"/>
  <c r="BX146" i="8"/>
  <c r="BX155" i="8"/>
  <c r="BX160" i="8"/>
  <c r="BX163" i="8"/>
  <c r="BX168" i="8"/>
  <c r="BX177" i="8"/>
  <c r="BX182" i="8"/>
  <c r="BX192" i="8"/>
  <c r="BX198" i="8"/>
  <c r="CA215" i="8"/>
  <c r="BX204" i="8"/>
  <c r="BX270" i="8"/>
  <c r="CA243" i="8"/>
  <c r="BX79" i="8"/>
  <c r="BX252" i="8"/>
  <c r="BX235" i="8"/>
  <c r="BX239" i="8"/>
  <c r="BX237" i="8"/>
  <c r="BX242" i="8"/>
  <c r="BX224" i="8"/>
  <c r="BX225" i="8"/>
  <c r="BX219" i="8"/>
  <c r="CA212" i="8"/>
  <c r="BX214" i="8"/>
  <c r="CA202" i="8"/>
  <c r="CA204" i="8"/>
  <c r="BX194" i="8"/>
  <c r="CA192" i="8"/>
  <c r="BX196" i="8"/>
  <c r="BX180" i="8"/>
  <c r="BX175" i="8"/>
  <c r="CA168" i="8"/>
  <c r="CA153" i="8"/>
  <c r="BX153" i="8"/>
  <c r="BX149" i="8"/>
  <c r="BX150" i="8"/>
  <c r="CA141" i="8"/>
  <c r="CA142" i="8"/>
  <c r="BX142" i="8"/>
  <c r="CA138" i="8"/>
  <c r="BX123" i="8"/>
  <c r="BX125" i="8"/>
  <c r="BX106" i="8"/>
  <c r="BX107" i="8" s="1"/>
  <c r="BX101" i="8"/>
  <c r="BX102" i="8"/>
  <c r="BX98" i="8"/>
  <c r="CA77" i="8"/>
  <c r="BX77" i="8"/>
  <c r="BX39" i="8"/>
  <c r="BX41" i="8"/>
  <c r="BX37" i="8"/>
  <c r="CA15" i="8"/>
  <c r="CC150" i="8" l="1"/>
  <c r="CB150" i="8"/>
  <c r="CC262" i="8"/>
  <c r="CB262" i="8"/>
  <c r="CB263" i="8"/>
  <c r="CC263" i="8"/>
  <c r="CB251" i="8"/>
  <c r="CC251" i="8"/>
  <c r="CC252" i="8"/>
  <c r="CB252" i="8"/>
  <c r="CB238" i="8"/>
  <c r="CC238" i="8"/>
  <c r="CC242" i="8"/>
  <c r="CB242" i="8"/>
  <c r="CC237" i="8"/>
  <c r="CB237" i="8"/>
  <c r="CC239" i="8"/>
  <c r="CB239" i="8"/>
  <c r="CB236" i="8"/>
  <c r="CC236" i="8"/>
  <c r="CC243" i="8"/>
  <c r="CB243" i="8"/>
  <c r="CC240" i="8"/>
  <c r="CB240" i="8"/>
  <c r="CC244" i="8"/>
  <c r="CB244" i="8"/>
  <c r="CC235" i="8"/>
  <c r="CB235" i="8"/>
  <c r="CC225" i="8"/>
  <c r="CB225" i="8"/>
  <c r="CB224" i="8"/>
  <c r="CC224" i="8"/>
  <c r="CC219" i="8"/>
  <c r="CB219" i="8"/>
  <c r="CC218" i="8"/>
  <c r="CB218" i="8"/>
  <c r="CC213" i="8"/>
  <c r="CB213" i="8"/>
  <c r="CB214" i="8"/>
  <c r="CC214" i="8"/>
  <c r="CC215" i="8"/>
  <c r="CB215" i="8"/>
  <c r="CB212" i="8"/>
  <c r="CC212" i="8"/>
  <c r="CC211" i="8"/>
  <c r="CB211" i="8"/>
  <c r="CB201" i="8"/>
  <c r="CC201" i="8"/>
  <c r="CC204" i="8"/>
  <c r="CB204" i="8"/>
  <c r="CC196" i="8"/>
  <c r="CB196" i="8"/>
  <c r="CC192" i="8"/>
  <c r="CB192" i="8"/>
  <c r="CC198" i="8"/>
  <c r="CB198" i="8"/>
  <c r="CC194" i="8"/>
  <c r="CB194" i="8"/>
  <c r="CB197" i="8"/>
  <c r="CC197" i="8"/>
  <c r="CC182" i="8"/>
  <c r="CB182" i="8"/>
  <c r="CC180" i="8"/>
  <c r="CB180" i="8"/>
  <c r="CC181" i="8"/>
  <c r="CB181" i="8"/>
  <c r="CC177" i="8"/>
  <c r="CB177" i="8"/>
  <c r="CC176" i="8"/>
  <c r="CB176" i="8"/>
  <c r="CC175" i="8"/>
  <c r="CB175" i="8"/>
  <c r="CB168" i="8"/>
  <c r="CC168" i="8"/>
  <c r="CC169" i="8" s="1"/>
  <c r="CC170" i="8" s="1"/>
  <c r="CC163" i="8"/>
  <c r="CC164" i="8" s="1"/>
  <c r="CB163" i="8"/>
  <c r="CC160" i="8"/>
  <c r="CB160" i="8"/>
  <c r="CC155" i="8"/>
  <c r="CB155" i="8"/>
  <c r="CB154" i="8"/>
  <c r="CC154" i="8"/>
  <c r="CB149" i="8"/>
  <c r="CC149" i="8"/>
  <c r="CC151" i="8" s="1"/>
  <c r="CC146" i="8"/>
  <c r="CC147" i="8" s="1"/>
  <c r="CB146" i="8"/>
  <c r="CC138" i="8"/>
  <c r="CB138" i="8"/>
  <c r="CC143" i="8"/>
  <c r="CB143" i="8"/>
  <c r="CC142" i="8"/>
  <c r="CB142" i="8"/>
  <c r="CB135" i="8"/>
  <c r="CC135" i="8"/>
  <c r="CC128" i="8"/>
  <c r="CB128" i="8"/>
  <c r="CC123" i="8"/>
  <c r="CB123" i="8"/>
  <c r="CB124" i="8"/>
  <c r="CC124" i="8"/>
  <c r="CC126" i="8"/>
  <c r="CB126" i="8"/>
  <c r="CB125" i="8"/>
  <c r="CC125" i="8"/>
  <c r="CC113" i="8"/>
  <c r="CB113" i="8"/>
  <c r="CC109" i="8"/>
  <c r="CB109" i="8"/>
  <c r="CC110" i="8"/>
  <c r="CB110" i="8"/>
  <c r="CC115" i="8"/>
  <c r="CB115" i="8"/>
  <c r="CC118" i="8"/>
  <c r="CB118" i="8"/>
  <c r="CC112" i="8"/>
  <c r="CB112" i="8"/>
  <c r="CC114" i="8"/>
  <c r="CB114" i="8"/>
  <c r="CC117" i="8"/>
  <c r="CB117" i="8"/>
  <c r="CB106" i="8"/>
  <c r="CB107" i="8" s="1"/>
  <c r="CC106" i="8"/>
  <c r="CC107" i="8" s="1"/>
  <c r="CC102" i="8"/>
  <c r="CB102" i="8"/>
  <c r="CC101" i="8"/>
  <c r="CB101" i="8"/>
  <c r="CB89" i="8"/>
  <c r="CC89" i="8"/>
  <c r="CC98" i="8"/>
  <c r="CB98" i="8"/>
  <c r="CB90" i="8"/>
  <c r="CC90" i="8"/>
  <c r="CB99" i="8"/>
  <c r="CC99" i="8"/>
  <c r="CB95" i="8"/>
  <c r="CC95" i="8"/>
  <c r="CB96" i="8"/>
  <c r="CC96" i="8"/>
  <c r="CC92" i="8"/>
  <c r="CB92" i="8"/>
  <c r="CC93" i="8"/>
  <c r="CB93" i="8"/>
  <c r="CC91" i="8"/>
  <c r="CB91" i="8"/>
  <c r="CC94" i="8"/>
  <c r="CB94" i="8"/>
  <c r="CC88" i="8"/>
  <c r="CB88" i="8"/>
  <c r="CC87" i="8"/>
  <c r="CB87" i="8"/>
  <c r="CC79" i="8"/>
  <c r="CB79" i="8"/>
  <c r="CC78" i="8"/>
  <c r="CB78" i="8"/>
  <c r="CC77" i="8"/>
  <c r="CB77" i="8"/>
  <c r="CB76" i="8"/>
  <c r="CC76" i="8"/>
  <c r="CB80" i="8"/>
  <c r="CC80" i="8"/>
  <c r="CC58" i="8"/>
  <c r="CB58" i="8"/>
  <c r="CB57" i="8"/>
  <c r="CC57" i="8"/>
  <c r="CC48" i="8"/>
  <c r="CC49" i="8" s="1"/>
  <c r="CB48" i="8"/>
  <c r="CC44" i="8"/>
  <c r="CB44" i="8"/>
  <c r="CC45" i="8"/>
  <c r="CB45" i="8"/>
  <c r="CC38" i="8"/>
  <c r="CB38" i="8"/>
  <c r="CC40" i="8"/>
  <c r="CB40" i="8"/>
  <c r="CC37" i="8"/>
  <c r="CB37" i="8"/>
  <c r="CC41" i="8"/>
  <c r="CB41" i="8"/>
  <c r="CC39" i="8"/>
  <c r="CB39" i="8"/>
  <c r="CC15" i="8"/>
  <c r="CB15" i="8"/>
  <c r="CC100" i="8"/>
  <c r="CB100" i="8"/>
  <c r="CC260" i="8"/>
  <c r="CC153" i="8"/>
  <c r="CB153" i="8"/>
  <c r="BK147" i="8"/>
  <c r="BL156" i="8"/>
  <c r="BM156" i="8"/>
  <c r="BN156" i="8"/>
  <c r="BK156" i="8"/>
  <c r="BZ242" i="8"/>
  <c r="BY242" i="8"/>
  <c r="BZ239" i="8"/>
  <c r="BY238" i="8"/>
  <c r="BY143" i="8"/>
  <c r="CA143" i="8" s="1"/>
  <c r="BY135" i="8"/>
  <c r="BZ98" i="8"/>
  <c r="CA98" i="8" s="1"/>
  <c r="BZ87" i="8"/>
  <c r="BY87" i="8"/>
  <c r="BZ80" i="8"/>
  <c r="BY80" i="8"/>
  <c r="BZ79" i="8"/>
  <c r="CA79" i="8" s="1"/>
  <c r="BY78" i="8"/>
  <c r="BY76" i="8"/>
  <c r="CA76" i="8" s="1"/>
  <c r="H169" i="8"/>
  <c r="H164" i="8"/>
  <c r="I161" i="8"/>
  <c r="J161" i="8"/>
  <c r="K161" i="8"/>
  <c r="H161" i="8"/>
  <c r="H156" i="8"/>
  <c r="I151" i="8"/>
  <c r="J151" i="8"/>
  <c r="K151" i="8"/>
  <c r="H151" i="8"/>
  <c r="H147" i="8"/>
  <c r="H144" i="8"/>
  <c r="J156" i="8"/>
  <c r="K156" i="8"/>
  <c r="I147" i="8"/>
  <c r="J147" i="8"/>
  <c r="K147" i="8"/>
  <c r="BZ235" i="8"/>
  <c r="BW203" i="8"/>
  <c r="BX203" i="8" s="1"/>
  <c r="BV202" i="8"/>
  <c r="BX202" i="8" s="1"/>
  <c r="BZ160" i="8"/>
  <c r="BY160" i="8"/>
  <c r="BW158" i="8"/>
  <c r="BX158" i="8" s="1"/>
  <c r="BZ163" i="8"/>
  <c r="CA163" i="8" s="1"/>
  <c r="BZ146" i="8"/>
  <c r="CA146" i="8" s="1"/>
  <c r="BY90" i="8"/>
  <c r="CA90" i="8" s="1"/>
  <c r="BY101" i="8"/>
  <c r="CA101" i="8" s="1"/>
  <c r="BZ39" i="8"/>
  <c r="BY39" i="8"/>
  <c r="BY38" i="8"/>
  <c r="BY194" i="8"/>
  <c r="BW193" i="8"/>
  <c r="BZ181" i="8"/>
  <c r="CA181" i="8" s="1"/>
  <c r="BY180" i="8"/>
  <c r="BZ177" i="8"/>
  <c r="BY177" i="8"/>
  <c r="BZ117" i="8"/>
  <c r="BZ118" i="8"/>
  <c r="BZ57" i="8"/>
  <c r="BZ44" i="8"/>
  <c r="BZ38" i="8"/>
  <c r="BV13" i="8"/>
  <c r="BX13" i="8" s="1"/>
  <c r="I81" i="8"/>
  <c r="I82" i="8" s="1"/>
  <c r="I83" i="8" s="1"/>
  <c r="H81" i="8"/>
  <c r="H82" i="8" s="1"/>
  <c r="H83" i="8" s="1"/>
  <c r="D81" i="8"/>
  <c r="E81" i="8"/>
  <c r="F81" i="8"/>
  <c r="C81" i="8"/>
  <c r="K183" i="8"/>
  <c r="J183" i="8"/>
  <c r="I183" i="8"/>
  <c r="H183" i="8"/>
  <c r="K178" i="8"/>
  <c r="J178" i="8"/>
  <c r="I178" i="8"/>
  <c r="H178" i="8"/>
  <c r="K169" i="8"/>
  <c r="K170" i="8" s="1"/>
  <c r="J169" i="8"/>
  <c r="J170" i="8" s="1"/>
  <c r="I169" i="8"/>
  <c r="I170" i="8" s="1"/>
  <c r="K164" i="8"/>
  <c r="J164" i="8"/>
  <c r="I164" i="8"/>
  <c r="K144" i="8"/>
  <c r="J144" i="8"/>
  <c r="I144" i="8"/>
  <c r="K129" i="8"/>
  <c r="K130" i="8" s="1"/>
  <c r="J129" i="8"/>
  <c r="J130" i="8" s="1"/>
  <c r="I129" i="8"/>
  <c r="I130" i="8" s="1"/>
  <c r="H129" i="8"/>
  <c r="H130" i="8" s="1"/>
  <c r="K119" i="8"/>
  <c r="J119" i="8"/>
  <c r="I119" i="8"/>
  <c r="H119" i="8"/>
  <c r="K271" i="8"/>
  <c r="K272" i="8" s="1"/>
  <c r="K273" i="8" s="1"/>
  <c r="J271" i="8"/>
  <c r="J272" i="8" s="1"/>
  <c r="J273" i="8" s="1"/>
  <c r="I271" i="8"/>
  <c r="I272" i="8" s="1"/>
  <c r="I273" i="8" s="1"/>
  <c r="H271" i="8"/>
  <c r="H272" i="8" s="1"/>
  <c r="H273" i="8" s="1"/>
  <c r="L270" i="8"/>
  <c r="L271" i="8" s="1"/>
  <c r="L272" i="8" s="1"/>
  <c r="L273" i="8" s="1"/>
  <c r="K264" i="8"/>
  <c r="J264" i="8"/>
  <c r="I264" i="8"/>
  <c r="H264" i="8"/>
  <c r="I260" i="8"/>
  <c r="J260" i="8"/>
  <c r="K260" i="8"/>
  <c r="H260" i="8"/>
  <c r="L259" i="8"/>
  <c r="K253" i="8"/>
  <c r="K254" i="8" s="1"/>
  <c r="K255" i="8" s="1"/>
  <c r="J253" i="8"/>
  <c r="J254" i="8" s="1"/>
  <c r="J255" i="8" s="1"/>
  <c r="I253" i="8"/>
  <c r="I254" i="8" s="1"/>
  <c r="I255" i="8" s="1"/>
  <c r="H253" i="8"/>
  <c r="L252" i="8"/>
  <c r="L251" i="8"/>
  <c r="K245" i="8"/>
  <c r="J245" i="8"/>
  <c r="I245" i="8"/>
  <c r="I246" i="8" s="1"/>
  <c r="I247" i="8" s="1"/>
  <c r="H245" i="8"/>
  <c r="L236" i="8"/>
  <c r="L237" i="8"/>
  <c r="L238" i="8"/>
  <c r="L239" i="8"/>
  <c r="L240" i="8"/>
  <c r="L242" i="8"/>
  <c r="L243" i="8"/>
  <c r="L244" i="8"/>
  <c r="L235" i="8"/>
  <c r="K226" i="8"/>
  <c r="K230" i="8" s="1"/>
  <c r="J226" i="8"/>
  <c r="J230" i="8" s="1"/>
  <c r="I226" i="8"/>
  <c r="I230" i="8" s="1"/>
  <c r="H226" i="8"/>
  <c r="L225" i="8"/>
  <c r="L224" i="8"/>
  <c r="K220" i="8"/>
  <c r="J220" i="8"/>
  <c r="I220" i="8"/>
  <c r="H220" i="8"/>
  <c r="L219" i="8"/>
  <c r="L218" i="8"/>
  <c r="I216" i="8"/>
  <c r="J216" i="8"/>
  <c r="K216" i="8"/>
  <c r="H216" i="8"/>
  <c r="L212" i="8"/>
  <c r="L213" i="8"/>
  <c r="L214" i="8"/>
  <c r="L215" i="8"/>
  <c r="L211" i="8"/>
  <c r="K205" i="8"/>
  <c r="J205" i="8"/>
  <c r="I205" i="8"/>
  <c r="H205" i="8"/>
  <c r="L202" i="8"/>
  <c r="L203" i="8"/>
  <c r="L204" i="8"/>
  <c r="L201" i="8"/>
  <c r="I199" i="8"/>
  <c r="J199" i="8"/>
  <c r="K199" i="8"/>
  <c r="H199" i="8"/>
  <c r="L193" i="8"/>
  <c r="L194" i="8"/>
  <c r="L195" i="8"/>
  <c r="L196" i="8"/>
  <c r="L197" i="8"/>
  <c r="L198" i="8"/>
  <c r="L192" i="8"/>
  <c r="H186" i="8"/>
  <c r="L185" i="8"/>
  <c r="L181" i="8"/>
  <c r="L182" i="8"/>
  <c r="L180" i="8"/>
  <c r="L176" i="8"/>
  <c r="L177" i="8"/>
  <c r="L175" i="8"/>
  <c r="L168" i="8"/>
  <c r="L169" i="8" s="1"/>
  <c r="L170" i="8" s="1"/>
  <c r="L163" i="8"/>
  <c r="L164" i="8" s="1"/>
  <c r="L159" i="8"/>
  <c r="L160" i="8"/>
  <c r="L158" i="8"/>
  <c r="L154" i="8"/>
  <c r="L155" i="8"/>
  <c r="L153" i="8"/>
  <c r="L150" i="8"/>
  <c r="L149" i="8"/>
  <c r="L146" i="8"/>
  <c r="L147" i="8" s="1"/>
  <c r="L136" i="8"/>
  <c r="L137" i="8"/>
  <c r="L138" i="8"/>
  <c r="L139" i="8"/>
  <c r="L141" i="8"/>
  <c r="L142" i="8"/>
  <c r="L143" i="8"/>
  <c r="L135" i="8"/>
  <c r="L123" i="8"/>
  <c r="L124" i="8"/>
  <c r="L125" i="8"/>
  <c r="L126" i="8"/>
  <c r="L128" i="8"/>
  <c r="L110" i="8"/>
  <c r="L112" i="8"/>
  <c r="L113" i="8"/>
  <c r="L114" i="8"/>
  <c r="L115" i="8"/>
  <c r="L117" i="8"/>
  <c r="L118" i="8"/>
  <c r="L109" i="8"/>
  <c r="L88" i="8"/>
  <c r="L89" i="8"/>
  <c r="L90" i="8"/>
  <c r="L91" i="8"/>
  <c r="L92" i="8"/>
  <c r="L93" i="8"/>
  <c r="L94" i="8"/>
  <c r="L95" i="8"/>
  <c r="L96" i="8"/>
  <c r="L98" i="8"/>
  <c r="L99" i="8"/>
  <c r="L100" i="8"/>
  <c r="L101" i="8"/>
  <c r="L102" i="8"/>
  <c r="L87" i="8"/>
  <c r="L77" i="8"/>
  <c r="L78" i="8"/>
  <c r="L79" i="8"/>
  <c r="L80" i="8"/>
  <c r="L76" i="8"/>
  <c r="L61" i="8"/>
  <c r="L62" i="8" s="1"/>
  <c r="L58" i="8"/>
  <c r="L57" i="8"/>
  <c r="L51" i="8"/>
  <c r="L52" i="8" s="1"/>
  <c r="L48" i="8"/>
  <c r="L49" i="8" s="1"/>
  <c r="L45" i="8"/>
  <c r="L44" i="8"/>
  <c r="L27" i="8"/>
  <c r="L26" i="8"/>
  <c r="L21" i="8"/>
  <c r="L22" i="8" s="1"/>
  <c r="L11" i="8"/>
  <c r="L13" i="8"/>
  <c r="L15" i="8"/>
  <c r="L10" i="8"/>
  <c r="K246" i="8" l="1"/>
  <c r="J246" i="8"/>
  <c r="L186" i="8"/>
  <c r="H254" i="8"/>
  <c r="H246" i="8"/>
  <c r="H230" i="8"/>
  <c r="CD150" i="8"/>
  <c r="CD198" i="8"/>
  <c r="CD196" i="8"/>
  <c r="CD128" i="8"/>
  <c r="CD96" i="8"/>
  <c r="CD99" i="8"/>
  <c r="CD88" i="8"/>
  <c r="CD154" i="8"/>
  <c r="CD87" i="8"/>
  <c r="CD181" i="8"/>
  <c r="CC220" i="8"/>
  <c r="CD160" i="8"/>
  <c r="CD142" i="8"/>
  <c r="CD138" i="8"/>
  <c r="CD91" i="8"/>
  <c r="CD77" i="8"/>
  <c r="CD79" i="8"/>
  <c r="CD78" i="8"/>
  <c r="CD263" i="8"/>
  <c r="CC264" i="8"/>
  <c r="CC265" i="8" s="1"/>
  <c r="CC266" i="8" s="1"/>
  <c r="CD262" i="8"/>
  <c r="CB264" i="8"/>
  <c r="CC253" i="8"/>
  <c r="CC254" i="8" s="1"/>
  <c r="CC255" i="8" s="1"/>
  <c r="CD252" i="8"/>
  <c r="CB253" i="8"/>
  <c r="CB254" i="8" s="1"/>
  <c r="CB255" i="8" s="1"/>
  <c r="CD251" i="8"/>
  <c r="CD244" i="8"/>
  <c r="CD243" i="8"/>
  <c r="CC245" i="8"/>
  <c r="CC246" i="8" s="1"/>
  <c r="CC247" i="8" s="1"/>
  <c r="CD236" i="8"/>
  <c r="CD239" i="8"/>
  <c r="CD242" i="8"/>
  <c r="CD235" i="8"/>
  <c r="CB245" i="8"/>
  <c r="CB246" i="8" s="1"/>
  <c r="CB247" i="8" s="1"/>
  <c r="CD240" i="8"/>
  <c r="CD237" i="8"/>
  <c r="CD238" i="8"/>
  <c r="CD225" i="8"/>
  <c r="CC226" i="8"/>
  <c r="CC230" i="8" s="1"/>
  <c r="CD224" i="8"/>
  <c r="CB226" i="8"/>
  <c r="CB230" i="8" s="1"/>
  <c r="CB220" i="8"/>
  <c r="CD218" i="8"/>
  <c r="CD219" i="8"/>
  <c r="CC216" i="8"/>
  <c r="CD215" i="8"/>
  <c r="CD211" i="8"/>
  <c r="CB216" i="8"/>
  <c r="CD213" i="8"/>
  <c r="CD212" i="8"/>
  <c r="CD214" i="8"/>
  <c r="CD204" i="8"/>
  <c r="CC202" i="8"/>
  <c r="CB202" i="8"/>
  <c r="CB203" i="8"/>
  <c r="CC203" i="8"/>
  <c r="CD201" i="8"/>
  <c r="CD194" i="8"/>
  <c r="CD192" i="8"/>
  <c r="CD197" i="8"/>
  <c r="CC183" i="8"/>
  <c r="CD180" i="8"/>
  <c r="CB183" i="8"/>
  <c r="CD182" i="8"/>
  <c r="CD176" i="8"/>
  <c r="CD175" i="8"/>
  <c r="CB178" i="8"/>
  <c r="CC178" i="8"/>
  <c r="CD177" i="8"/>
  <c r="CD168" i="8"/>
  <c r="CD169" i="8" s="1"/>
  <c r="CD170" i="8" s="1"/>
  <c r="CB169" i="8"/>
  <c r="CB170" i="8" s="1"/>
  <c r="CB164" i="8"/>
  <c r="CD163" i="8"/>
  <c r="CD164" i="8" s="1"/>
  <c r="CB158" i="8"/>
  <c r="CC158" i="8"/>
  <c r="CC156" i="8"/>
  <c r="CD155" i="8"/>
  <c r="CB151" i="8"/>
  <c r="CD149" i="8"/>
  <c r="CB147" i="8"/>
  <c r="CD146" i="8"/>
  <c r="CD147" i="8" s="1"/>
  <c r="CD143" i="8"/>
  <c r="CD135" i="8"/>
  <c r="CD126" i="8"/>
  <c r="CD123" i="8"/>
  <c r="CC129" i="8"/>
  <c r="CC130" i="8" s="1"/>
  <c r="CD125" i="8"/>
  <c r="CD124" i="8"/>
  <c r="CB129" i="8"/>
  <c r="CB130" i="8" s="1"/>
  <c r="CD114" i="8"/>
  <c r="CD118" i="8"/>
  <c r="CD110" i="8"/>
  <c r="CD113" i="8"/>
  <c r="CD117" i="8"/>
  <c r="CD112" i="8"/>
  <c r="CD115" i="8"/>
  <c r="CB119" i="8"/>
  <c r="CD109" i="8"/>
  <c r="CC119" i="8"/>
  <c r="CD106" i="8"/>
  <c r="CD107" i="8" s="1"/>
  <c r="CD101" i="8"/>
  <c r="CD102" i="8"/>
  <c r="CD92" i="8"/>
  <c r="CD94" i="8"/>
  <c r="CD93" i="8"/>
  <c r="CD98" i="8"/>
  <c r="CD95" i="8"/>
  <c r="CD90" i="8"/>
  <c r="CD89" i="8"/>
  <c r="CC103" i="8"/>
  <c r="CD76" i="8"/>
  <c r="CB81" i="8"/>
  <c r="CB82" i="8" s="1"/>
  <c r="CB83" i="8" s="1"/>
  <c r="CC81" i="8"/>
  <c r="CC82" i="8" s="1"/>
  <c r="CC83" i="8" s="1"/>
  <c r="CD80" i="8"/>
  <c r="CC59" i="8"/>
  <c r="CD57" i="8"/>
  <c r="CB59" i="8"/>
  <c r="CD58" i="8"/>
  <c r="CD48" i="8"/>
  <c r="CD49" i="8" s="1"/>
  <c r="CB49" i="8"/>
  <c r="CD45" i="8"/>
  <c r="CB46" i="8"/>
  <c r="CD44" i="8"/>
  <c r="CC46" i="8"/>
  <c r="CD39" i="8"/>
  <c r="CD38" i="8"/>
  <c r="CD41" i="8"/>
  <c r="CD40" i="8"/>
  <c r="CB42" i="8"/>
  <c r="CD37" i="8"/>
  <c r="CC42" i="8"/>
  <c r="CD15" i="8"/>
  <c r="CB13" i="8"/>
  <c r="CC13" i="8"/>
  <c r="CD100" i="8"/>
  <c r="CB103" i="8"/>
  <c r="CB260" i="8"/>
  <c r="CD153" i="8"/>
  <c r="CB156" i="8"/>
  <c r="L28" i="8"/>
  <c r="L32" i="8" s="1"/>
  <c r="L151" i="8"/>
  <c r="L226" i="8"/>
  <c r="L230" i="8" s="1"/>
  <c r="J187" i="8"/>
  <c r="J188" i="8" s="1"/>
  <c r="H187" i="8"/>
  <c r="L46" i="8"/>
  <c r="L103" i="8"/>
  <c r="L119" i="8"/>
  <c r="L260" i="8"/>
  <c r="H265" i="8"/>
  <c r="L220" i="8"/>
  <c r="L183" i="8"/>
  <c r="I187" i="8"/>
  <c r="I188" i="8" s="1"/>
  <c r="H170" i="8"/>
  <c r="CA160" i="8"/>
  <c r="C82" i="8"/>
  <c r="F82" i="8"/>
  <c r="E82" i="8"/>
  <c r="D82" i="8"/>
  <c r="L59" i="8"/>
  <c r="L42" i="8"/>
  <c r="L16" i="8"/>
  <c r="L23" i="8" s="1"/>
  <c r="J120" i="8"/>
  <c r="J131" i="8" s="1"/>
  <c r="CA242" i="8"/>
  <c r="CA38" i="8"/>
  <c r="CA39" i="8"/>
  <c r="CA177" i="8"/>
  <c r="K81" i="8"/>
  <c r="K82" i="8" s="1"/>
  <c r="K83" i="8" s="1"/>
  <c r="BZ78" i="8"/>
  <c r="CA78" i="8" s="1"/>
  <c r="CA87" i="8"/>
  <c r="BY81" i="8"/>
  <c r="CA80" i="8"/>
  <c r="J265" i="8"/>
  <c r="H165" i="8"/>
  <c r="I221" i="8"/>
  <c r="I231" i="8" s="1"/>
  <c r="L161" i="8"/>
  <c r="L253" i="8"/>
  <c r="L254" i="8" s="1"/>
  <c r="L255" i="8" s="1"/>
  <c r="L156" i="8"/>
  <c r="J221" i="8"/>
  <c r="J231" i="8" s="1"/>
  <c r="H221" i="8"/>
  <c r="L129" i="8"/>
  <c r="L130" i="8" s="1"/>
  <c r="J81" i="8"/>
  <c r="J82" i="8" s="1"/>
  <c r="J83" i="8" s="1"/>
  <c r="L264" i="8"/>
  <c r="L245" i="8"/>
  <c r="L178" i="8"/>
  <c r="K187" i="8"/>
  <c r="K120" i="8"/>
  <c r="K131" i="8" s="1"/>
  <c r="L205" i="8"/>
  <c r="L81" i="8"/>
  <c r="L82" i="8" s="1"/>
  <c r="L83" i="8" s="1"/>
  <c r="L144" i="8"/>
  <c r="L199" i="8"/>
  <c r="K206" i="8"/>
  <c r="K207" i="8" s="1"/>
  <c r="L216" i="8"/>
  <c r="K165" i="8"/>
  <c r="K171" i="8" s="1"/>
  <c r="J206" i="8"/>
  <c r="J207" i="8" s="1"/>
  <c r="K221" i="8"/>
  <c r="K231" i="8" s="1"/>
  <c r="I265" i="8"/>
  <c r="I165" i="8"/>
  <c r="I171" i="8" s="1"/>
  <c r="J165" i="8"/>
  <c r="J171" i="8" s="1"/>
  <c r="H206" i="8"/>
  <c r="H207" i="8" s="1"/>
  <c r="K265" i="8"/>
  <c r="I206" i="8"/>
  <c r="I207" i="8" s="1"/>
  <c r="I120" i="8"/>
  <c r="I131" i="8" s="1"/>
  <c r="H120" i="8"/>
  <c r="D151" i="8"/>
  <c r="E151" i="8"/>
  <c r="F151" i="8"/>
  <c r="M151" i="8"/>
  <c r="N151" i="8"/>
  <c r="O151" i="8"/>
  <c r="P151" i="8"/>
  <c r="W151" i="8"/>
  <c r="X151" i="8"/>
  <c r="Y151" i="8"/>
  <c r="Z151" i="8"/>
  <c r="AB151" i="8"/>
  <c r="AC151" i="8"/>
  <c r="AD151" i="8"/>
  <c r="AE151" i="8"/>
  <c r="AG151" i="8"/>
  <c r="AH151" i="8"/>
  <c r="AI151" i="8"/>
  <c r="AJ151" i="8"/>
  <c r="AL151" i="8"/>
  <c r="AM151" i="8"/>
  <c r="AN151" i="8"/>
  <c r="AO151" i="8"/>
  <c r="AQ151" i="8"/>
  <c r="AR151" i="8"/>
  <c r="AV151" i="8"/>
  <c r="AW151" i="8"/>
  <c r="AX151" i="8"/>
  <c r="AY151" i="8"/>
  <c r="BA151" i="8"/>
  <c r="BB151" i="8"/>
  <c r="BC151" i="8"/>
  <c r="BD151" i="8"/>
  <c r="BK151" i="8"/>
  <c r="BL151" i="8"/>
  <c r="BM151" i="8"/>
  <c r="BN151" i="8"/>
  <c r="BU151" i="8"/>
  <c r="BE149" i="8"/>
  <c r="AZ149" i="8"/>
  <c r="BZ149" i="8"/>
  <c r="BY149" i="8"/>
  <c r="AP149" i="8"/>
  <c r="AK149" i="8"/>
  <c r="AF149" i="8"/>
  <c r="AA149" i="8"/>
  <c r="Q149" i="8"/>
  <c r="G149" i="8"/>
  <c r="BO154" i="8"/>
  <c r="BE154" i="8"/>
  <c r="AZ154" i="8"/>
  <c r="AU154" i="8"/>
  <c r="AP154" i="8"/>
  <c r="AK154" i="8"/>
  <c r="AF154" i="8"/>
  <c r="AA154" i="8"/>
  <c r="Q154" i="8"/>
  <c r="G154" i="8"/>
  <c r="BT154" i="8" l="1"/>
  <c r="BP151" i="8"/>
  <c r="BQ151" i="8"/>
  <c r="K247" i="8"/>
  <c r="L246" i="8"/>
  <c r="J247" i="8"/>
  <c r="K188" i="8"/>
  <c r="H255" i="8"/>
  <c r="H247" i="8"/>
  <c r="H231" i="8"/>
  <c r="H188" i="8"/>
  <c r="H131" i="8"/>
  <c r="CB265" i="8"/>
  <c r="CB266" i="8" s="1"/>
  <c r="CD151" i="8"/>
  <c r="CC221" i="8"/>
  <c r="CC231" i="8" s="1"/>
  <c r="CC205" i="8"/>
  <c r="CB120" i="8"/>
  <c r="CB131" i="8" s="1"/>
  <c r="CD264" i="8"/>
  <c r="CD226" i="8"/>
  <c r="CD230" i="8" s="1"/>
  <c r="CD59" i="8"/>
  <c r="CD46" i="8"/>
  <c r="H171" i="8"/>
  <c r="L33" i="8"/>
  <c r="CD183" i="8"/>
  <c r="CD202" i="8"/>
  <c r="CD253" i="8"/>
  <c r="CD254" i="8" s="1"/>
  <c r="CD255" i="8" s="1"/>
  <c r="CD245" i="8"/>
  <c r="CD246" i="8" s="1"/>
  <c r="CD247" i="8" s="1"/>
  <c r="CB221" i="8"/>
  <c r="CB231" i="8" s="1"/>
  <c r="CD220" i="8"/>
  <c r="CD216" i="8"/>
  <c r="CB205" i="8"/>
  <c r="CD203" i="8"/>
  <c r="CD178" i="8"/>
  <c r="CD158" i="8"/>
  <c r="CD156" i="8"/>
  <c r="CD129" i="8"/>
  <c r="CD130" i="8" s="1"/>
  <c r="CD119" i="8"/>
  <c r="CC120" i="8"/>
  <c r="CC131" i="8" s="1"/>
  <c r="CD103" i="8"/>
  <c r="CD81" i="8"/>
  <c r="CD82" i="8" s="1"/>
  <c r="CD83" i="8" s="1"/>
  <c r="CD42" i="8"/>
  <c r="CD13" i="8"/>
  <c r="L265" i="8"/>
  <c r="L266" i="8" s="1"/>
  <c r="L221" i="8"/>
  <c r="L231" i="8" s="1"/>
  <c r="L120" i="8"/>
  <c r="L131" i="8" s="1"/>
  <c r="CA149" i="8"/>
  <c r="L187" i="8"/>
  <c r="L63" i="8"/>
  <c r="L72" i="8" s="1"/>
  <c r="H266" i="8"/>
  <c r="K266" i="8"/>
  <c r="I266" i="8"/>
  <c r="J266" i="8"/>
  <c r="D83" i="8"/>
  <c r="F83" i="8"/>
  <c r="E83" i="8"/>
  <c r="L206" i="8"/>
  <c r="L207" i="8" s="1"/>
  <c r="L165" i="8"/>
  <c r="L171" i="8" s="1"/>
  <c r="AU149" i="8"/>
  <c r="BT149" i="8" s="1"/>
  <c r="AS151" i="8"/>
  <c r="BR151" i="8" s="1"/>
  <c r="AT151" i="8"/>
  <c r="BS151" i="8" s="1"/>
  <c r="J274" i="8" l="1"/>
  <c r="K274" i="8"/>
  <c r="L247" i="8"/>
  <c r="L188" i="8"/>
  <c r="H274" i="8"/>
  <c r="CD205" i="8"/>
  <c r="CD221" i="8"/>
  <c r="CD231" i="8" s="1"/>
  <c r="CD120" i="8"/>
  <c r="CD131" i="8" s="1"/>
  <c r="I274" i="8"/>
  <c r="BO101" i="8"/>
  <c r="BE101" i="8"/>
  <c r="AZ101" i="8"/>
  <c r="AU101" i="8"/>
  <c r="AP101" i="8"/>
  <c r="AK101" i="8"/>
  <c r="AF101" i="8"/>
  <c r="AA101" i="8"/>
  <c r="Q101" i="8"/>
  <c r="BO117" i="8"/>
  <c r="BE117" i="8"/>
  <c r="AZ117" i="8"/>
  <c r="AU117" i="8"/>
  <c r="AP117" i="8"/>
  <c r="AK117" i="8"/>
  <c r="AF117" i="8"/>
  <c r="AA117" i="8"/>
  <c r="BY117" i="8"/>
  <c r="CA117" i="8" s="1"/>
  <c r="L274" i="8" l="1"/>
  <c r="Q117" i="8"/>
  <c r="G101" i="8"/>
  <c r="BT101" i="8" s="1"/>
  <c r="G117" i="8"/>
  <c r="BT117" i="8" l="1"/>
  <c r="C33" i="8"/>
  <c r="BZ125" i="8"/>
  <c r="BY125" i="8"/>
  <c r="BY128" i="8"/>
  <c r="CA128" i="8" s="1"/>
  <c r="BY95" i="8"/>
  <c r="BY92" i="8"/>
  <c r="CA92" i="8" s="1"/>
  <c r="BY88" i="8"/>
  <c r="BY91" i="8"/>
  <c r="CA91" i="8" s="1"/>
  <c r="BY126" i="8"/>
  <c r="CA126" i="8" s="1"/>
  <c r="BZ124" i="8"/>
  <c r="BY124" i="8"/>
  <c r="BY123" i="8"/>
  <c r="CA123" i="8" s="1"/>
  <c r="BZ115" i="8"/>
  <c r="BY115" i="8"/>
  <c r="BZ113" i="8"/>
  <c r="BY113" i="8"/>
  <c r="BY112" i="8"/>
  <c r="CA112" i="8" s="1"/>
  <c r="BY110" i="8"/>
  <c r="CA110" i="8" s="1"/>
  <c r="BY109" i="8"/>
  <c r="CA109" i="8" s="1"/>
  <c r="BY118" i="8"/>
  <c r="CA118" i="8" s="1"/>
  <c r="BZ106" i="8"/>
  <c r="BZ107" i="8" s="1"/>
  <c r="BY106" i="8"/>
  <c r="BY107" i="8" s="1"/>
  <c r="BY100" i="8"/>
  <c r="CA100" i="8" s="1"/>
  <c r="BY99" i="8"/>
  <c r="CA99" i="8" s="1"/>
  <c r="BZ94" i="8"/>
  <c r="BY94" i="8"/>
  <c r="BY93" i="8"/>
  <c r="CA93" i="8" s="1"/>
  <c r="BZ88" i="8"/>
  <c r="CA95" i="8" l="1"/>
  <c r="BY103" i="8"/>
  <c r="CA124" i="8"/>
  <c r="CA125" i="8"/>
  <c r="CA113" i="8"/>
  <c r="CA88" i="8"/>
  <c r="CA94" i="8"/>
  <c r="CA106" i="8"/>
  <c r="CA107" i="8" s="1"/>
  <c r="CA115" i="8"/>
  <c r="AZ45" i="8"/>
  <c r="AZ44" i="8"/>
  <c r="AZ46" i="8" l="1"/>
  <c r="BZ238" i="8"/>
  <c r="CA238" i="8" s="1"/>
  <c r="BZ237" i="8"/>
  <c r="CA237" i="8" s="1"/>
  <c r="BY235" i="8"/>
  <c r="CA235" i="8" s="1"/>
  <c r="BZ175" i="8"/>
  <c r="BY175" i="8"/>
  <c r="BW185" i="8"/>
  <c r="BX185" i="8" s="1"/>
  <c r="CC185" i="8" l="1"/>
  <c r="CC186" i="8" s="1"/>
  <c r="CC187" i="8" s="1"/>
  <c r="CC188" i="8" s="1"/>
  <c r="CB185" i="8"/>
  <c r="CA175" i="8"/>
  <c r="BZ252" i="8"/>
  <c r="BY252" i="8"/>
  <c r="BY251" i="8"/>
  <c r="BZ225" i="8"/>
  <c r="BY225" i="8"/>
  <c r="BY219" i="8"/>
  <c r="CA219" i="8" s="1"/>
  <c r="BZ218" i="8"/>
  <c r="BY218" i="8"/>
  <c r="BY214" i="8"/>
  <c r="BZ214" i="8"/>
  <c r="BZ213" i="8"/>
  <c r="BY213" i="8"/>
  <c r="BZ198" i="8"/>
  <c r="BY198" i="8"/>
  <c r="BV195" i="8"/>
  <c r="BX195" i="8" s="1"/>
  <c r="BZ194" i="8"/>
  <c r="CA194" i="8" s="1"/>
  <c r="BW159" i="8"/>
  <c r="BV159" i="8"/>
  <c r="CA251" i="8" l="1"/>
  <c r="BY253" i="8"/>
  <c r="CC195" i="8"/>
  <c r="CB195" i="8"/>
  <c r="CD185" i="8"/>
  <c r="CD186" i="8" s="1"/>
  <c r="CD187" i="8" s="1"/>
  <c r="CD188" i="8" s="1"/>
  <c r="CB186" i="8"/>
  <c r="CB187" i="8" s="1"/>
  <c r="CB188" i="8" s="1"/>
  <c r="CA252" i="8"/>
  <c r="CA218" i="8"/>
  <c r="CA213" i="8"/>
  <c r="CA198" i="8"/>
  <c r="BX159" i="8"/>
  <c r="CA214" i="8"/>
  <c r="CA225" i="8"/>
  <c r="BW141" i="8"/>
  <c r="BV141" i="8"/>
  <c r="BW136" i="8"/>
  <c r="BX136" i="8" s="1"/>
  <c r="BZ135" i="8"/>
  <c r="CA135" i="8" s="1"/>
  <c r="BY57" i="8"/>
  <c r="CA57" i="8" s="1"/>
  <c r="BZ41" i="8"/>
  <c r="BY41" i="8"/>
  <c r="BZ37" i="8"/>
  <c r="BY37" i="8"/>
  <c r="BW26" i="8"/>
  <c r="BX26" i="8" s="1"/>
  <c r="BW11" i="8"/>
  <c r="BV11" i="8"/>
  <c r="BZ244" i="8"/>
  <c r="BY244" i="8"/>
  <c r="BY239" i="8"/>
  <c r="CA239" i="8" s="1"/>
  <c r="BZ211" i="8"/>
  <c r="BY211" i="8"/>
  <c r="BZ197" i="8"/>
  <c r="BY197" i="8"/>
  <c r="BV193" i="8"/>
  <c r="BX193" i="8" s="1"/>
  <c r="BZ180" i="8"/>
  <c r="CA180" i="8" s="1"/>
  <c r="BW139" i="8"/>
  <c r="BX139" i="8" s="1"/>
  <c r="BW137" i="8"/>
  <c r="BV137" i="8"/>
  <c r="BZ58" i="8"/>
  <c r="BY58" i="8"/>
  <c r="BY44" i="8"/>
  <c r="CA44" i="8" s="1"/>
  <c r="BZ40" i="8"/>
  <c r="BY40" i="8"/>
  <c r="BW27" i="8"/>
  <c r="BV27" i="8"/>
  <c r="BO96" i="8"/>
  <c r="BE96" i="8"/>
  <c r="AZ96" i="8"/>
  <c r="AU96" i="8"/>
  <c r="AP96" i="8"/>
  <c r="AK96" i="8"/>
  <c r="AF96" i="8"/>
  <c r="AA96" i="8"/>
  <c r="Q96" i="8"/>
  <c r="G96" i="8"/>
  <c r="BO243" i="8"/>
  <c r="BE243" i="8"/>
  <c r="AZ243" i="8"/>
  <c r="AU243" i="8"/>
  <c r="AP243" i="8"/>
  <c r="AK243" i="8"/>
  <c r="AF243" i="8"/>
  <c r="AA243" i="8"/>
  <c r="Q243" i="8"/>
  <c r="G243" i="8"/>
  <c r="BO236" i="8"/>
  <c r="BE236" i="8"/>
  <c r="AZ236" i="8"/>
  <c r="AU236" i="8"/>
  <c r="AP236" i="8"/>
  <c r="AK236" i="8"/>
  <c r="AF236" i="8"/>
  <c r="AA236" i="8"/>
  <c r="Q236" i="8"/>
  <c r="G236" i="8"/>
  <c r="BO203" i="8"/>
  <c r="BE203" i="8"/>
  <c r="AZ203" i="8"/>
  <c r="AU203" i="8"/>
  <c r="AP203" i="8"/>
  <c r="AK203" i="8"/>
  <c r="AA203" i="8"/>
  <c r="Q203" i="8"/>
  <c r="BU49" i="8"/>
  <c r="BW49" i="8"/>
  <c r="BV49" i="8"/>
  <c r="BZ49" i="8"/>
  <c r="BY49" i="8"/>
  <c r="BO48" i="8"/>
  <c r="BO49" i="8" s="1"/>
  <c r="BE48" i="8"/>
  <c r="BE49" i="8" s="1"/>
  <c r="AZ48" i="8"/>
  <c r="AZ49" i="8" s="1"/>
  <c r="AU48" i="8"/>
  <c r="AU49" i="8" s="1"/>
  <c r="AP48" i="8"/>
  <c r="AP49" i="8" s="1"/>
  <c r="AK49" i="8"/>
  <c r="AF48" i="8"/>
  <c r="AF49" i="8" s="1"/>
  <c r="AA48" i="8"/>
  <c r="AA49" i="8" s="1"/>
  <c r="Q48" i="8"/>
  <c r="G48" i="8"/>
  <c r="G141" i="8"/>
  <c r="Q141" i="8"/>
  <c r="AA141" i="8"/>
  <c r="AF141" i="8"/>
  <c r="AK141" i="8"/>
  <c r="AP141" i="8"/>
  <c r="AU141" i="8"/>
  <c r="AZ141" i="8"/>
  <c r="BE141" i="8"/>
  <c r="BO141" i="8"/>
  <c r="BT236" i="8" l="1"/>
  <c r="BT141" i="8"/>
  <c r="BT48" i="8"/>
  <c r="BT243" i="8"/>
  <c r="BT96" i="8"/>
  <c r="Q49" i="8"/>
  <c r="CD195" i="8"/>
  <c r="CB193" i="8"/>
  <c r="CC193" i="8"/>
  <c r="CC199" i="8" s="1"/>
  <c r="CC206" i="8" s="1"/>
  <c r="CC207" i="8" s="1"/>
  <c r="CC159" i="8"/>
  <c r="CB159" i="8"/>
  <c r="CC136" i="8"/>
  <c r="CB136" i="8"/>
  <c r="CB139" i="8"/>
  <c r="CC139" i="8"/>
  <c r="CB26" i="8"/>
  <c r="CC26" i="8"/>
  <c r="CA244" i="8"/>
  <c r="CA211" i="8"/>
  <c r="G49" i="8"/>
  <c r="CA41" i="8"/>
  <c r="BX11" i="8"/>
  <c r="CA197" i="8"/>
  <c r="BX27" i="8"/>
  <c r="CA40" i="8"/>
  <c r="CA58" i="8"/>
  <c r="BX137" i="8"/>
  <c r="CA37" i="8"/>
  <c r="BY42" i="8"/>
  <c r="BX141" i="8"/>
  <c r="BZ42" i="8"/>
  <c r="G203" i="8"/>
  <c r="BT203" i="8" s="1"/>
  <c r="BX49" i="8"/>
  <c r="CA49" i="8"/>
  <c r="M81" i="8"/>
  <c r="O81" i="8"/>
  <c r="P81" i="8"/>
  <c r="BT49" i="8" l="1"/>
  <c r="CC161" i="8"/>
  <c r="CD139" i="8"/>
  <c r="CD193" i="8"/>
  <c r="CD199" i="8" s="1"/>
  <c r="CD206" i="8" s="1"/>
  <c r="CD207" i="8" s="1"/>
  <c r="CB199" i="8"/>
  <c r="CB206" i="8" s="1"/>
  <c r="CB207" i="8" s="1"/>
  <c r="CD159" i="8"/>
  <c r="CB161" i="8"/>
  <c r="CC141" i="8"/>
  <c r="CB141" i="8"/>
  <c r="CD136" i="8"/>
  <c r="CC137" i="8"/>
  <c r="CB137" i="8"/>
  <c r="CB27" i="8"/>
  <c r="CC27" i="8"/>
  <c r="CC28" i="8" s="1"/>
  <c r="CC32" i="8" s="1"/>
  <c r="CD26" i="8"/>
  <c r="CC11" i="8"/>
  <c r="CB11" i="8"/>
  <c r="BU247" i="8"/>
  <c r="BU170" i="8"/>
  <c r="CD141" i="8" l="1"/>
  <c r="CC144" i="8"/>
  <c r="CC165" i="8" s="1"/>
  <c r="CC171" i="8" s="1"/>
  <c r="CD161" i="8"/>
  <c r="CD137" i="8"/>
  <c r="CB144" i="8"/>
  <c r="CB165" i="8" s="1"/>
  <c r="CB171" i="8" s="1"/>
  <c r="CB28" i="8"/>
  <c r="CB32" i="8" s="1"/>
  <c r="CD27" i="8"/>
  <c r="CD11" i="8"/>
  <c r="G214" i="8"/>
  <c r="CD144" i="8" l="1"/>
  <c r="CD165" i="8" s="1"/>
  <c r="CD171" i="8" s="1"/>
  <c r="CD28" i="8"/>
  <c r="CD32" i="8" s="1"/>
  <c r="AC272" i="8"/>
  <c r="AY264" i="8"/>
  <c r="AX264" i="8"/>
  <c r="AW264" i="8"/>
  <c r="AV264" i="8"/>
  <c r="AZ263" i="8"/>
  <c r="AZ262" i="8"/>
  <c r="AY260" i="8"/>
  <c r="AX260" i="8"/>
  <c r="AW260" i="8"/>
  <c r="AV260" i="8"/>
  <c r="AZ259" i="8"/>
  <c r="AZ260" i="8" s="1"/>
  <c r="AY271" i="8"/>
  <c r="AY272" i="8" s="1"/>
  <c r="AY273" i="8" s="1"/>
  <c r="AX271" i="8"/>
  <c r="AX272" i="8" s="1"/>
  <c r="AX273" i="8" s="1"/>
  <c r="AW271" i="8"/>
  <c r="AW272" i="8" s="1"/>
  <c r="AW273" i="8" s="1"/>
  <c r="AV271" i="8"/>
  <c r="AV272" i="8" s="1"/>
  <c r="AV273" i="8" s="1"/>
  <c r="AZ270" i="8"/>
  <c r="AZ271" i="8" s="1"/>
  <c r="AZ272" i="8" s="1"/>
  <c r="AZ273" i="8" s="1"/>
  <c r="AY253" i="8"/>
  <c r="AY254" i="8" s="1"/>
  <c r="AY255" i="8" s="1"/>
  <c r="AX253" i="8"/>
  <c r="AX254" i="8" s="1"/>
  <c r="AX255" i="8" s="1"/>
  <c r="AW253" i="8"/>
  <c r="AW254" i="8" s="1"/>
  <c r="AW255" i="8" s="1"/>
  <c r="AV253" i="8"/>
  <c r="AZ252" i="8"/>
  <c r="AZ251" i="8"/>
  <c r="AY245" i="8"/>
  <c r="AY246" i="8" s="1"/>
  <c r="AY247" i="8" s="1"/>
  <c r="AX245" i="8"/>
  <c r="AX246" i="8" s="1"/>
  <c r="AX247" i="8" s="1"/>
  <c r="AW245" i="8"/>
  <c r="AV245" i="8"/>
  <c r="AZ244" i="8"/>
  <c r="AZ242" i="8"/>
  <c r="AZ240" i="8"/>
  <c r="AZ239" i="8"/>
  <c r="AZ238" i="8"/>
  <c r="AZ237" i="8"/>
  <c r="AZ235" i="8"/>
  <c r="AY226" i="8"/>
  <c r="AY230" i="8" s="1"/>
  <c r="AX226" i="8"/>
  <c r="AX230" i="8" s="1"/>
  <c r="AW226" i="8"/>
  <c r="AW230" i="8" s="1"/>
  <c r="AV226" i="8"/>
  <c r="AV230" i="8" s="1"/>
  <c r="AZ225" i="8"/>
  <c r="AZ224" i="8"/>
  <c r="AY220" i="8"/>
  <c r="AX220" i="8"/>
  <c r="AW220" i="8"/>
  <c r="AV220" i="8"/>
  <c r="AZ219" i="8"/>
  <c r="AZ218" i="8"/>
  <c r="AY216" i="8"/>
  <c r="AX216" i="8"/>
  <c r="AW216" i="8"/>
  <c r="AV216" i="8"/>
  <c r="AZ215" i="8"/>
  <c r="AZ214" i="8"/>
  <c r="AZ213" i="8"/>
  <c r="AZ212" i="8"/>
  <c r="AZ211" i="8"/>
  <c r="AY205" i="8"/>
  <c r="AX205" i="8"/>
  <c r="AW205" i="8"/>
  <c r="AV205" i="8"/>
  <c r="AZ204" i="8"/>
  <c r="AZ202" i="8"/>
  <c r="AZ201" i="8"/>
  <c r="AY199" i="8"/>
  <c r="AX199" i="8"/>
  <c r="AW199" i="8"/>
  <c r="AV199" i="8"/>
  <c r="AZ198" i="8"/>
  <c r="AZ197" i="8"/>
  <c r="AZ196" i="8"/>
  <c r="AZ195" i="8"/>
  <c r="AZ194" i="8"/>
  <c r="AZ193" i="8"/>
  <c r="AZ192" i="8"/>
  <c r="AY186" i="8"/>
  <c r="AX186" i="8"/>
  <c r="AW186" i="8"/>
  <c r="AV186" i="8"/>
  <c r="AZ185" i="8"/>
  <c r="AZ186" i="8" s="1"/>
  <c r="AY183" i="8"/>
  <c r="AX183" i="8"/>
  <c r="AW183" i="8"/>
  <c r="AV183" i="8"/>
  <c r="AZ182" i="8"/>
  <c r="AZ181" i="8"/>
  <c r="AZ180" i="8"/>
  <c r="AY178" i="8"/>
  <c r="AX178" i="8"/>
  <c r="AW178" i="8"/>
  <c r="AV178" i="8"/>
  <c r="AZ177" i="8"/>
  <c r="AZ176" i="8"/>
  <c r="AZ175" i="8"/>
  <c r="AY169" i="8"/>
  <c r="AY170" i="8" s="1"/>
  <c r="AX169" i="8"/>
  <c r="AX170" i="8" s="1"/>
  <c r="AW169" i="8"/>
  <c r="AV169" i="8"/>
  <c r="AZ168" i="8"/>
  <c r="AY164" i="8"/>
  <c r="AX164" i="8"/>
  <c r="AV164" i="8"/>
  <c r="AZ163" i="8"/>
  <c r="AZ164" i="8" s="1"/>
  <c r="AY161" i="8"/>
  <c r="AX161" i="8"/>
  <c r="AW161" i="8"/>
  <c r="AV161" i="8"/>
  <c r="AZ160" i="8"/>
  <c r="AZ159" i="8"/>
  <c r="AZ158" i="8"/>
  <c r="AY156" i="8"/>
  <c r="AX156" i="8"/>
  <c r="AW156" i="8"/>
  <c r="AV156" i="8"/>
  <c r="AZ155" i="8"/>
  <c r="AZ153" i="8"/>
  <c r="AZ150" i="8"/>
  <c r="AY147" i="8"/>
  <c r="AX147" i="8"/>
  <c r="AW147" i="8"/>
  <c r="AV147" i="8"/>
  <c r="AZ146" i="8"/>
  <c r="AZ147" i="8" s="1"/>
  <c r="AY144" i="8"/>
  <c r="AX144" i="8"/>
  <c r="AW144" i="8"/>
  <c r="AV144" i="8"/>
  <c r="AZ143" i="8"/>
  <c r="AZ142" i="8"/>
  <c r="AZ139" i="8"/>
  <c r="AZ138" i="8"/>
  <c r="AZ137" i="8"/>
  <c r="AZ136" i="8"/>
  <c r="AZ135" i="8"/>
  <c r="AY129" i="8"/>
  <c r="AW129" i="8"/>
  <c r="AV129" i="8"/>
  <c r="AZ128" i="8"/>
  <c r="AZ126" i="8"/>
  <c r="AZ125" i="8"/>
  <c r="AZ124" i="8"/>
  <c r="AZ123" i="8"/>
  <c r="AY119" i="8"/>
  <c r="AX119" i="8"/>
  <c r="AW119" i="8"/>
  <c r="AV119" i="8"/>
  <c r="AZ118" i="8"/>
  <c r="AZ115" i="8"/>
  <c r="AZ114" i="8"/>
  <c r="AZ113" i="8"/>
  <c r="AZ112" i="8"/>
  <c r="AZ110" i="8"/>
  <c r="AZ109" i="8"/>
  <c r="AZ106" i="8"/>
  <c r="AZ107" i="8" s="1"/>
  <c r="AZ102" i="8"/>
  <c r="AZ100" i="8"/>
  <c r="AZ99" i="8"/>
  <c r="AZ98" i="8"/>
  <c r="AZ95" i="8"/>
  <c r="AZ94" i="8"/>
  <c r="AZ93" i="8"/>
  <c r="AZ92" i="8"/>
  <c r="AZ91" i="8"/>
  <c r="AZ90" i="8"/>
  <c r="AZ89" i="8"/>
  <c r="AZ88" i="8"/>
  <c r="AZ87" i="8"/>
  <c r="AY81" i="8"/>
  <c r="AY82" i="8" s="1"/>
  <c r="AY83" i="8" s="1"/>
  <c r="AX81" i="8"/>
  <c r="AX82" i="8" s="1"/>
  <c r="AX83" i="8" s="1"/>
  <c r="AW81" i="8"/>
  <c r="AV81" i="8"/>
  <c r="AZ80" i="8"/>
  <c r="AZ79" i="8"/>
  <c r="AZ78" i="8"/>
  <c r="AZ77" i="8"/>
  <c r="AZ76" i="8"/>
  <c r="AY62" i="8"/>
  <c r="AX62" i="8"/>
  <c r="AW62" i="8"/>
  <c r="AV62" i="8"/>
  <c r="AZ61" i="8"/>
  <c r="AZ62" i="8" s="1"/>
  <c r="AZ58" i="8"/>
  <c r="AZ57" i="8"/>
  <c r="AY52" i="8"/>
  <c r="AX52" i="8"/>
  <c r="AW52" i="8"/>
  <c r="AV52" i="8"/>
  <c r="AZ51" i="8"/>
  <c r="AZ52" i="8" s="1"/>
  <c r="AY42" i="8"/>
  <c r="AX42" i="8"/>
  <c r="AW42" i="8"/>
  <c r="AV42" i="8"/>
  <c r="AZ41" i="8"/>
  <c r="AZ40" i="8"/>
  <c r="AZ39" i="8"/>
  <c r="AZ38" i="8"/>
  <c r="AZ37" i="8"/>
  <c r="AY28" i="8"/>
  <c r="AX28" i="8"/>
  <c r="AW28" i="8"/>
  <c r="AV28" i="8"/>
  <c r="AZ27" i="8"/>
  <c r="AZ26" i="8"/>
  <c r="AY22" i="8"/>
  <c r="AX22" i="8"/>
  <c r="AW22" i="8"/>
  <c r="AV22" i="8"/>
  <c r="AZ21" i="8"/>
  <c r="AZ22" i="8" s="1"/>
  <c r="AY16" i="8"/>
  <c r="AX16" i="8"/>
  <c r="AW16" i="8"/>
  <c r="AV16" i="8"/>
  <c r="AZ15" i="8"/>
  <c r="AZ13" i="8"/>
  <c r="AZ11" i="8"/>
  <c r="AZ10" i="8"/>
  <c r="P264" i="8"/>
  <c r="O264" i="8"/>
  <c r="N264" i="8"/>
  <c r="M264" i="8"/>
  <c r="Q263" i="8"/>
  <c r="Q262" i="8"/>
  <c r="P260" i="8"/>
  <c r="O260" i="8"/>
  <c r="N260" i="8"/>
  <c r="M260" i="8"/>
  <c r="Q259" i="8"/>
  <c r="Q260" i="8" s="1"/>
  <c r="P271" i="8"/>
  <c r="P272" i="8" s="1"/>
  <c r="P273" i="8" s="1"/>
  <c r="O271" i="8"/>
  <c r="O272" i="8" s="1"/>
  <c r="O273" i="8" s="1"/>
  <c r="N271" i="8"/>
  <c r="N272" i="8" s="1"/>
  <c r="N273" i="8" s="1"/>
  <c r="M271" i="8"/>
  <c r="M272" i="8" s="1"/>
  <c r="M273" i="8" s="1"/>
  <c r="Q270" i="8"/>
  <c r="Q271" i="8" s="1"/>
  <c r="Q272" i="8" s="1"/>
  <c r="Q273" i="8" s="1"/>
  <c r="P253" i="8"/>
  <c r="P254" i="8" s="1"/>
  <c r="P255" i="8" s="1"/>
  <c r="O253" i="8"/>
  <c r="O254" i="8" s="1"/>
  <c r="O255" i="8" s="1"/>
  <c r="N253" i="8"/>
  <c r="N254" i="8" s="1"/>
  <c r="N255" i="8" s="1"/>
  <c r="M253" i="8"/>
  <c r="M254" i="8" s="1"/>
  <c r="M255" i="8" s="1"/>
  <c r="Q252" i="8"/>
  <c r="Q251" i="8"/>
  <c r="P245" i="8"/>
  <c r="P246" i="8" s="1"/>
  <c r="P247" i="8" s="1"/>
  <c r="N245" i="8"/>
  <c r="N246" i="8" s="1"/>
  <c r="N247" i="8" s="1"/>
  <c r="M245" i="8"/>
  <c r="M246" i="8" s="1"/>
  <c r="M247" i="8" s="1"/>
  <c r="Q244" i="8"/>
  <c r="O245" i="8"/>
  <c r="O246" i="8" s="1"/>
  <c r="O247" i="8" s="1"/>
  <c r="Q240" i="8"/>
  <c r="Q239" i="8"/>
  <c r="Q238" i="8"/>
  <c r="Q237" i="8"/>
  <c r="Q235" i="8"/>
  <c r="P226" i="8"/>
  <c r="P230" i="8" s="1"/>
  <c r="O226" i="8"/>
  <c r="O230" i="8" s="1"/>
  <c r="N226" i="8"/>
  <c r="N230" i="8" s="1"/>
  <c r="M226" i="8"/>
  <c r="M230" i="8" s="1"/>
  <c r="Q225" i="8"/>
  <c r="Q224" i="8"/>
  <c r="P220" i="8"/>
  <c r="N220" i="8"/>
  <c r="M220" i="8"/>
  <c r="Q219" i="8"/>
  <c r="Q218" i="8"/>
  <c r="N216" i="8"/>
  <c r="M216" i="8"/>
  <c r="Q215" i="8"/>
  <c r="Q214" i="8"/>
  <c r="Q212" i="8"/>
  <c r="P205" i="8"/>
  <c r="O205" i="8"/>
  <c r="N205" i="8"/>
  <c r="M205" i="8"/>
  <c r="Q204" i="8"/>
  <c r="Q202" i="8"/>
  <c r="Q201" i="8"/>
  <c r="N199" i="8"/>
  <c r="M199" i="8"/>
  <c r="Q198" i="8"/>
  <c r="Q197" i="8"/>
  <c r="Q196" i="8"/>
  <c r="Q195" i="8"/>
  <c r="Q194" i="8"/>
  <c r="Q192" i="8"/>
  <c r="P186" i="8"/>
  <c r="O186" i="8"/>
  <c r="N186" i="8"/>
  <c r="M186" i="8"/>
  <c r="Q185" i="8"/>
  <c r="Q186" i="8" s="1"/>
  <c r="N183" i="8"/>
  <c r="M183" i="8"/>
  <c r="P183" i="8"/>
  <c r="O183" i="8"/>
  <c r="Q181" i="8"/>
  <c r="Q180" i="8"/>
  <c r="P178" i="8"/>
  <c r="N178" i="8"/>
  <c r="M178" i="8"/>
  <c r="Q177" i="8"/>
  <c r="Q176" i="8"/>
  <c r="Q175" i="8"/>
  <c r="P169" i="8"/>
  <c r="P170" i="8" s="1"/>
  <c r="O169" i="8"/>
  <c r="O170" i="8" s="1"/>
  <c r="N169" i="8"/>
  <c r="N170" i="8" s="1"/>
  <c r="M169" i="8"/>
  <c r="Q168" i="8"/>
  <c r="P164" i="8"/>
  <c r="O164" i="8"/>
  <c r="N164" i="8"/>
  <c r="M164" i="8"/>
  <c r="Q163" i="8"/>
  <c r="Q164" i="8" s="1"/>
  <c r="N161" i="8"/>
  <c r="M161" i="8"/>
  <c r="Q160" i="8"/>
  <c r="P161" i="8"/>
  <c r="O161" i="8"/>
  <c r="Q159" i="8"/>
  <c r="Q158" i="8"/>
  <c r="P156" i="8"/>
  <c r="O156" i="8"/>
  <c r="N156" i="8"/>
  <c r="M156" i="8"/>
  <c r="Q155" i="8"/>
  <c r="Q153" i="8"/>
  <c r="Q150" i="8"/>
  <c r="Q151" i="8" s="1"/>
  <c r="P147" i="8"/>
  <c r="O147" i="8"/>
  <c r="N147" i="8"/>
  <c r="M147" i="8"/>
  <c r="Q146" i="8"/>
  <c r="Q147" i="8" s="1"/>
  <c r="N144" i="8"/>
  <c r="M144" i="8"/>
  <c r="Q143" i="8"/>
  <c r="Q142" i="8"/>
  <c r="P144" i="8"/>
  <c r="O144" i="8"/>
  <c r="Q138" i="8"/>
  <c r="Q137" i="8"/>
  <c r="Q136" i="8"/>
  <c r="Q135" i="8"/>
  <c r="N129" i="8"/>
  <c r="N130" i="8" s="1"/>
  <c r="M129" i="8"/>
  <c r="M130" i="8" s="1"/>
  <c r="Q126" i="8"/>
  <c r="Q124" i="8"/>
  <c r="Q123" i="8"/>
  <c r="N119" i="8"/>
  <c r="M119" i="8"/>
  <c r="Q118" i="8"/>
  <c r="Q115" i="8"/>
  <c r="Q113" i="8"/>
  <c r="Q110" i="8"/>
  <c r="Q109" i="8"/>
  <c r="Q102" i="8"/>
  <c r="Q100" i="8"/>
  <c r="Q99" i="8"/>
  <c r="Q98" i="8"/>
  <c r="Q95" i="8"/>
  <c r="Q94" i="8"/>
  <c r="Q93" i="8"/>
  <c r="Q92" i="8"/>
  <c r="Q91" i="8"/>
  <c r="Q90" i="8"/>
  <c r="Q89" i="8"/>
  <c r="Q88" i="8"/>
  <c r="Q87" i="8"/>
  <c r="P82" i="8"/>
  <c r="O82" i="8"/>
  <c r="N82" i="8"/>
  <c r="M82" i="8"/>
  <c r="Q80" i="8"/>
  <c r="Q79" i="8"/>
  <c r="Q78" i="8"/>
  <c r="Q77" i="8"/>
  <c r="Q76" i="8"/>
  <c r="Q57" i="8"/>
  <c r="Q51" i="8"/>
  <c r="Q45" i="8"/>
  <c r="Q44" i="8"/>
  <c r="Q41" i="8"/>
  <c r="Q40" i="8"/>
  <c r="Q39" i="8"/>
  <c r="Q38" i="8"/>
  <c r="Q27" i="8"/>
  <c r="Q26" i="8"/>
  <c r="Q21" i="8"/>
  <c r="Q22" i="8" s="1"/>
  <c r="Q15" i="8"/>
  <c r="Q13" i="8"/>
  <c r="Q11" i="8"/>
  <c r="AA10" i="8"/>
  <c r="AA11" i="8"/>
  <c r="AA13" i="8"/>
  <c r="AA15" i="8"/>
  <c r="AA21" i="8"/>
  <c r="AA22" i="8" s="1"/>
  <c r="AA26" i="8"/>
  <c r="AA27" i="8"/>
  <c r="AA37" i="8"/>
  <c r="AA38" i="8"/>
  <c r="AA39" i="8"/>
  <c r="AA40" i="8"/>
  <c r="AA41" i="8"/>
  <c r="AA44" i="8"/>
  <c r="AA51" i="8"/>
  <c r="AA57" i="8"/>
  <c r="AA58" i="8"/>
  <c r="AA61" i="8"/>
  <c r="AA62" i="8" s="1"/>
  <c r="AA77" i="8"/>
  <c r="AA78" i="8"/>
  <c r="W81" i="8"/>
  <c r="AA87" i="8"/>
  <c r="AA88" i="8"/>
  <c r="AA89" i="8"/>
  <c r="AA90" i="8"/>
  <c r="AA91" i="8"/>
  <c r="AA92" i="8"/>
  <c r="AA93" i="8"/>
  <c r="AA94" i="8"/>
  <c r="AA95" i="8"/>
  <c r="AA98" i="8"/>
  <c r="AA99" i="8"/>
  <c r="AA100" i="8"/>
  <c r="AA102" i="8"/>
  <c r="AA106" i="8"/>
  <c r="AA107" i="8" s="1"/>
  <c r="AA109" i="8"/>
  <c r="AA110" i="8"/>
  <c r="AA112" i="8"/>
  <c r="AA113" i="8"/>
  <c r="AA114" i="8"/>
  <c r="AA115" i="8"/>
  <c r="AA118" i="8"/>
  <c r="W119" i="8"/>
  <c r="X119" i="8"/>
  <c r="Y119" i="8"/>
  <c r="Z119" i="8"/>
  <c r="AA123" i="8"/>
  <c r="AA124" i="8"/>
  <c r="AA125" i="8"/>
  <c r="AA126" i="8"/>
  <c r="AA128" i="8"/>
  <c r="W129" i="8"/>
  <c r="W130" i="8" s="1"/>
  <c r="X129" i="8"/>
  <c r="X130" i="8" s="1"/>
  <c r="Y129" i="8"/>
  <c r="Y130" i="8" s="1"/>
  <c r="Z129" i="8"/>
  <c r="Z130" i="8" s="1"/>
  <c r="AA135" i="8"/>
  <c r="AA136" i="8"/>
  <c r="AA137" i="8"/>
  <c r="AA138" i="8"/>
  <c r="AA139" i="8"/>
  <c r="AA143" i="8"/>
  <c r="W144" i="8"/>
  <c r="X144" i="8"/>
  <c r="AA146" i="8"/>
  <c r="AA147" i="8" s="1"/>
  <c r="W147" i="8"/>
  <c r="X147" i="8"/>
  <c r="Y147" i="8"/>
  <c r="Z147" i="8"/>
  <c r="AA153" i="8"/>
  <c r="AA155" i="8"/>
  <c r="X156" i="8"/>
  <c r="Y156" i="8"/>
  <c r="AA158" i="8"/>
  <c r="AA159" i="8"/>
  <c r="AA160" i="8"/>
  <c r="W161" i="8"/>
  <c r="X161" i="8"/>
  <c r="Y161" i="8"/>
  <c r="Z161" i="8"/>
  <c r="AA163" i="8"/>
  <c r="AA164" i="8" s="1"/>
  <c r="W164" i="8"/>
  <c r="X164" i="8"/>
  <c r="Y164" i="8"/>
  <c r="Z164" i="8"/>
  <c r="AA168" i="8"/>
  <c r="W169" i="8"/>
  <c r="W170" i="8" s="1"/>
  <c r="X169" i="8"/>
  <c r="X170" i="8" s="1"/>
  <c r="Y169" i="8"/>
  <c r="Y170" i="8" s="1"/>
  <c r="Z169" i="8"/>
  <c r="Z170" i="8" s="1"/>
  <c r="AA175" i="8"/>
  <c r="AA176" i="8"/>
  <c r="AA177" i="8"/>
  <c r="W178" i="8"/>
  <c r="X178" i="8"/>
  <c r="Y178" i="8"/>
  <c r="Z178" i="8"/>
  <c r="AA180" i="8"/>
  <c r="AA181" i="8"/>
  <c r="AA182" i="8"/>
  <c r="W183" i="8"/>
  <c r="X183" i="8"/>
  <c r="Y183" i="8"/>
  <c r="Z183" i="8"/>
  <c r="AA185" i="8"/>
  <c r="AA186" i="8" s="1"/>
  <c r="W186" i="8"/>
  <c r="X186" i="8"/>
  <c r="Y186" i="8"/>
  <c r="Z186" i="8"/>
  <c r="AA192" i="8"/>
  <c r="Y199" i="8"/>
  <c r="AA194" i="8"/>
  <c r="AA195" i="8"/>
  <c r="AA196" i="8"/>
  <c r="AA197" i="8"/>
  <c r="AA198" i="8"/>
  <c r="W199" i="8"/>
  <c r="X199" i="8"/>
  <c r="AA201" i="8"/>
  <c r="AA202" i="8"/>
  <c r="AA204" i="8"/>
  <c r="W205" i="8"/>
  <c r="X205" i="8"/>
  <c r="Y205" i="8"/>
  <c r="Z205" i="8"/>
  <c r="AA211" i="8"/>
  <c r="AA212" i="8"/>
  <c r="AA213" i="8"/>
  <c r="AA214" i="8"/>
  <c r="AA215" i="8"/>
  <c r="W216" i="8"/>
  <c r="X216" i="8"/>
  <c r="Y216" i="8"/>
  <c r="Z216" i="8"/>
  <c r="AA218" i="8"/>
  <c r="AA219" i="8"/>
  <c r="W220" i="8"/>
  <c r="X220" i="8"/>
  <c r="Y220" i="8"/>
  <c r="Z220" i="8"/>
  <c r="AA224" i="8"/>
  <c r="AA225" i="8"/>
  <c r="W226" i="8"/>
  <c r="W230" i="8" s="1"/>
  <c r="X226" i="8"/>
  <c r="X230" i="8" s="1"/>
  <c r="Y226" i="8"/>
  <c r="Y230" i="8" s="1"/>
  <c r="Z226" i="8"/>
  <c r="Z230" i="8" s="1"/>
  <c r="AA235" i="8"/>
  <c r="AA237" i="8"/>
  <c r="AA239" i="8"/>
  <c r="AA240" i="8"/>
  <c r="AA242" i="8"/>
  <c r="AA244" i="8"/>
  <c r="W245" i="8"/>
  <c r="W246" i="8" s="1"/>
  <c r="W247" i="8" s="1"/>
  <c r="X245" i="8"/>
  <c r="X246" i="8" s="1"/>
  <c r="X247" i="8" s="1"/>
  <c r="AA251" i="8"/>
  <c r="AA252" i="8"/>
  <c r="W253" i="8"/>
  <c r="W254" i="8" s="1"/>
  <c r="W255" i="8" s="1"/>
  <c r="X253" i="8"/>
  <c r="X254" i="8" s="1"/>
  <c r="X255" i="8" s="1"/>
  <c r="Y253" i="8"/>
  <c r="Y254" i="8" s="1"/>
  <c r="Y255" i="8" s="1"/>
  <c r="Z253" i="8"/>
  <c r="Z254" i="8" s="1"/>
  <c r="Z255" i="8" s="1"/>
  <c r="AA270" i="8"/>
  <c r="AA271" i="8" s="1"/>
  <c r="AA272" i="8" s="1"/>
  <c r="AA273" i="8" s="1"/>
  <c r="W271" i="8"/>
  <c r="W272" i="8" s="1"/>
  <c r="W273" i="8" s="1"/>
  <c r="X271" i="8"/>
  <c r="X272" i="8" s="1"/>
  <c r="X273" i="8" s="1"/>
  <c r="Y271" i="8"/>
  <c r="Y272" i="8" s="1"/>
  <c r="Y273" i="8" s="1"/>
  <c r="Z271" i="8"/>
  <c r="Z272" i="8" s="1"/>
  <c r="Z273" i="8" s="1"/>
  <c r="AA259" i="8"/>
  <c r="AA260" i="8" s="1"/>
  <c r="W260" i="8"/>
  <c r="X260" i="8"/>
  <c r="Y260" i="8"/>
  <c r="Z260" i="8"/>
  <c r="AA262" i="8"/>
  <c r="AA263" i="8"/>
  <c r="W264" i="8"/>
  <c r="X264" i="8"/>
  <c r="Y264" i="8"/>
  <c r="M221" i="8" l="1"/>
  <c r="AA59" i="8"/>
  <c r="AW32" i="8"/>
  <c r="AX32" i="8"/>
  <c r="AV32" i="8"/>
  <c r="AY32" i="8"/>
  <c r="Q52" i="8"/>
  <c r="AY130" i="8"/>
  <c r="AY23" i="8"/>
  <c r="AY33" i="8" s="1"/>
  <c r="AW23" i="8"/>
  <c r="AV23" i="8"/>
  <c r="AX23" i="8"/>
  <c r="AX33" i="8" s="1"/>
  <c r="AV254" i="8"/>
  <c r="AA52" i="8"/>
  <c r="AY63" i="8"/>
  <c r="AZ59" i="8"/>
  <c r="N221" i="8"/>
  <c r="N231" i="8" s="1"/>
  <c r="AW63" i="8"/>
  <c r="AA28" i="8"/>
  <c r="Q46" i="8"/>
  <c r="AX63" i="8"/>
  <c r="Q28" i="8"/>
  <c r="Q32" i="8" s="1"/>
  <c r="AV63" i="8"/>
  <c r="AA16" i="8"/>
  <c r="AZ103" i="8"/>
  <c r="M170" i="8"/>
  <c r="AA103" i="8"/>
  <c r="Q103" i="8"/>
  <c r="X82" i="8"/>
  <c r="X83" i="8" s="1"/>
  <c r="W82" i="8"/>
  <c r="W83" i="8" s="1"/>
  <c r="M83" i="8"/>
  <c r="N83" i="8"/>
  <c r="AA42" i="8"/>
  <c r="O83" i="8"/>
  <c r="P83" i="8"/>
  <c r="AZ151" i="8"/>
  <c r="AW170" i="8"/>
  <c r="AV170" i="8"/>
  <c r="AW130" i="8"/>
  <c r="AV130" i="8"/>
  <c r="AW82" i="8"/>
  <c r="AV82" i="8"/>
  <c r="AW246" i="8"/>
  <c r="AV246" i="8"/>
  <c r="M120" i="8"/>
  <c r="AX187" i="8"/>
  <c r="AX188" i="8" s="1"/>
  <c r="AX206" i="8"/>
  <c r="AX207" i="8" s="1"/>
  <c r="P199" i="8"/>
  <c r="P206" i="8" s="1"/>
  <c r="P207" i="8" s="1"/>
  <c r="AZ226" i="8"/>
  <c r="AZ230" i="8" s="1"/>
  <c r="AZ220" i="8"/>
  <c r="AZ156" i="8"/>
  <c r="Y221" i="8"/>
  <c r="Y231" i="8" s="1"/>
  <c r="X221" i="8"/>
  <c r="X231" i="8" s="1"/>
  <c r="AX221" i="8"/>
  <c r="AX231" i="8" s="1"/>
  <c r="M231" i="8"/>
  <c r="AY206" i="8"/>
  <c r="AY207" i="8" s="1"/>
  <c r="AY221" i="8"/>
  <c r="AY231" i="8" s="1"/>
  <c r="W165" i="8"/>
  <c r="W171" i="8" s="1"/>
  <c r="M165" i="8"/>
  <c r="AY165" i="8"/>
  <c r="N165" i="8"/>
  <c r="N171" i="8" s="1"/>
  <c r="W265" i="8"/>
  <c r="W266" i="8" s="1"/>
  <c r="P119" i="8"/>
  <c r="P120" i="8" s="1"/>
  <c r="O165" i="8"/>
  <c r="O171" i="8" s="1"/>
  <c r="X165" i="8"/>
  <c r="X171" i="8" s="1"/>
  <c r="P165" i="8"/>
  <c r="P171" i="8" s="1"/>
  <c r="AX165" i="8"/>
  <c r="AX120" i="8"/>
  <c r="AZ169" i="8"/>
  <c r="AZ170" i="8" s="1"/>
  <c r="AW265" i="8"/>
  <c r="AW266" i="8" s="1"/>
  <c r="AA76" i="8"/>
  <c r="AZ216" i="8"/>
  <c r="AA253" i="8"/>
  <c r="AA254" i="8" s="1"/>
  <c r="AA255" i="8" s="1"/>
  <c r="AA220" i="8"/>
  <c r="W187" i="8"/>
  <c r="W188" i="8" s="1"/>
  <c r="Q37" i="8"/>
  <c r="AZ253" i="8"/>
  <c r="AZ254" i="8" s="1"/>
  <c r="AZ255" i="8" s="1"/>
  <c r="AV265" i="8"/>
  <c r="AV266" i="8" s="1"/>
  <c r="AV165" i="8"/>
  <c r="AW165" i="8"/>
  <c r="Y144" i="8"/>
  <c r="Y165" i="8" s="1"/>
  <c r="AZ144" i="8"/>
  <c r="AZ264" i="8"/>
  <c r="AZ265" i="8" s="1"/>
  <c r="AZ266" i="8" s="1"/>
  <c r="Z120" i="8"/>
  <c r="Z131" i="8" s="1"/>
  <c r="AV120" i="8"/>
  <c r="Q10" i="8"/>
  <c r="AZ28" i="8"/>
  <c r="AZ32" i="8" s="1"/>
  <c r="AZ81" i="8"/>
  <c r="AZ82" i="8" s="1"/>
  <c r="AZ83" i="8" s="1"/>
  <c r="AW187" i="8"/>
  <c r="AW188" i="8" s="1"/>
  <c r="AW206" i="8"/>
  <c r="AZ205" i="8"/>
  <c r="Y265" i="8"/>
  <c r="Y266" i="8" s="1"/>
  <c r="Y120" i="8"/>
  <c r="Y131" i="8" s="1"/>
  <c r="Y187" i="8"/>
  <c r="AZ42" i="8"/>
  <c r="Z264" i="8"/>
  <c r="AA193" i="8"/>
  <c r="AA199" i="8" s="1"/>
  <c r="Z187" i="8"/>
  <c r="Z156" i="8"/>
  <c r="Q264" i="8"/>
  <c r="Q265" i="8" s="1"/>
  <c r="Q266" i="8" s="1"/>
  <c r="AY120" i="8"/>
  <c r="AZ161" i="8"/>
  <c r="AV187" i="8"/>
  <c r="AZ183" i="8"/>
  <c r="AZ199" i="8"/>
  <c r="AV206" i="8"/>
  <c r="AW221" i="8"/>
  <c r="AY265" i="8"/>
  <c r="AY266" i="8" s="1"/>
  <c r="AZ129" i="8"/>
  <c r="AZ178" i="8"/>
  <c r="AA264" i="8"/>
  <c r="AA169" i="8"/>
  <c r="AA170" i="8" s="1"/>
  <c r="AA142" i="8"/>
  <c r="AA144" i="8" s="1"/>
  <c r="AZ16" i="8"/>
  <c r="AZ23" i="8" s="1"/>
  <c r="AW120" i="8"/>
  <c r="Z245" i="8"/>
  <c r="W221" i="8"/>
  <c r="W231" i="8" s="1"/>
  <c r="W206" i="8"/>
  <c r="Y81" i="8"/>
  <c r="Q114" i="8"/>
  <c r="AZ119" i="8"/>
  <c r="AY187" i="8"/>
  <c r="AY188" i="8" s="1"/>
  <c r="AV221" i="8"/>
  <c r="AZ245" i="8"/>
  <c r="AZ246" i="8" s="1"/>
  <c r="AZ247" i="8" s="1"/>
  <c r="AX265" i="8"/>
  <c r="AX266" i="8" s="1"/>
  <c r="X120" i="8"/>
  <c r="X131" i="8" s="1"/>
  <c r="Y206" i="8"/>
  <c r="Y207" i="8" s="1"/>
  <c r="Z221" i="8"/>
  <c r="Z231" i="8" s="1"/>
  <c r="AA80" i="8"/>
  <c r="Q58" i="8"/>
  <c r="Q59" i="8" s="1"/>
  <c r="N120" i="8"/>
  <c r="N131" i="8" s="1"/>
  <c r="Q128" i="8"/>
  <c r="P265" i="8"/>
  <c r="P266" i="8" s="1"/>
  <c r="Z199" i="8"/>
  <c r="Z206" i="8" s="1"/>
  <c r="Z207" i="8" s="1"/>
  <c r="M265" i="8"/>
  <c r="M266" i="8" s="1"/>
  <c r="AA205" i="8"/>
  <c r="AA150" i="8"/>
  <c r="AA151" i="8" s="1"/>
  <c r="AA45" i="8"/>
  <c r="AA46" i="8" s="1"/>
  <c r="Q81" i="8"/>
  <c r="Q82" i="8" s="1"/>
  <c r="Q83" i="8" s="1"/>
  <c r="Q112" i="8"/>
  <c r="N187" i="8"/>
  <c r="N188" i="8" s="1"/>
  <c r="N206" i="8"/>
  <c r="N207" i="8" s="1"/>
  <c r="O216" i="8"/>
  <c r="Q226" i="8"/>
  <c r="Q230" i="8" s="1"/>
  <c r="P187" i="8"/>
  <c r="P188" i="8" s="1"/>
  <c r="X187" i="8"/>
  <c r="X188" i="8" s="1"/>
  <c r="AA178" i="8"/>
  <c r="Q156" i="8"/>
  <c r="Q169" i="8"/>
  <c r="Q170" i="8" s="1"/>
  <c r="Q220" i="8"/>
  <c r="Q253" i="8"/>
  <c r="Q254" i="8" s="1"/>
  <c r="Q255" i="8" s="1"/>
  <c r="O265" i="8"/>
  <c r="O266" i="8" s="1"/>
  <c r="X265" i="8"/>
  <c r="X266" i="8" s="1"/>
  <c r="AA226" i="8"/>
  <c r="AA230" i="8" s="1"/>
  <c r="AA183" i="8"/>
  <c r="AA129" i="8"/>
  <c r="AA130" i="8" s="1"/>
  <c r="AA119" i="8"/>
  <c r="W120" i="8"/>
  <c r="W131" i="8" s="1"/>
  <c r="Q193" i="8"/>
  <c r="Q199" i="8" s="1"/>
  <c r="M206" i="8"/>
  <c r="M207" i="8" s="1"/>
  <c r="Q213" i="8"/>
  <c r="Y245" i="8"/>
  <c r="AA216" i="8"/>
  <c r="X206" i="8"/>
  <c r="X207" i="8" s="1"/>
  <c r="AA161" i="8"/>
  <c r="AA156" i="8"/>
  <c r="AA79" i="8"/>
  <c r="Q61" i="8"/>
  <c r="Q62" i="8" s="1"/>
  <c r="O119" i="8"/>
  <c r="P129" i="8"/>
  <c r="P130" i="8" s="1"/>
  <c r="M187" i="8"/>
  <c r="M188" i="8" s="1"/>
  <c r="Q205" i="8"/>
  <c r="P216" i="8"/>
  <c r="P221" i="8" s="1"/>
  <c r="P231" i="8" s="1"/>
  <c r="N265" i="8"/>
  <c r="Q178" i="8"/>
  <c r="Q139" i="8"/>
  <c r="Q144" i="8" s="1"/>
  <c r="Q161" i="8"/>
  <c r="Q211" i="8"/>
  <c r="Q106" i="8"/>
  <c r="Q125" i="8"/>
  <c r="O129" i="8"/>
  <c r="O130" i="8" s="1"/>
  <c r="Q182" i="8"/>
  <c r="Q183" i="8" s="1"/>
  <c r="O199" i="8"/>
  <c r="O206" i="8" s="1"/>
  <c r="O207" i="8" s="1"/>
  <c r="O178" i="8"/>
  <c r="O187" i="8" s="1"/>
  <c r="O188" i="8" s="1"/>
  <c r="O220" i="8"/>
  <c r="Q242" i="8"/>
  <c r="AA238" i="8"/>
  <c r="AA245" i="8" s="1"/>
  <c r="Z144" i="8"/>
  <c r="Z81" i="8"/>
  <c r="AY131" i="8" l="1"/>
  <c r="AX131" i="8"/>
  <c r="Q107" i="8"/>
  <c r="AV72" i="8"/>
  <c r="AV33" i="8"/>
  <c r="N266" i="8"/>
  <c r="Z265" i="8"/>
  <c r="AA265" i="8"/>
  <c r="AZ130" i="8"/>
  <c r="AA32" i="8"/>
  <c r="AA23" i="8"/>
  <c r="AW33" i="8"/>
  <c r="Q42" i="8"/>
  <c r="Q63" i="8" s="1"/>
  <c r="AW72" i="8"/>
  <c r="AX72" i="8"/>
  <c r="AY72" i="8"/>
  <c r="AV255" i="8"/>
  <c r="Q245" i="8"/>
  <c r="Q246" i="8" s="1"/>
  <c r="Q247" i="8" s="1"/>
  <c r="Z246" i="8"/>
  <c r="AA246" i="8"/>
  <c r="Y246" i="8"/>
  <c r="Z188" i="8"/>
  <c r="Y188" i="8"/>
  <c r="AZ63" i="8"/>
  <c r="AZ72" i="8" s="1"/>
  <c r="M171" i="8"/>
  <c r="AA63" i="8"/>
  <c r="AA72" i="8" s="1"/>
  <c r="X274" i="8"/>
  <c r="Q16" i="8"/>
  <c r="Q23" i="8" s="1"/>
  <c r="W207" i="8"/>
  <c r="W274" i="8" s="1"/>
  <c r="M131" i="8"/>
  <c r="Z82" i="8"/>
  <c r="Y82" i="8"/>
  <c r="AY171" i="8"/>
  <c r="AX171" i="8"/>
  <c r="AW231" i="8"/>
  <c r="AW207" i="8"/>
  <c r="AV207" i="8"/>
  <c r="AV171" i="8"/>
  <c r="AW131" i="8"/>
  <c r="AV131" i="8"/>
  <c r="AW83" i="8"/>
  <c r="AV83" i="8"/>
  <c r="AW247" i="8"/>
  <c r="AV247" i="8"/>
  <c r="AZ221" i="8"/>
  <c r="AZ231" i="8" s="1"/>
  <c r="O221" i="8"/>
  <c r="O231" i="8" s="1"/>
  <c r="Q129" i="8"/>
  <c r="Q130" i="8" s="1"/>
  <c r="AA221" i="8"/>
  <c r="AA231" i="8" s="1"/>
  <c r="AZ120" i="8"/>
  <c r="AZ131" i="8" s="1"/>
  <c r="AA81" i="8"/>
  <c r="AA82" i="8" s="1"/>
  <c r="AA83" i="8" s="1"/>
  <c r="Q165" i="8"/>
  <c r="Q171" i="8" s="1"/>
  <c r="AZ187" i="8"/>
  <c r="AZ188" i="8" s="1"/>
  <c r="Q216" i="8"/>
  <c r="Q221" i="8" s="1"/>
  <c r="Q231" i="8" s="1"/>
  <c r="AA165" i="8"/>
  <c r="AZ165" i="8"/>
  <c r="Z165" i="8"/>
  <c r="Q119" i="8"/>
  <c r="Y171" i="8"/>
  <c r="AW171" i="8"/>
  <c r="AV231" i="8"/>
  <c r="AV188" i="8"/>
  <c r="AA120" i="8"/>
  <c r="AA131" i="8" s="1"/>
  <c r="AZ33" i="8"/>
  <c r="AZ206" i="8"/>
  <c r="AZ207" i="8" s="1"/>
  <c r="AA206" i="8"/>
  <c r="AA207" i="8" s="1"/>
  <c r="P131" i="8"/>
  <c r="AA187" i="8"/>
  <c r="Q206" i="8"/>
  <c r="Q207" i="8" s="1"/>
  <c r="O120" i="8"/>
  <c r="O131" i="8" s="1"/>
  <c r="Q187" i="8"/>
  <c r="Q188" i="8" s="1"/>
  <c r="AV274" i="8" l="1"/>
  <c r="AX274" i="8"/>
  <c r="AW274" i="8"/>
  <c r="AA33" i="8"/>
  <c r="AY274" i="8"/>
  <c r="N274" i="8"/>
  <c r="Q72" i="8"/>
  <c r="Z171" i="8"/>
  <c r="AA171" i="8"/>
  <c r="AA266" i="8"/>
  <c r="Z266" i="8"/>
  <c r="Q33" i="8"/>
  <c r="Z247" i="8"/>
  <c r="Y247" i="8"/>
  <c r="AA247" i="8"/>
  <c r="AA188" i="8"/>
  <c r="Q120" i="8"/>
  <c r="Q131" i="8" s="1"/>
  <c r="M274" i="8"/>
  <c r="Y83" i="8"/>
  <c r="Z83" i="8"/>
  <c r="AZ171" i="8"/>
  <c r="P274" i="8"/>
  <c r="O274" i="8"/>
  <c r="AZ274" i="8" l="1"/>
  <c r="AA274" i="8"/>
  <c r="Q274" i="8"/>
  <c r="Z274" i="8"/>
  <c r="Y274" i="8"/>
  <c r="AB272" i="8"/>
  <c r="BO45" i="8" l="1"/>
  <c r="BE45" i="8"/>
  <c r="BD264" i="8"/>
  <c r="BC264" i="8"/>
  <c r="BB264" i="8"/>
  <c r="BA264" i="8"/>
  <c r="BE263" i="8"/>
  <c r="BE262" i="8"/>
  <c r="BD260" i="8"/>
  <c r="BC260" i="8"/>
  <c r="BB260" i="8"/>
  <c r="BA260" i="8"/>
  <c r="BE259" i="8"/>
  <c r="BE260" i="8" s="1"/>
  <c r="BD271" i="8"/>
  <c r="BD272" i="8" s="1"/>
  <c r="BD273" i="8" s="1"/>
  <c r="BC271" i="8"/>
  <c r="BC272" i="8" s="1"/>
  <c r="BC273" i="8" s="1"/>
  <c r="BB271" i="8"/>
  <c r="BB272" i="8" s="1"/>
  <c r="BB273" i="8" s="1"/>
  <c r="BA271" i="8"/>
  <c r="BA272" i="8" s="1"/>
  <c r="BA273" i="8" s="1"/>
  <c r="BE270" i="8"/>
  <c r="BE271" i="8" s="1"/>
  <c r="BE272" i="8" s="1"/>
  <c r="BE273" i="8" s="1"/>
  <c r="BD253" i="8"/>
  <c r="BD254" i="8" s="1"/>
  <c r="BD255" i="8" s="1"/>
  <c r="BC253" i="8"/>
  <c r="BC254" i="8" s="1"/>
  <c r="BC255" i="8" s="1"/>
  <c r="BB253" i="8"/>
  <c r="BB254" i="8" s="1"/>
  <c r="BB255" i="8" s="1"/>
  <c r="BA253" i="8"/>
  <c r="BA254" i="8" s="1"/>
  <c r="BA255" i="8" s="1"/>
  <c r="BE252" i="8"/>
  <c r="BE251" i="8"/>
  <c r="BD245" i="8"/>
  <c r="BD246" i="8" s="1"/>
  <c r="BD247" i="8" s="1"/>
  <c r="BC245" i="8"/>
  <c r="BC246" i="8" s="1"/>
  <c r="BC247" i="8" s="1"/>
  <c r="BB245" i="8"/>
  <c r="BB246" i="8" s="1"/>
  <c r="BB247" i="8" s="1"/>
  <c r="BA245" i="8"/>
  <c r="BA246" i="8" s="1"/>
  <c r="BA247" i="8" s="1"/>
  <c r="BE244" i="8"/>
  <c r="BE242" i="8"/>
  <c r="BE240" i="8"/>
  <c r="BE239" i="8"/>
  <c r="BE238" i="8"/>
  <c r="BE237" i="8"/>
  <c r="BE235" i="8"/>
  <c r="BD226" i="8"/>
  <c r="BD230" i="8" s="1"/>
  <c r="BC226" i="8"/>
  <c r="BC230" i="8" s="1"/>
  <c r="BB226" i="8"/>
  <c r="BB230" i="8" s="1"/>
  <c r="BA226" i="8"/>
  <c r="BA230" i="8" s="1"/>
  <c r="BE225" i="8"/>
  <c r="BE224" i="8"/>
  <c r="BD220" i="8"/>
  <c r="BC220" i="8"/>
  <c r="BB220" i="8"/>
  <c r="BA220" i="8"/>
  <c r="BE219" i="8"/>
  <c r="BE218" i="8"/>
  <c r="BD216" i="8"/>
  <c r="BC216" i="8"/>
  <c r="BB216" i="8"/>
  <c r="BA216" i="8"/>
  <c r="BE215" i="8"/>
  <c r="BE214" i="8"/>
  <c r="BE213" i="8"/>
  <c r="BE212" i="8"/>
  <c r="BE211" i="8"/>
  <c r="BD205" i="8"/>
  <c r="BC205" i="8"/>
  <c r="BB205" i="8"/>
  <c r="BA205" i="8"/>
  <c r="BE204" i="8"/>
  <c r="BE202" i="8"/>
  <c r="BE201" i="8"/>
  <c r="BD199" i="8"/>
  <c r="BC199" i="8"/>
  <c r="BB199" i="8"/>
  <c r="BA199" i="8"/>
  <c r="BE198" i="8"/>
  <c r="BE197" i="8"/>
  <c r="BE196" i="8"/>
  <c r="BE195" i="8"/>
  <c r="BE194" i="8"/>
  <c r="BE193" i="8"/>
  <c r="BE192" i="8"/>
  <c r="BD186" i="8"/>
  <c r="BC186" i="8"/>
  <c r="BB186" i="8"/>
  <c r="BA186" i="8"/>
  <c r="BE185" i="8"/>
  <c r="BE186" i="8" s="1"/>
  <c r="BD183" i="8"/>
  <c r="BC183" i="8"/>
  <c r="BB183" i="8"/>
  <c r="BA183" i="8"/>
  <c r="BE182" i="8"/>
  <c r="BE181" i="8"/>
  <c r="BE180" i="8"/>
  <c r="BD178" i="8"/>
  <c r="BC178" i="8"/>
  <c r="BB178" i="8"/>
  <c r="BA178" i="8"/>
  <c r="BE177" i="8"/>
  <c r="BE176" i="8"/>
  <c r="BE175" i="8"/>
  <c r="BD169" i="8"/>
  <c r="BD170" i="8" s="1"/>
  <c r="BC169" i="8"/>
  <c r="BC170" i="8" s="1"/>
  <c r="BB169" i="8"/>
  <c r="BB170" i="8" s="1"/>
  <c r="BA169" i="8"/>
  <c r="BA170" i="8" s="1"/>
  <c r="BE168" i="8"/>
  <c r="BD164" i="8"/>
  <c r="BC164" i="8"/>
  <c r="BB164" i="8"/>
  <c r="BA164" i="8"/>
  <c r="BE163" i="8"/>
  <c r="BE164" i="8" s="1"/>
  <c r="BD161" i="8"/>
  <c r="BC161" i="8"/>
  <c r="BB161" i="8"/>
  <c r="BA161" i="8"/>
  <c r="BE160" i="8"/>
  <c r="BE159" i="8"/>
  <c r="BE158" i="8"/>
  <c r="BD156" i="8"/>
  <c r="BC156" i="8"/>
  <c r="BB156" i="8"/>
  <c r="BA156" i="8"/>
  <c r="BE155" i="8"/>
  <c r="BE153" i="8"/>
  <c r="BE150" i="8"/>
  <c r="BE151" i="8" s="1"/>
  <c r="BD147" i="8"/>
  <c r="BC147" i="8"/>
  <c r="BB147" i="8"/>
  <c r="BA147" i="8"/>
  <c r="BE146" i="8"/>
  <c r="BE147" i="8" s="1"/>
  <c r="BD144" i="8"/>
  <c r="BC144" i="8"/>
  <c r="BB144" i="8"/>
  <c r="BA144" i="8"/>
  <c r="BE143" i="8"/>
  <c r="BE142" i="8"/>
  <c r="BE139" i="8"/>
  <c r="BE138" i="8"/>
  <c r="BE137" i="8"/>
  <c r="BE136" i="8"/>
  <c r="BE135" i="8"/>
  <c r="BD129" i="8"/>
  <c r="BD130" i="8" s="1"/>
  <c r="BC129" i="8"/>
  <c r="BC130" i="8" s="1"/>
  <c r="BB129" i="8"/>
  <c r="BB130" i="8" s="1"/>
  <c r="BA129" i="8"/>
  <c r="BA130" i="8" s="1"/>
  <c r="BE128" i="8"/>
  <c r="BE126" i="8"/>
  <c r="BE125" i="8"/>
  <c r="BE124" i="8"/>
  <c r="BE123" i="8"/>
  <c r="BD119" i="8"/>
  <c r="BC119" i="8"/>
  <c r="BB119" i="8"/>
  <c r="BA119" i="8"/>
  <c r="BE118" i="8"/>
  <c r="BE115" i="8"/>
  <c r="BE114" i="8"/>
  <c r="BE113" i="8"/>
  <c r="BE112" i="8"/>
  <c r="BE110" i="8"/>
  <c r="BE109" i="8"/>
  <c r="BE106" i="8"/>
  <c r="BE107" i="8" s="1"/>
  <c r="BE102" i="8"/>
  <c r="BE100" i="8"/>
  <c r="BE99" i="8"/>
  <c r="BE98" i="8"/>
  <c r="BE95" i="8"/>
  <c r="BE94" i="8"/>
  <c r="BE93" i="8"/>
  <c r="BE92" i="8"/>
  <c r="BE91" i="8"/>
  <c r="BE90" i="8"/>
  <c r="BE89" i="8"/>
  <c r="BE88" i="8"/>
  <c r="BE87" i="8"/>
  <c r="BD81" i="8"/>
  <c r="BC81" i="8"/>
  <c r="BB81" i="8"/>
  <c r="BB82" i="8" s="1"/>
  <c r="BB83" i="8" s="1"/>
  <c r="BA81" i="8"/>
  <c r="BA82" i="8" s="1"/>
  <c r="BA83" i="8" s="1"/>
  <c r="BE80" i="8"/>
  <c r="BE79" i="8"/>
  <c r="BE78" i="8"/>
  <c r="BE77" i="8"/>
  <c r="BE76" i="8"/>
  <c r="BD62" i="8"/>
  <c r="BC62" i="8"/>
  <c r="BB62" i="8"/>
  <c r="BA62" i="8"/>
  <c r="BE61" i="8"/>
  <c r="BE62" i="8" s="1"/>
  <c r="BE58" i="8"/>
  <c r="BE57" i="8"/>
  <c r="BD52" i="8"/>
  <c r="BC52" i="8"/>
  <c r="BB52" i="8"/>
  <c r="BA52" i="8"/>
  <c r="BE51" i="8"/>
  <c r="BE52" i="8" s="1"/>
  <c r="BE44" i="8"/>
  <c r="BD42" i="8"/>
  <c r="BC42" i="8"/>
  <c r="BB42" i="8"/>
  <c r="BA42" i="8"/>
  <c r="BE41" i="8"/>
  <c r="BE40" i="8"/>
  <c r="BE39" i="8"/>
  <c r="BE38" i="8"/>
  <c r="BE37" i="8"/>
  <c r="BD28" i="8"/>
  <c r="BC28" i="8"/>
  <c r="BB28" i="8"/>
  <c r="BA28" i="8"/>
  <c r="BE27" i="8"/>
  <c r="BE26" i="8"/>
  <c r="BD22" i="8"/>
  <c r="BC22" i="8"/>
  <c r="BB22" i="8"/>
  <c r="BA22" i="8"/>
  <c r="BE21" i="8"/>
  <c r="BE22" i="8" s="1"/>
  <c r="BD16" i="8"/>
  <c r="BC16" i="8"/>
  <c r="BB16" i="8"/>
  <c r="BA16" i="8"/>
  <c r="BE15" i="8"/>
  <c r="BE11" i="8"/>
  <c r="BE10" i="8"/>
  <c r="AO264" i="8"/>
  <c r="AN264" i="8"/>
  <c r="AM264" i="8"/>
  <c r="AL264" i="8"/>
  <c r="AP263" i="8"/>
  <c r="AP262" i="8"/>
  <c r="AO260" i="8"/>
  <c r="AN260" i="8"/>
  <c r="AM260" i="8"/>
  <c r="AL260" i="8"/>
  <c r="AP259" i="8"/>
  <c r="AP260" i="8" s="1"/>
  <c r="AO272" i="8"/>
  <c r="AO273" i="8" s="1"/>
  <c r="AN272" i="8"/>
  <c r="AN273" i="8" s="1"/>
  <c r="AM272" i="8"/>
  <c r="AM273" i="8" s="1"/>
  <c r="AL272" i="8"/>
  <c r="AL273" i="8" s="1"/>
  <c r="AP270" i="8"/>
  <c r="AO253" i="8"/>
  <c r="AO254" i="8" s="1"/>
  <c r="AO255" i="8" s="1"/>
  <c r="AN253" i="8"/>
  <c r="AN254" i="8" s="1"/>
  <c r="AN255" i="8" s="1"/>
  <c r="AM253" i="8"/>
  <c r="AM254" i="8" s="1"/>
  <c r="AM255" i="8" s="1"/>
  <c r="AL253" i="8"/>
  <c r="AL254" i="8" s="1"/>
  <c r="AL255" i="8" s="1"/>
  <c r="AP252" i="8"/>
  <c r="AP251" i="8"/>
  <c r="AO245" i="8"/>
  <c r="AO246" i="8" s="1"/>
  <c r="AO247" i="8" s="1"/>
  <c r="AN245" i="8"/>
  <c r="AN246" i="8" s="1"/>
  <c r="AN247" i="8" s="1"/>
  <c r="AM245" i="8"/>
  <c r="AM246" i="8" s="1"/>
  <c r="AM247" i="8" s="1"/>
  <c r="AL245" i="8"/>
  <c r="AL246" i="8" s="1"/>
  <c r="AL247" i="8" s="1"/>
  <c r="AP244" i="8"/>
  <c r="AP242" i="8"/>
  <c r="AP240" i="8"/>
  <c r="AP239" i="8"/>
  <c r="AP238" i="8"/>
  <c r="AP237" i="8"/>
  <c r="AP235" i="8"/>
  <c r="AO226" i="8"/>
  <c r="AN226" i="8"/>
  <c r="AM226" i="8"/>
  <c r="AM230" i="8" s="1"/>
  <c r="AL226" i="8"/>
  <c r="AL230" i="8" s="1"/>
  <c r="AP225" i="8"/>
  <c r="AP224" i="8"/>
  <c r="AO220" i="8"/>
  <c r="AN220" i="8"/>
  <c r="AM220" i="8"/>
  <c r="AL220" i="8"/>
  <c r="AP219" i="8"/>
  <c r="AP218" i="8"/>
  <c r="AO216" i="8"/>
  <c r="AN216" i="8"/>
  <c r="AM216" i="8"/>
  <c r="AL216" i="8"/>
  <c r="AP215" i="8"/>
  <c r="AP214" i="8"/>
  <c r="AP213" i="8"/>
  <c r="AP212" i="8"/>
  <c r="AP211" i="8"/>
  <c r="AO205" i="8"/>
  <c r="AN205" i="8"/>
  <c r="AM205" i="8"/>
  <c r="AL205" i="8"/>
  <c r="AP204" i="8"/>
  <c r="AP202" i="8"/>
  <c r="AP201" i="8"/>
  <c r="AO199" i="8"/>
  <c r="AN199" i="8"/>
  <c r="AM199" i="8"/>
  <c r="AL199" i="8"/>
  <c r="AP198" i="8"/>
  <c r="AP197" i="8"/>
  <c r="AP196" i="8"/>
  <c r="AP195" i="8"/>
  <c r="AP194" i="8"/>
  <c r="AP193" i="8"/>
  <c r="AP192" i="8"/>
  <c r="AO186" i="8"/>
  <c r="AN186" i="8"/>
  <c r="AM186" i="8"/>
  <c r="AL186" i="8"/>
  <c r="AP185" i="8"/>
  <c r="AP186" i="8" s="1"/>
  <c r="AO183" i="8"/>
  <c r="AN183" i="8"/>
  <c r="AM183" i="8"/>
  <c r="AL183" i="8"/>
  <c r="AP182" i="8"/>
  <c r="AP181" i="8"/>
  <c r="AP180" i="8"/>
  <c r="AO178" i="8"/>
  <c r="AN178" i="8"/>
  <c r="AM178" i="8"/>
  <c r="AL178" i="8"/>
  <c r="AP177" i="8"/>
  <c r="AP176" i="8"/>
  <c r="AP175" i="8"/>
  <c r="AO169" i="8"/>
  <c r="AO170" i="8" s="1"/>
  <c r="AN169" i="8"/>
  <c r="AN170" i="8" s="1"/>
  <c r="AM169" i="8"/>
  <c r="AM170" i="8" s="1"/>
  <c r="AL169" i="8"/>
  <c r="AL170" i="8" s="1"/>
  <c r="AP168" i="8"/>
  <c r="AO164" i="8"/>
  <c r="AN164" i="8"/>
  <c r="AM164" i="8"/>
  <c r="AL164" i="8"/>
  <c r="AP163" i="8"/>
  <c r="AP164" i="8" s="1"/>
  <c r="AO161" i="8"/>
  <c r="AN161" i="8"/>
  <c r="AM161" i="8"/>
  <c r="AL161" i="8"/>
  <c r="AP160" i="8"/>
  <c r="AP159" i="8"/>
  <c r="AP158" i="8"/>
  <c r="AO156" i="8"/>
  <c r="AN156" i="8"/>
  <c r="AM156" i="8"/>
  <c r="AL156" i="8"/>
  <c r="AP155" i="8"/>
  <c r="AP153" i="8"/>
  <c r="AP150" i="8"/>
  <c r="AP151" i="8" s="1"/>
  <c r="AO147" i="8"/>
  <c r="AN147" i="8"/>
  <c r="AM147" i="8"/>
  <c r="AL147" i="8"/>
  <c r="AP146" i="8"/>
  <c r="AP147" i="8" s="1"/>
  <c r="AO144" i="8"/>
  <c r="AN144" i="8"/>
  <c r="AM144" i="8"/>
  <c r="AL144" i="8"/>
  <c r="AP143" i="8"/>
  <c r="AP142" i="8"/>
  <c r="AP139" i="8"/>
  <c r="AP138" i="8"/>
  <c r="AP137" i="8"/>
  <c r="AP136" i="8"/>
  <c r="AP135" i="8"/>
  <c r="AO129" i="8"/>
  <c r="AO130" i="8" s="1"/>
  <c r="AN129" i="8"/>
  <c r="AN130" i="8" s="1"/>
  <c r="AM129" i="8"/>
  <c r="AL129" i="8"/>
  <c r="AL130" i="8" s="1"/>
  <c r="AP128" i="8"/>
  <c r="AP126" i="8"/>
  <c r="AP125" i="8"/>
  <c r="AP124" i="8"/>
  <c r="AP123" i="8"/>
  <c r="AO119" i="8"/>
  <c r="AN119" i="8"/>
  <c r="AM119" i="8"/>
  <c r="AL119" i="8"/>
  <c r="AP118" i="8"/>
  <c r="AP115" i="8"/>
  <c r="AP114" i="8"/>
  <c r="AP113" i="8"/>
  <c r="AP112" i="8"/>
  <c r="AP110" i="8"/>
  <c r="AP109" i="8"/>
  <c r="AP106" i="8"/>
  <c r="AP107" i="8" s="1"/>
  <c r="AP102" i="8"/>
  <c r="AP100" i="8"/>
  <c r="AP99" i="8"/>
  <c r="AP98" i="8"/>
  <c r="AP95" i="8"/>
  <c r="AP94" i="8"/>
  <c r="AP93" i="8"/>
  <c r="AP92" i="8"/>
  <c r="AP91" i="8"/>
  <c r="AP90" i="8"/>
  <c r="AP89" i="8"/>
  <c r="AP88" i="8"/>
  <c r="AP87" i="8"/>
  <c r="AO81" i="8"/>
  <c r="AO82" i="8" s="1"/>
  <c r="AO83" i="8" s="1"/>
  <c r="AN81" i="8"/>
  <c r="AN82" i="8" s="1"/>
  <c r="AN83" i="8" s="1"/>
  <c r="AM81" i="8"/>
  <c r="AM82" i="8" s="1"/>
  <c r="AM83" i="8" s="1"/>
  <c r="AL81" i="8"/>
  <c r="AL82" i="8" s="1"/>
  <c r="AL83" i="8" s="1"/>
  <c r="AP80" i="8"/>
  <c r="AP79" i="8"/>
  <c r="AP78" i="8"/>
  <c r="AP77" i="8"/>
  <c r="AP76" i="8"/>
  <c r="AP61" i="8"/>
  <c r="AP62" i="8" s="1"/>
  <c r="AP58" i="8"/>
  <c r="AP57" i="8"/>
  <c r="AP51" i="8"/>
  <c r="AP52" i="8" s="1"/>
  <c r="AP45" i="8"/>
  <c r="AP44" i="8"/>
  <c r="AP41" i="8"/>
  <c r="AP40" i="8"/>
  <c r="AP39" i="8"/>
  <c r="AP38" i="8"/>
  <c r="AP37" i="8"/>
  <c r="AP27" i="8"/>
  <c r="AP26" i="8"/>
  <c r="AP21" i="8"/>
  <c r="AP22" i="8" s="1"/>
  <c r="AP15" i="8"/>
  <c r="AP13" i="8"/>
  <c r="AP11" i="8"/>
  <c r="AP10" i="8"/>
  <c r="AK45" i="8"/>
  <c r="AE271" i="8"/>
  <c r="AE272" i="8" s="1"/>
  <c r="AD271" i="8"/>
  <c r="AD272" i="8" s="1"/>
  <c r="AF45" i="8"/>
  <c r="D264" i="8"/>
  <c r="E264" i="8"/>
  <c r="F264" i="8"/>
  <c r="AB264" i="8"/>
  <c r="AC264" i="8"/>
  <c r="AD264" i="8"/>
  <c r="AE264" i="8"/>
  <c r="AG264" i="8"/>
  <c r="AH264" i="8"/>
  <c r="AI264" i="8"/>
  <c r="AJ264" i="8"/>
  <c r="AQ264" i="8"/>
  <c r="AR264" i="8"/>
  <c r="AS264" i="8"/>
  <c r="AT264" i="8"/>
  <c r="BK264" i="8"/>
  <c r="BL264" i="8"/>
  <c r="BM264" i="8"/>
  <c r="BN264" i="8"/>
  <c r="BU264" i="8"/>
  <c r="C264" i="8"/>
  <c r="BO262" i="8"/>
  <c r="AU262" i="8"/>
  <c r="AK262" i="8"/>
  <c r="AF262" i="8"/>
  <c r="G262" i="8"/>
  <c r="BT262" i="8" l="1"/>
  <c r="BP264" i="8"/>
  <c r="BR264" i="8"/>
  <c r="BD32" i="8"/>
  <c r="BQ264" i="8"/>
  <c r="BA32" i="8"/>
  <c r="BB32" i="8"/>
  <c r="BS264" i="8"/>
  <c r="BC32" i="8"/>
  <c r="BD82" i="8"/>
  <c r="BC82" i="8"/>
  <c r="BA23" i="8"/>
  <c r="BC23" i="8"/>
  <c r="BD23" i="8"/>
  <c r="BB23" i="8"/>
  <c r="BA33" i="8"/>
  <c r="AO230" i="8"/>
  <c r="AN230" i="8"/>
  <c r="AP28" i="8"/>
  <c r="AP32" i="8" s="1"/>
  <c r="BD63" i="8"/>
  <c r="BE46" i="8"/>
  <c r="BA63" i="8"/>
  <c r="AP59" i="8"/>
  <c r="BB63" i="8"/>
  <c r="AP46" i="8"/>
  <c r="BC63" i="8"/>
  <c r="BE59" i="8"/>
  <c r="AP42" i="8"/>
  <c r="BE103" i="8"/>
  <c r="AP103" i="8"/>
  <c r="AP16" i="8"/>
  <c r="AP23" i="8" s="1"/>
  <c r="AP264" i="8"/>
  <c r="AP265" i="8" s="1"/>
  <c r="AP266" i="8" s="1"/>
  <c r="AL165" i="8"/>
  <c r="AL171" i="8" s="1"/>
  <c r="BB165" i="8"/>
  <c r="BC165" i="8"/>
  <c r="BC171" i="8" s="1"/>
  <c r="AN165" i="8"/>
  <c r="AN171" i="8" s="1"/>
  <c r="BD165" i="8"/>
  <c r="BD171" i="8" s="1"/>
  <c r="AO165" i="8"/>
  <c r="AO171" i="8" s="1"/>
  <c r="BA165" i="8"/>
  <c r="AP271" i="8"/>
  <c r="AP272" i="8" s="1"/>
  <c r="AP273" i="8" s="1"/>
  <c r="AM165" i="8"/>
  <c r="AM130" i="8"/>
  <c r="BE28" i="8"/>
  <c r="BE32" i="8" s="1"/>
  <c r="AP220" i="8"/>
  <c r="BC187" i="8"/>
  <c r="BC188" i="8" s="1"/>
  <c r="BC206" i="8"/>
  <c r="BC207" i="8" s="1"/>
  <c r="BE253" i="8"/>
  <c r="BE254" i="8" s="1"/>
  <c r="BE255" i="8" s="1"/>
  <c r="BA221" i="8"/>
  <c r="BA231" i="8" s="1"/>
  <c r="BE220" i="8"/>
  <c r="BB120" i="8"/>
  <c r="BB131" i="8" s="1"/>
  <c r="BE178" i="8"/>
  <c r="BB187" i="8"/>
  <c r="BB188" i="8" s="1"/>
  <c r="BB221" i="8"/>
  <c r="BB231" i="8" s="1"/>
  <c r="BE156" i="8"/>
  <c r="BB206" i="8"/>
  <c r="BB207" i="8" s="1"/>
  <c r="BA265" i="8"/>
  <c r="BA266" i="8" s="1"/>
  <c r="AM221" i="8"/>
  <c r="AM231" i="8" s="1"/>
  <c r="BA187" i="8"/>
  <c r="BA188" i="8" s="1"/>
  <c r="BE183" i="8"/>
  <c r="BA206" i="8"/>
  <c r="BA207" i="8" s="1"/>
  <c r="BD221" i="8"/>
  <c r="BD231" i="8" s="1"/>
  <c r="AL206" i="8"/>
  <c r="BE129" i="8"/>
  <c r="BE130" i="8" s="1"/>
  <c r="AP178" i="8"/>
  <c r="AM187" i="8"/>
  <c r="AM206" i="8"/>
  <c r="AM207" i="8" s="1"/>
  <c r="AL221" i="8"/>
  <c r="AL231" i="8" s="1"/>
  <c r="AN265" i="8"/>
  <c r="AN266" i="8" s="1"/>
  <c r="BE42" i="8"/>
  <c r="BE81" i="8"/>
  <c r="BD206" i="8"/>
  <c r="BD207" i="8" s="1"/>
  <c r="AP129" i="8"/>
  <c r="AP130" i="8" s="1"/>
  <c r="AP161" i="8"/>
  <c r="AP183" i="8"/>
  <c r="AP199" i="8"/>
  <c r="AP205" i="8"/>
  <c r="AP253" i="8"/>
  <c r="AP254" i="8" s="1"/>
  <c r="AP255" i="8" s="1"/>
  <c r="AM265" i="8"/>
  <c r="AM266" i="8" s="1"/>
  <c r="BA120" i="8"/>
  <c r="BA131" i="8" s="1"/>
  <c r="BE161" i="8"/>
  <c r="BE245" i="8"/>
  <c r="BE246" i="8" s="1"/>
  <c r="BE247" i="8" s="1"/>
  <c r="BD265" i="8"/>
  <c r="BD266" i="8" s="1"/>
  <c r="AP119" i="8"/>
  <c r="AN187" i="8"/>
  <c r="BE16" i="8"/>
  <c r="BE23" i="8" s="1"/>
  <c r="BE169" i="8"/>
  <c r="BE170" i="8" s="1"/>
  <c r="BB265" i="8"/>
  <c r="BB266" i="8" s="1"/>
  <c r="AL265" i="8"/>
  <c r="AL266" i="8" s="1"/>
  <c r="BD187" i="8"/>
  <c r="BD188" i="8" s="1"/>
  <c r="BE199" i="8"/>
  <c r="BE205" i="8"/>
  <c r="BE216" i="8"/>
  <c r="BC221" i="8"/>
  <c r="BC231" i="8" s="1"/>
  <c r="BE226" i="8"/>
  <c r="BE230" i="8" s="1"/>
  <c r="BE264" i="8"/>
  <c r="BE265" i="8" s="1"/>
  <c r="BE266" i="8" s="1"/>
  <c r="BC265" i="8"/>
  <c r="BC266" i="8" s="1"/>
  <c r="BE144" i="8"/>
  <c r="BE119" i="8"/>
  <c r="BC120" i="8"/>
  <c r="BD120" i="8"/>
  <c r="BD131" i="8" s="1"/>
  <c r="AN120" i="8"/>
  <c r="AN131" i="8" s="1"/>
  <c r="AL187" i="8"/>
  <c r="AO206" i="8"/>
  <c r="AO221" i="8"/>
  <c r="AL120" i="8"/>
  <c r="AL131" i="8" s="1"/>
  <c r="AM120" i="8"/>
  <c r="AO187" i="8"/>
  <c r="AO188" i="8" s="1"/>
  <c r="AN221" i="8"/>
  <c r="AP144" i="8"/>
  <c r="AP156" i="8"/>
  <c r="AP81" i="8"/>
  <c r="AP82" i="8" s="1"/>
  <c r="AP83" i="8" s="1"/>
  <c r="AO265" i="8"/>
  <c r="AO266" i="8" s="1"/>
  <c r="AP245" i="8"/>
  <c r="AP246" i="8" s="1"/>
  <c r="AP247" i="8" s="1"/>
  <c r="AP226" i="8"/>
  <c r="AP216" i="8"/>
  <c r="AN206" i="8"/>
  <c r="AP169" i="8"/>
  <c r="AP170" i="8" s="1"/>
  <c r="AO120" i="8"/>
  <c r="AO131" i="8" s="1"/>
  <c r="BC33" i="8" l="1"/>
  <c r="BD83" i="8"/>
  <c r="BE82" i="8"/>
  <c r="BC83" i="8"/>
  <c r="AM171" i="8"/>
  <c r="BC131" i="8"/>
  <c r="BB72" i="8"/>
  <c r="BD72" i="8"/>
  <c r="BC72" i="8"/>
  <c r="BD33" i="8"/>
  <c r="AM188" i="8"/>
  <c r="AL188" i="8"/>
  <c r="BA72" i="8"/>
  <c r="AP230" i="8"/>
  <c r="AO231" i="8"/>
  <c r="AN231" i="8"/>
  <c r="AP63" i="8"/>
  <c r="AP72" i="8" s="1"/>
  <c r="BE63" i="8"/>
  <c r="BE72" i="8" s="1"/>
  <c r="AP33" i="8"/>
  <c r="AP221" i="8"/>
  <c r="BB171" i="8"/>
  <c r="BA171" i="8"/>
  <c r="BE187" i="8"/>
  <c r="BE188" i="8" s="1"/>
  <c r="BB33" i="8"/>
  <c r="BE221" i="8"/>
  <c r="BE231" i="8" s="1"/>
  <c r="BE33" i="8"/>
  <c r="BE165" i="8"/>
  <c r="BE171" i="8" s="1"/>
  <c r="AP165" i="8"/>
  <c r="AP171" i="8" s="1"/>
  <c r="AO207" i="8"/>
  <c r="AN207" i="8"/>
  <c r="AL207" i="8"/>
  <c r="AN188" i="8"/>
  <c r="AM131" i="8"/>
  <c r="BE120" i="8"/>
  <c r="BE131" i="8" s="1"/>
  <c r="AP187" i="8"/>
  <c r="AP120" i="8"/>
  <c r="AP131" i="8" s="1"/>
  <c r="BE206" i="8"/>
  <c r="BE207" i="8" s="1"/>
  <c r="AP206" i="8"/>
  <c r="AL274" i="8" l="1"/>
  <c r="BA274" i="8"/>
  <c r="BC274" i="8"/>
  <c r="BE83" i="8"/>
  <c r="AO274" i="8"/>
  <c r="AP231" i="8"/>
  <c r="BB274" i="8"/>
  <c r="AN274" i="8"/>
  <c r="AP207" i="8"/>
  <c r="AP188" i="8"/>
  <c r="AM274" i="8"/>
  <c r="BD274" i="8"/>
  <c r="AU45" i="8"/>
  <c r="BE274" i="8" l="1"/>
  <c r="AP274" i="8"/>
  <c r="G45" i="8"/>
  <c r="BT45" i="8" s="1"/>
  <c r="G13" i="8" l="1"/>
  <c r="AF13" i="8"/>
  <c r="AK13" i="8"/>
  <c r="AU13" i="8"/>
  <c r="BO13" i="8"/>
  <c r="BT13" i="8" l="1"/>
  <c r="AF139" i="8"/>
  <c r="AF136" i="8"/>
  <c r="C220" i="8" l="1"/>
  <c r="D183" i="8"/>
  <c r="E183" i="8"/>
  <c r="F183" i="8"/>
  <c r="AB183" i="8"/>
  <c r="AC183" i="8"/>
  <c r="AD183" i="8"/>
  <c r="AE183" i="8"/>
  <c r="AG183" i="8"/>
  <c r="AH183" i="8"/>
  <c r="AI183" i="8"/>
  <c r="AJ183" i="8"/>
  <c r="AQ183" i="8"/>
  <c r="AR183" i="8"/>
  <c r="AS183" i="8"/>
  <c r="AT183" i="8"/>
  <c r="BK183" i="8"/>
  <c r="BL183" i="8"/>
  <c r="BM183" i="8"/>
  <c r="BN183" i="8"/>
  <c r="BU183" i="8"/>
  <c r="C183" i="8"/>
  <c r="BU178" i="8"/>
  <c r="D178" i="8"/>
  <c r="E178" i="8"/>
  <c r="F178" i="8"/>
  <c r="AB178" i="8"/>
  <c r="AC178" i="8"/>
  <c r="AD178" i="8"/>
  <c r="AE178" i="8"/>
  <c r="AH178" i="8"/>
  <c r="AI178" i="8"/>
  <c r="AJ178" i="8"/>
  <c r="AQ178" i="8"/>
  <c r="AR178" i="8"/>
  <c r="AS178" i="8"/>
  <c r="AT178" i="8"/>
  <c r="BK178" i="8"/>
  <c r="BL178" i="8"/>
  <c r="BM178" i="8"/>
  <c r="BN178" i="8"/>
  <c r="C178" i="8"/>
  <c r="BS183" i="8" l="1"/>
  <c r="BP183" i="8"/>
  <c r="BS178" i="8"/>
  <c r="BQ178" i="8"/>
  <c r="BR183" i="8"/>
  <c r="BP178" i="8"/>
  <c r="BQ183" i="8"/>
  <c r="BR178" i="8"/>
  <c r="BV21" i="8"/>
  <c r="BV22" i="8" s="1"/>
  <c r="BU107" i="8" l="1"/>
  <c r="BO106" i="8"/>
  <c r="BO107" i="8" s="1"/>
  <c r="AU106" i="8"/>
  <c r="AU107" i="8" s="1"/>
  <c r="AK106" i="8"/>
  <c r="AK107" i="8" s="1"/>
  <c r="AF106" i="8"/>
  <c r="AF107" i="8" l="1"/>
  <c r="BT107" i="8" s="1"/>
  <c r="BT106" i="8"/>
  <c r="BO263" i="8"/>
  <c r="BO264" i="8" s="1"/>
  <c r="BN260" i="8"/>
  <c r="BM260" i="8"/>
  <c r="BL260" i="8"/>
  <c r="BK260" i="8"/>
  <c r="BO259" i="8"/>
  <c r="BO260" i="8" s="1"/>
  <c r="BN271" i="8"/>
  <c r="BN272" i="8" s="1"/>
  <c r="BN273" i="8" s="1"/>
  <c r="BM271" i="8"/>
  <c r="BM272" i="8" s="1"/>
  <c r="BM273" i="8" s="1"/>
  <c r="BL271" i="8"/>
  <c r="BL272" i="8" s="1"/>
  <c r="BL273" i="8" s="1"/>
  <c r="BK271" i="8"/>
  <c r="BK272" i="8" s="1"/>
  <c r="BK273" i="8" s="1"/>
  <c r="BO270" i="8"/>
  <c r="BO271" i="8" s="1"/>
  <c r="BO272" i="8" s="1"/>
  <c r="BO273" i="8" s="1"/>
  <c r="BN253" i="8"/>
  <c r="BN254" i="8" s="1"/>
  <c r="BN255" i="8" s="1"/>
  <c r="BM253" i="8"/>
  <c r="BM254" i="8" s="1"/>
  <c r="BM255" i="8" s="1"/>
  <c r="BL253" i="8"/>
  <c r="BL254" i="8" s="1"/>
  <c r="BL255" i="8" s="1"/>
  <c r="BK253" i="8"/>
  <c r="BK254" i="8" s="1"/>
  <c r="BK255" i="8" s="1"/>
  <c r="BO252" i="8"/>
  <c r="BO251" i="8"/>
  <c r="BN245" i="8"/>
  <c r="BM245" i="8"/>
  <c r="BK245" i="8"/>
  <c r="BK246" i="8" s="1"/>
  <c r="BK247" i="8" s="1"/>
  <c r="BO244" i="8"/>
  <c r="BO242" i="8"/>
  <c r="BO240" i="8"/>
  <c r="BO239" i="8"/>
  <c r="BO238" i="8"/>
  <c r="BO237" i="8"/>
  <c r="BO235" i="8"/>
  <c r="BL245" i="8"/>
  <c r="BL246" i="8" s="1"/>
  <c r="BL247" i="8" s="1"/>
  <c r="BN226" i="8"/>
  <c r="BN230" i="8" s="1"/>
  <c r="BM226" i="8"/>
  <c r="BM230" i="8" s="1"/>
  <c r="BL226" i="8"/>
  <c r="BL230" i="8" s="1"/>
  <c r="BK226" i="8"/>
  <c r="BK230" i="8" s="1"/>
  <c r="BO225" i="8"/>
  <c r="BO224" i="8"/>
  <c r="BN220" i="8"/>
  <c r="BM220" i="8"/>
  <c r="BL220" i="8"/>
  <c r="BK220" i="8"/>
  <c r="BO219" i="8"/>
  <c r="BO218" i="8"/>
  <c r="BN216" i="8"/>
  <c r="BM216" i="8"/>
  <c r="BL216" i="8"/>
  <c r="BK216" i="8"/>
  <c r="BO215" i="8"/>
  <c r="BO214" i="8"/>
  <c r="BO213" i="8"/>
  <c r="BO212" i="8"/>
  <c r="BO211" i="8"/>
  <c r="BN205" i="8"/>
  <c r="BM205" i="8"/>
  <c r="BK205" i="8"/>
  <c r="BO204" i="8"/>
  <c r="BO202" i="8"/>
  <c r="BO201" i="8"/>
  <c r="BN199" i="8"/>
  <c r="BM199" i="8"/>
  <c r="BK199" i="8"/>
  <c r="BO198" i="8"/>
  <c r="BO197" i="8"/>
  <c r="BO196" i="8"/>
  <c r="BO195" i="8"/>
  <c r="BO194" i="8"/>
  <c r="BO193" i="8"/>
  <c r="BO192" i="8"/>
  <c r="BN186" i="8"/>
  <c r="BM186" i="8"/>
  <c r="BL186" i="8"/>
  <c r="BK186" i="8"/>
  <c r="BO185" i="8"/>
  <c r="BO186" i="8" s="1"/>
  <c r="BO182" i="8"/>
  <c r="BO180" i="8"/>
  <c r="BO181" i="8"/>
  <c r="BN187" i="8"/>
  <c r="BN188" i="8" s="1"/>
  <c r="BO177" i="8"/>
  <c r="BO175" i="8"/>
  <c r="BO176" i="8"/>
  <c r="BN169" i="8"/>
  <c r="BN170" i="8" s="1"/>
  <c r="BM169" i="8"/>
  <c r="BM170" i="8" s="1"/>
  <c r="BL169" i="8"/>
  <c r="BL170" i="8" s="1"/>
  <c r="BK169" i="8"/>
  <c r="BK170" i="8" s="1"/>
  <c r="BO168" i="8"/>
  <c r="BO155" i="8"/>
  <c r="BO153" i="8"/>
  <c r="BO150" i="8"/>
  <c r="BO151" i="8" s="1"/>
  <c r="BN164" i="8"/>
  <c r="BM164" i="8"/>
  <c r="BL164" i="8"/>
  <c r="BK164" i="8"/>
  <c r="BO163" i="8"/>
  <c r="BO164" i="8" s="1"/>
  <c r="BN147" i="8"/>
  <c r="BM147" i="8"/>
  <c r="BL147" i="8"/>
  <c r="BO146" i="8"/>
  <c r="BO147" i="8" s="1"/>
  <c r="BN161" i="8"/>
  <c r="BM161" i="8"/>
  <c r="BL161" i="8"/>
  <c r="BK161" i="8"/>
  <c r="BO160" i="8"/>
  <c r="BO159" i="8"/>
  <c r="BO158" i="8"/>
  <c r="BN144" i="8"/>
  <c r="BM144" i="8"/>
  <c r="BK144" i="8"/>
  <c r="BO143" i="8"/>
  <c r="BO142" i="8"/>
  <c r="BO139" i="8"/>
  <c r="BO138" i="8"/>
  <c r="BO137" i="8"/>
  <c r="BO136" i="8"/>
  <c r="BO135" i="8"/>
  <c r="BN129" i="8"/>
  <c r="BN130" i="8" s="1"/>
  <c r="BM129" i="8"/>
  <c r="BM130" i="8" s="1"/>
  <c r="BL129" i="8"/>
  <c r="BL130" i="8" s="1"/>
  <c r="BK129" i="8"/>
  <c r="BK130" i="8" s="1"/>
  <c r="BO128" i="8"/>
  <c r="BO126" i="8"/>
  <c r="BO125" i="8"/>
  <c r="BO124" i="8"/>
  <c r="BO123" i="8"/>
  <c r="BN119" i="8"/>
  <c r="BM119" i="8"/>
  <c r="BL119" i="8"/>
  <c r="BK119" i="8"/>
  <c r="BO118" i="8"/>
  <c r="BO115" i="8"/>
  <c r="BO114" i="8"/>
  <c r="BO113" i="8"/>
  <c r="BO112" i="8"/>
  <c r="BO110" i="8"/>
  <c r="BO109" i="8"/>
  <c r="BO102" i="8"/>
  <c r="BO100" i="8"/>
  <c r="BO99" i="8"/>
  <c r="BO98" i="8"/>
  <c r="BO95" i="8"/>
  <c r="BO94" i="8"/>
  <c r="BO93" i="8"/>
  <c r="BO92" i="8"/>
  <c r="BO91" i="8"/>
  <c r="BO90" i="8"/>
  <c r="BO89" i="8"/>
  <c r="BO88" i="8"/>
  <c r="BO87" i="8"/>
  <c r="BN81" i="8"/>
  <c r="BM81" i="8"/>
  <c r="BK81" i="8"/>
  <c r="BK82" i="8" s="1"/>
  <c r="BK83" i="8" s="1"/>
  <c r="BO80" i="8"/>
  <c r="BO79" i="8"/>
  <c r="BO78" i="8"/>
  <c r="BL81" i="8"/>
  <c r="BL82" i="8" s="1"/>
  <c r="BL83" i="8" s="1"/>
  <c r="BO77" i="8"/>
  <c r="BO76" i="8"/>
  <c r="BN62" i="8"/>
  <c r="BS62" i="8" s="1"/>
  <c r="BM62" i="8"/>
  <c r="BR62" i="8" s="1"/>
  <c r="BL62" i="8"/>
  <c r="BQ62" i="8" s="1"/>
  <c r="BK62" i="8"/>
  <c r="BP62" i="8" s="1"/>
  <c r="BO61" i="8"/>
  <c r="BO62" i="8" s="1"/>
  <c r="BO58" i="8"/>
  <c r="BO57" i="8"/>
  <c r="BO44" i="8"/>
  <c r="BO46" i="8" s="1"/>
  <c r="BN52" i="8"/>
  <c r="BS52" i="8" s="1"/>
  <c r="BM52" i="8"/>
  <c r="BR52" i="8" s="1"/>
  <c r="BL52" i="8"/>
  <c r="BQ52" i="8" s="1"/>
  <c r="BK52" i="8"/>
  <c r="BP52" i="8" s="1"/>
  <c r="BO51" i="8"/>
  <c r="BO52" i="8" s="1"/>
  <c r="BN42" i="8"/>
  <c r="BS42" i="8" s="1"/>
  <c r="BM42" i="8"/>
  <c r="BR42" i="8" s="1"/>
  <c r="BK42" i="8"/>
  <c r="BP42" i="8" s="1"/>
  <c r="BL42" i="8"/>
  <c r="BQ42" i="8" s="1"/>
  <c r="BN28" i="8"/>
  <c r="BM28" i="8"/>
  <c r="BL28" i="8"/>
  <c r="BK28" i="8"/>
  <c r="BO27" i="8"/>
  <c r="BO26" i="8"/>
  <c r="BN22" i="8"/>
  <c r="BS22" i="8" s="1"/>
  <c r="BM22" i="8"/>
  <c r="BR22" i="8" s="1"/>
  <c r="BL22" i="8"/>
  <c r="BQ22" i="8" s="1"/>
  <c r="BK22" i="8"/>
  <c r="BP22" i="8" s="1"/>
  <c r="BO21" i="8"/>
  <c r="BO22" i="8" s="1"/>
  <c r="BN16" i="8"/>
  <c r="BS16" i="8" s="1"/>
  <c r="BM16" i="8"/>
  <c r="BR16" i="8" s="1"/>
  <c r="BL16" i="8"/>
  <c r="BQ16" i="8" s="1"/>
  <c r="BK16" i="8"/>
  <c r="BP16" i="8" s="1"/>
  <c r="BO15" i="8"/>
  <c r="BO11" i="8"/>
  <c r="BO10" i="8"/>
  <c r="AR81" i="8"/>
  <c r="AR82" i="8" s="1"/>
  <c r="AR83" i="8" s="1"/>
  <c r="AC156" i="8"/>
  <c r="D156" i="8"/>
  <c r="AR156" i="8"/>
  <c r="AH156" i="8"/>
  <c r="AR260" i="8"/>
  <c r="AH260" i="8"/>
  <c r="AC260" i="8"/>
  <c r="D260" i="8"/>
  <c r="AR271" i="8"/>
  <c r="AR272" i="8" s="1"/>
  <c r="AR273" i="8" s="1"/>
  <c r="AC273" i="8"/>
  <c r="D271" i="8"/>
  <c r="AR253" i="8"/>
  <c r="AR254" i="8" s="1"/>
  <c r="AR255" i="8" s="1"/>
  <c r="AH253" i="8"/>
  <c r="AH254" i="8" s="1"/>
  <c r="AH255" i="8" s="1"/>
  <c r="AC253" i="8"/>
  <c r="AC254" i="8" s="1"/>
  <c r="AC255" i="8" s="1"/>
  <c r="D253" i="8"/>
  <c r="E253" i="8"/>
  <c r="AH245" i="8"/>
  <c r="AH246" i="8" s="1"/>
  <c r="AH247" i="8" s="1"/>
  <c r="AC245" i="8"/>
  <c r="D245" i="8"/>
  <c r="AR226" i="8"/>
  <c r="AR230" i="8" s="1"/>
  <c r="AH226" i="8"/>
  <c r="AH230" i="8" s="1"/>
  <c r="AC226" i="8"/>
  <c r="AC230" i="8" s="1"/>
  <c r="D226" i="8"/>
  <c r="AR220" i="8"/>
  <c r="AH220" i="8"/>
  <c r="AC220" i="8"/>
  <c r="D220" i="8"/>
  <c r="AR216" i="8"/>
  <c r="AH216" i="8"/>
  <c r="AC216" i="8"/>
  <c r="D216" i="8"/>
  <c r="AR205" i="8"/>
  <c r="AH205" i="8"/>
  <c r="AC205" i="8"/>
  <c r="D205" i="8"/>
  <c r="AH199" i="8"/>
  <c r="AC199" i="8"/>
  <c r="D199" i="8"/>
  <c r="AR186" i="8"/>
  <c r="AH186" i="8"/>
  <c r="AC186" i="8"/>
  <c r="D186" i="8"/>
  <c r="AR169" i="8"/>
  <c r="AR170" i="8" s="1"/>
  <c r="AH169" i="8"/>
  <c r="AH170" i="8" s="1"/>
  <c r="AC169" i="8"/>
  <c r="AC170" i="8" s="1"/>
  <c r="D169" i="8"/>
  <c r="AR164" i="8"/>
  <c r="AH164" i="8"/>
  <c r="AC164" i="8"/>
  <c r="D164" i="8"/>
  <c r="AR147" i="8"/>
  <c r="AH147" i="8"/>
  <c r="AC147" i="8"/>
  <c r="D147" i="8"/>
  <c r="AR161" i="8"/>
  <c r="AH161" i="8"/>
  <c r="AC161" i="8"/>
  <c r="D161" i="8"/>
  <c r="AR144" i="8"/>
  <c r="AH144" i="8"/>
  <c r="AC144" i="8"/>
  <c r="D144" i="8"/>
  <c r="AR129" i="8"/>
  <c r="AR130" i="8" s="1"/>
  <c r="AH129" i="8"/>
  <c r="AH130" i="8" s="1"/>
  <c r="AC129" i="8"/>
  <c r="AC130" i="8" s="1"/>
  <c r="D129" i="8"/>
  <c r="AR119" i="8"/>
  <c r="AH119" i="8"/>
  <c r="AC119" i="8"/>
  <c r="D119" i="8"/>
  <c r="AH81" i="8"/>
  <c r="AH82" i="8" s="1"/>
  <c r="AH83" i="8" s="1"/>
  <c r="AC81" i="8"/>
  <c r="BQ81" i="8" l="1"/>
  <c r="BK32" i="8"/>
  <c r="BP32" i="8" s="1"/>
  <c r="BP28" i="8"/>
  <c r="BQ260" i="8"/>
  <c r="BQ216" i="8"/>
  <c r="BQ220" i="8"/>
  <c r="BQ226" i="8"/>
  <c r="BQ253" i="8"/>
  <c r="BQ271" i="8"/>
  <c r="BM32" i="8"/>
  <c r="BR32" i="8" s="1"/>
  <c r="BR28" i="8"/>
  <c r="BL32" i="8"/>
  <c r="BQ32" i="8" s="1"/>
  <c r="BQ28" i="8"/>
  <c r="D120" i="8"/>
  <c r="BQ119" i="8"/>
  <c r="BQ129" i="8"/>
  <c r="BQ144" i="8"/>
  <c r="BQ161" i="8"/>
  <c r="BQ147" i="8"/>
  <c r="BQ164" i="8"/>
  <c r="BQ186" i="8"/>
  <c r="BN32" i="8"/>
  <c r="BS32" i="8" s="1"/>
  <c r="BS28" i="8"/>
  <c r="BQ169" i="8"/>
  <c r="BQ156" i="8"/>
  <c r="BN23" i="8"/>
  <c r="BS23" i="8" s="1"/>
  <c r="BM23" i="8"/>
  <c r="BR23" i="8" s="1"/>
  <c r="BK23" i="8"/>
  <c r="BP23" i="8" s="1"/>
  <c r="BL23" i="8"/>
  <c r="BQ23" i="8" s="1"/>
  <c r="D230" i="8"/>
  <c r="BQ230" i="8" s="1"/>
  <c r="BK63" i="8"/>
  <c r="BP63" i="8" s="1"/>
  <c r="BM63" i="8"/>
  <c r="BR63" i="8" s="1"/>
  <c r="BL63" i="8"/>
  <c r="BQ63" i="8" s="1"/>
  <c r="BN63" i="8"/>
  <c r="BS63" i="8" s="1"/>
  <c r="BO59" i="8"/>
  <c r="BO103" i="8"/>
  <c r="AH272" i="8"/>
  <c r="BN246" i="8"/>
  <c r="BM246" i="8"/>
  <c r="BN82" i="8"/>
  <c r="BM82" i="8"/>
  <c r="BO156" i="8"/>
  <c r="AC82" i="8"/>
  <c r="BQ82" i="8" s="1"/>
  <c r="D246" i="8"/>
  <c r="D254" i="8"/>
  <c r="BQ254" i="8" s="1"/>
  <c r="D272" i="8"/>
  <c r="D170" i="8"/>
  <c r="BQ170" i="8" s="1"/>
  <c r="E254" i="8"/>
  <c r="BL165" i="8"/>
  <c r="BL171" i="8" s="1"/>
  <c r="D165" i="8"/>
  <c r="BM165" i="8"/>
  <c r="BM171" i="8" s="1"/>
  <c r="BN165" i="8"/>
  <c r="BN171" i="8" s="1"/>
  <c r="BK165" i="8"/>
  <c r="BK171" i="8" s="1"/>
  <c r="AR165" i="8"/>
  <c r="AR171" i="8" s="1"/>
  <c r="AH165" i="8"/>
  <c r="AH171" i="8" s="1"/>
  <c r="AC246" i="8"/>
  <c r="AC247" i="8" s="1"/>
  <c r="AC165" i="8"/>
  <c r="D130" i="8"/>
  <c r="BQ130" i="8" s="1"/>
  <c r="AC120" i="8"/>
  <c r="AC131" i="8" s="1"/>
  <c r="BK120" i="8"/>
  <c r="BK131" i="8" s="1"/>
  <c r="BM206" i="8"/>
  <c r="BM207" i="8" s="1"/>
  <c r="BN120" i="8"/>
  <c r="BN131" i="8" s="1"/>
  <c r="AR120" i="8"/>
  <c r="AR131" i="8" s="1"/>
  <c r="BM120" i="8"/>
  <c r="BM131" i="8" s="1"/>
  <c r="AH120" i="8"/>
  <c r="AH131" i="8" s="1"/>
  <c r="BL120" i="8"/>
  <c r="BL131" i="8" s="1"/>
  <c r="BN221" i="8"/>
  <c r="BN231" i="8" s="1"/>
  <c r="BO178" i="8"/>
  <c r="BO183" i="8"/>
  <c r="AR245" i="8"/>
  <c r="AR246" i="8" s="1"/>
  <c r="AR247" i="8" s="1"/>
  <c r="BK221" i="8"/>
  <c r="BK231" i="8" s="1"/>
  <c r="BN265" i="8"/>
  <c r="BN266" i="8" s="1"/>
  <c r="BO129" i="8"/>
  <c r="BO130" i="8" s="1"/>
  <c r="BK206" i="8"/>
  <c r="BK207" i="8" s="1"/>
  <c r="BM187" i="8"/>
  <c r="BM188" i="8" s="1"/>
  <c r="BM221" i="8"/>
  <c r="BM231" i="8" s="1"/>
  <c r="BN206" i="8"/>
  <c r="BN207" i="8" s="1"/>
  <c r="BO205" i="8"/>
  <c r="BO220" i="8"/>
  <c r="BO28" i="8"/>
  <c r="BO32" i="8" s="1"/>
  <c r="BO144" i="8"/>
  <c r="BO226" i="8"/>
  <c r="BO230" i="8" s="1"/>
  <c r="BK265" i="8"/>
  <c r="BK266" i="8" s="1"/>
  <c r="BO119" i="8"/>
  <c r="BK187" i="8"/>
  <c r="BK188" i="8" s="1"/>
  <c r="BO199" i="8"/>
  <c r="BL221" i="8"/>
  <c r="BL231" i="8" s="1"/>
  <c r="BO245" i="8"/>
  <c r="BO253" i="8"/>
  <c r="BO254" i="8" s="1"/>
  <c r="BO255" i="8" s="1"/>
  <c r="BM265" i="8"/>
  <c r="BM266" i="8" s="1"/>
  <c r="AC187" i="8"/>
  <c r="BO161" i="8"/>
  <c r="BO169" i="8"/>
  <c r="BO170" i="8" s="1"/>
  <c r="BL187" i="8"/>
  <c r="BL188" i="8" s="1"/>
  <c r="BL199" i="8"/>
  <c r="BL205" i="8"/>
  <c r="BQ205" i="8" s="1"/>
  <c r="BO216" i="8"/>
  <c r="BO265" i="8"/>
  <c r="BO266" i="8" s="1"/>
  <c r="BO16" i="8"/>
  <c r="BO23" i="8" s="1"/>
  <c r="BO42" i="8"/>
  <c r="BO81" i="8"/>
  <c r="BL265" i="8"/>
  <c r="BL266" i="8" s="1"/>
  <c r="AR199" i="8"/>
  <c r="AR206" i="8" s="1"/>
  <c r="AR207" i="8" s="1"/>
  <c r="AC265" i="8"/>
  <c r="AC266" i="8" s="1"/>
  <c r="AC221" i="8"/>
  <c r="D265" i="8"/>
  <c r="AR265" i="8"/>
  <c r="AR266" i="8" s="1"/>
  <c r="AH265" i="8"/>
  <c r="AH266" i="8" s="1"/>
  <c r="AH221" i="8"/>
  <c r="AH231" i="8" s="1"/>
  <c r="D206" i="8"/>
  <c r="AH206" i="8"/>
  <c r="AH207" i="8" s="1"/>
  <c r="AR221" i="8"/>
  <c r="AC206" i="8"/>
  <c r="AR187" i="8"/>
  <c r="AR188" i="8" s="1"/>
  <c r="D221" i="8"/>
  <c r="D187" i="8"/>
  <c r="AH187" i="8"/>
  <c r="AH188" i="8" s="1"/>
  <c r="AU15" i="8"/>
  <c r="AK15" i="8"/>
  <c r="AF15" i="8"/>
  <c r="G15" i="8"/>
  <c r="BQ199" i="8" l="1"/>
  <c r="BQ187" i="8"/>
  <c r="BQ120" i="8"/>
  <c r="BM33" i="8"/>
  <c r="BR33" i="8" s="1"/>
  <c r="BQ246" i="8"/>
  <c r="BQ221" i="8"/>
  <c r="BQ265" i="8"/>
  <c r="BT15" i="8"/>
  <c r="BQ272" i="8"/>
  <c r="BQ245" i="8"/>
  <c r="BQ165" i="8"/>
  <c r="BN33" i="8"/>
  <c r="BS33" i="8" s="1"/>
  <c r="BK33" i="8"/>
  <c r="BP33" i="8" s="1"/>
  <c r="BL33" i="8"/>
  <c r="BQ33" i="8" s="1"/>
  <c r="BK72" i="8"/>
  <c r="BP72" i="8" s="1"/>
  <c r="BM72" i="8"/>
  <c r="BR72" i="8" s="1"/>
  <c r="BN72" i="8"/>
  <c r="BS72" i="8" s="1"/>
  <c r="BL72" i="8"/>
  <c r="BQ72" i="8" s="1"/>
  <c r="BO63" i="8"/>
  <c r="BO72" i="8" s="1"/>
  <c r="AH273" i="8"/>
  <c r="BN247" i="8"/>
  <c r="BO246" i="8"/>
  <c r="BM247" i="8"/>
  <c r="BN83" i="8"/>
  <c r="BO82" i="8"/>
  <c r="BM83" i="8"/>
  <c r="D188" i="8"/>
  <c r="D171" i="8"/>
  <c r="D231" i="8"/>
  <c r="D255" i="8"/>
  <c r="BQ255" i="8" s="1"/>
  <c r="AC83" i="8"/>
  <c r="BQ83" i="8" s="1"/>
  <c r="D207" i="8"/>
  <c r="D266" i="8"/>
  <c r="BQ266" i="8" s="1"/>
  <c r="D273" i="8"/>
  <c r="D247" i="8"/>
  <c r="BQ247" i="8" s="1"/>
  <c r="E255" i="8"/>
  <c r="BO165" i="8"/>
  <c r="BO171" i="8" s="1"/>
  <c r="AR231" i="8"/>
  <c r="AC231" i="8"/>
  <c r="AC207" i="8"/>
  <c r="AC188" i="8"/>
  <c r="AC171" i="8"/>
  <c r="D131" i="8"/>
  <c r="BQ131" i="8" s="1"/>
  <c r="BO120" i="8"/>
  <c r="BO131" i="8" s="1"/>
  <c r="BO187" i="8"/>
  <c r="BO188" i="8" s="1"/>
  <c r="BO221" i="8"/>
  <c r="BO231" i="8" s="1"/>
  <c r="BO33" i="8"/>
  <c r="BO206" i="8"/>
  <c r="BO207" i="8" s="1"/>
  <c r="BL206" i="8"/>
  <c r="BL207" i="8" s="1"/>
  <c r="BQ188" i="8" l="1"/>
  <c r="BQ207" i="8"/>
  <c r="BQ273" i="8"/>
  <c r="BQ206" i="8"/>
  <c r="BQ231" i="8"/>
  <c r="BQ171" i="8"/>
  <c r="D274" i="8"/>
  <c r="BO247" i="8"/>
  <c r="BO83" i="8"/>
  <c r="AR274" i="8"/>
  <c r="AC274" i="8"/>
  <c r="BN274" i="8"/>
  <c r="BK274" i="8"/>
  <c r="BM274" i="8"/>
  <c r="AH274" i="8"/>
  <c r="BL274" i="8"/>
  <c r="AU57" i="8"/>
  <c r="AK57" i="8"/>
  <c r="AF57" i="8"/>
  <c r="G57" i="8"/>
  <c r="BT57" i="8" l="1"/>
  <c r="BQ274" i="8"/>
  <c r="BO274" i="8"/>
  <c r="AU263" i="8"/>
  <c r="AU264" i="8" s="1"/>
  <c r="AK263" i="8"/>
  <c r="AK264" i="8" s="1"/>
  <c r="AF263" i="8"/>
  <c r="AF264" i="8" s="1"/>
  <c r="G263" i="8"/>
  <c r="AU259" i="8"/>
  <c r="AK259" i="8"/>
  <c r="AF259" i="8"/>
  <c r="G259" i="8"/>
  <c r="AU270" i="8"/>
  <c r="AK270" i="8"/>
  <c r="AF270" i="8"/>
  <c r="G270" i="8"/>
  <c r="AU252" i="8"/>
  <c r="AK252" i="8"/>
  <c r="AF252" i="8"/>
  <c r="G252" i="8"/>
  <c r="AU251" i="8"/>
  <c r="AK251" i="8"/>
  <c r="AF251" i="8"/>
  <c r="G251" i="8"/>
  <c r="AU244" i="8"/>
  <c r="AK244" i="8"/>
  <c r="AF244" i="8"/>
  <c r="G244" i="8"/>
  <c r="AU242" i="8"/>
  <c r="AK242" i="8"/>
  <c r="AF242" i="8"/>
  <c r="G242" i="8"/>
  <c r="AU240" i="8"/>
  <c r="AK240" i="8"/>
  <c r="AF240" i="8"/>
  <c r="G240" i="8"/>
  <c r="AU239" i="8"/>
  <c r="AK239" i="8"/>
  <c r="AF239" i="8"/>
  <c r="G239" i="8"/>
  <c r="AU238" i="8"/>
  <c r="AK238" i="8"/>
  <c r="AF238" i="8"/>
  <c r="G238" i="8"/>
  <c r="AU237" i="8"/>
  <c r="AK237" i="8"/>
  <c r="AF237" i="8"/>
  <c r="G237" i="8"/>
  <c r="AU235" i="8"/>
  <c r="AK235" i="8"/>
  <c r="AF235" i="8"/>
  <c r="G235" i="8"/>
  <c r="AU225" i="8"/>
  <c r="AK225" i="8"/>
  <c r="AF225" i="8"/>
  <c r="G225" i="8"/>
  <c r="AU224" i="8"/>
  <c r="AK224" i="8"/>
  <c r="AF224" i="8"/>
  <c r="G224" i="8"/>
  <c r="AU219" i="8"/>
  <c r="AK219" i="8"/>
  <c r="AF219" i="8"/>
  <c r="G219" i="8"/>
  <c r="AU218" i="8"/>
  <c r="AK218" i="8"/>
  <c r="AF218" i="8"/>
  <c r="G218" i="8"/>
  <c r="AU215" i="8"/>
  <c r="AK215" i="8"/>
  <c r="AF215" i="8"/>
  <c r="G215" i="8"/>
  <c r="AU214" i="8"/>
  <c r="AK214" i="8"/>
  <c r="AF214" i="8"/>
  <c r="AU213" i="8"/>
  <c r="AK213" i="8"/>
  <c r="AF213" i="8"/>
  <c r="G213" i="8"/>
  <c r="AU212" i="8"/>
  <c r="AK212" i="8"/>
  <c r="AF212" i="8"/>
  <c r="G212" i="8"/>
  <c r="AU211" i="8"/>
  <c r="AK211" i="8"/>
  <c r="AF211" i="8"/>
  <c r="G211" i="8"/>
  <c r="C216" i="8"/>
  <c r="C226" i="8"/>
  <c r="C245" i="8"/>
  <c r="C253" i="8"/>
  <c r="C271" i="8"/>
  <c r="AU204" i="8"/>
  <c r="AK204" i="8"/>
  <c r="G204" i="8"/>
  <c r="AU202" i="8"/>
  <c r="AK202" i="8"/>
  <c r="G202" i="8"/>
  <c r="AU201" i="8"/>
  <c r="AK201" i="8"/>
  <c r="G201" i="8"/>
  <c r="AU198" i="8"/>
  <c r="AK198" i="8"/>
  <c r="G198" i="8"/>
  <c r="AU197" i="8"/>
  <c r="AK197" i="8"/>
  <c r="G197" i="8"/>
  <c r="AU196" i="8"/>
  <c r="AK196" i="8"/>
  <c r="G196" i="8"/>
  <c r="AU195" i="8"/>
  <c r="AK195" i="8"/>
  <c r="G195" i="8"/>
  <c r="AU194" i="8"/>
  <c r="AK194" i="8"/>
  <c r="G194" i="8"/>
  <c r="AU193" i="8"/>
  <c r="AK193" i="8"/>
  <c r="G193" i="8"/>
  <c r="AU192" i="8"/>
  <c r="AK192" i="8"/>
  <c r="G192" i="8"/>
  <c r="BT192" i="8" s="1"/>
  <c r="AU185" i="8"/>
  <c r="AK185" i="8"/>
  <c r="AF185" i="8"/>
  <c r="G185" i="8"/>
  <c r="AU182" i="8"/>
  <c r="AK182" i="8"/>
  <c r="AF182" i="8"/>
  <c r="G182" i="8"/>
  <c r="AU180" i="8"/>
  <c r="AK180" i="8"/>
  <c r="AF180" i="8"/>
  <c r="G180" i="8"/>
  <c r="BT180" i="8" s="1"/>
  <c r="AU181" i="8"/>
  <c r="AK181" i="8"/>
  <c r="AF181" i="8"/>
  <c r="G181" i="8"/>
  <c r="BT181" i="8" s="1"/>
  <c r="AU177" i="8"/>
  <c r="AK177" i="8"/>
  <c r="AF177" i="8"/>
  <c r="G177" i="8"/>
  <c r="AU175" i="8"/>
  <c r="AK175" i="8"/>
  <c r="AF175" i="8"/>
  <c r="G175" i="8"/>
  <c r="AU176" i="8"/>
  <c r="AK176" i="8"/>
  <c r="AF176" i="8"/>
  <c r="G176" i="8"/>
  <c r="BT176" i="8" s="1"/>
  <c r="AU168" i="8"/>
  <c r="AK168" i="8"/>
  <c r="AF168" i="8"/>
  <c r="G168" i="8"/>
  <c r="BT168" i="8" s="1"/>
  <c r="AU155" i="8"/>
  <c r="AK155" i="8"/>
  <c r="AF155" i="8"/>
  <c r="G155" i="8"/>
  <c r="AU153" i="8"/>
  <c r="AK153" i="8"/>
  <c r="AF153" i="8"/>
  <c r="G153" i="8"/>
  <c r="AU150" i="8"/>
  <c r="AU151" i="8" s="1"/>
  <c r="AK150" i="8"/>
  <c r="AK151" i="8" s="1"/>
  <c r="AF150" i="8"/>
  <c r="AF151" i="8" s="1"/>
  <c r="G150" i="8"/>
  <c r="BT150" i="8" s="1"/>
  <c r="AU163" i="8"/>
  <c r="AK163" i="8"/>
  <c r="AF163" i="8"/>
  <c r="G163" i="8"/>
  <c r="BT163" i="8" s="1"/>
  <c r="AU146" i="8"/>
  <c r="AK146" i="8"/>
  <c r="AF146" i="8"/>
  <c r="G146" i="8"/>
  <c r="AU160" i="8"/>
  <c r="AK160" i="8"/>
  <c r="AF160" i="8"/>
  <c r="G160" i="8"/>
  <c r="AU159" i="8"/>
  <c r="AK159" i="8"/>
  <c r="AF159" i="8"/>
  <c r="G159" i="8"/>
  <c r="BT159" i="8" s="1"/>
  <c r="AU158" i="8"/>
  <c r="AK158" i="8"/>
  <c r="AF158" i="8"/>
  <c r="G158" i="8"/>
  <c r="BT158" i="8" s="1"/>
  <c r="AU143" i="8"/>
  <c r="AK143" i="8"/>
  <c r="AF143" i="8"/>
  <c r="G143" i="8"/>
  <c r="AU142" i="8"/>
  <c r="AK142" i="8"/>
  <c r="AF142" i="8"/>
  <c r="G142" i="8"/>
  <c r="AU139" i="8"/>
  <c r="AK139" i="8"/>
  <c r="G139" i="8"/>
  <c r="AU138" i="8"/>
  <c r="AK138" i="8"/>
  <c r="AF138" i="8"/>
  <c r="G138" i="8"/>
  <c r="AU137" i="8"/>
  <c r="AK137" i="8"/>
  <c r="AF137" i="8"/>
  <c r="G137" i="8"/>
  <c r="AU136" i="8"/>
  <c r="AK136" i="8"/>
  <c r="G136" i="8"/>
  <c r="AU135" i="8"/>
  <c r="AK135" i="8"/>
  <c r="AF135" i="8"/>
  <c r="G135" i="8"/>
  <c r="AU128" i="8"/>
  <c r="AK128" i="8"/>
  <c r="AF128" i="8"/>
  <c r="G128" i="8"/>
  <c r="AU126" i="8"/>
  <c r="AK126" i="8"/>
  <c r="AF126" i="8"/>
  <c r="G126" i="8"/>
  <c r="AU125" i="8"/>
  <c r="AK125" i="8"/>
  <c r="AF125" i="8"/>
  <c r="G125" i="8"/>
  <c r="AU124" i="8"/>
  <c r="AK124" i="8"/>
  <c r="AF124" i="8"/>
  <c r="G124" i="8"/>
  <c r="AU123" i="8"/>
  <c r="AK123" i="8"/>
  <c r="AF123" i="8"/>
  <c r="G123" i="8"/>
  <c r="AU118" i="8"/>
  <c r="AK118" i="8"/>
  <c r="AF118" i="8"/>
  <c r="G118" i="8"/>
  <c r="AU115" i="8"/>
  <c r="AK115" i="8"/>
  <c r="AF115" i="8"/>
  <c r="G115" i="8"/>
  <c r="AU114" i="8"/>
  <c r="AK114" i="8"/>
  <c r="AF114" i="8"/>
  <c r="G114" i="8"/>
  <c r="AU113" i="8"/>
  <c r="AK113" i="8"/>
  <c r="AF113" i="8"/>
  <c r="G113" i="8"/>
  <c r="AU112" i="8"/>
  <c r="AK112" i="8"/>
  <c r="AF112" i="8"/>
  <c r="G112" i="8"/>
  <c r="AU110" i="8"/>
  <c r="AK110" i="8"/>
  <c r="AF110" i="8"/>
  <c r="G110" i="8"/>
  <c r="AU109" i="8"/>
  <c r="AK109" i="8"/>
  <c r="AF109" i="8"/>
  <c r="G109" i="8"/>
  <c r="C119" i="8"/>
  <c r="E119" i="8"/>
  <c r="F119" i="8"/>
  <c r="AB119" i="8"/>
  <c r="AD119" i="8"/>
  <c r="AE119" i="8"/>
  <c r="AG119" i="8"/>
  <c r="AI119" i="8"/>
  <c r="AJ119" i="8"/>
  <c r="AQ119" i="8"/>
  <c r="AS119" i="8"/>
  <c r="AT119" i="8"/>
  <c r="AU102" i="8"/>
  <c r="AK102" i="8"/>
  <c r="AF102" i="8"/>
  <c r="G102" i="8"/>
  <c r="AU100" i="8"/>
  <c r="AK100" i="8"/>
  <c r="AF100" i="8"/>
  <c r="G100" i="8"/>
  <c r="AU99" i="8"/>
  <c r="AK99" i="8"/>
  <c r="AF99" i="8"/>
  <c r="G99" i="8"/>
  <c r="AU98" i="8"/>
  <c r="AK98" i="8"/>
  <c r="AF98" i="8"/>
  <c r="G98" i="8"/>
  <c r="AU95" i="8"/>
  <c r="AK95" i="8"/>
  <c r="AF95" i="8"/>
  <c r="G95" i="8"/>
  <c r="AU94" i="8"/>
  <c r="AK94" i="8"/>
  <c r="AF94" i="8"/>
  <c r="G94" i="8"/>
  <c r="AU93" i="8"/>
  <c r="AK93" i="8"/>
  <c r="AF93" i="8"/>
  <c r="G93" i="8"/>
  <c r="AU92" i="8"/>
  <c r="AK92" i="8"/>
  <c r="AF92" i="8"/>
  <c r="G92" i="8"/>
  <c r="AU91" i="8"/>
  <c r="AK91" i="8"/>
  <c r="AF91" i="8"/>
  <c r="G91" i="8"/>
  <c r="AU90" i="8"/>
  <c r="AK90" i="8"/>
  <c r="AF90" i="8"/>
  <c r="G90" i="8"/>
  <c r="AU89" i="8"/>
  <c r="AK89" i="8"/>
  <c r="AF89" i="8"/>
  <c r="G89" i="8"/>
  <c r="AU88" i="8"/>
  <c r="AK88" i="8"/>
  <c r="AF88" i="8"/>
  <c r="G88" i="8"/>
  <c r="AU87" i="8"/>
  <c r="AK87" i="8"/>
  <c r="AF87" i="8"/>
  <c r="G87" i="8"/>
  <c r="AU80" i="8"/>
  <c r="AK80" i="8"/>
  <c r="AF80" i="8"/>
  <c r="G80" i="8"/>
  <c r="AU79" i="8"/>
  <c r="AK79" i="8"/>
  <c r="AF79" i="8"/>
  <c r="G79" i="8"/>
  <c r="AU78" i="8"/>
  <c r="AK78" i="8"/>
  <c r="AF78" i="8"/>
  <c r="G78" i="8"/>
  <c r="AU77" i="8"/>
  <c r="AK77" i="8"/>
  <c r="AF77" i="8"/>
  <c r="G77" i="8"/>
  <c r="AU76" i="8"/>
  <c r="AK76" i="8"/>
  <c r="AF76" i="8"/>
  <c r="G76" i="8"/>
  <c r="AU61" i="8"/>
  <c r="AU62" i="8" s="1"/>
  <c r="AK61" i="8"/>
  <c r="AK62" i="8" s="1"/>
  <c r="AF61" i="8"/>
  <c r="AF62" i="8" s="1"/>
  <c r="G61" i="8"/>
  <c r="AU58" i="8"/>
  <c r="AU59" i="8" s="1"/>
  <c r="AK58" i="8"/>
  <c r="AK59" i="8" s="1"/>
  <c r="AF58" i="8"/>
  <c r="AF59" i="8" s="1"/>
  <c r="G58" i="8"/>
  <c r="AU44" i="8"/>
  <c r="AU46" i="8" s="1"/>
  <c r="AK44" i="8"/>
  <c r="AK46" i="8" s="1"/>
  <c r="AF44" i="8"/>
  <c r="AF46" i="8" s="1"/>
  <c r="G44" i="8"/>
  <c r="AU51" i="8"/>
  <c r="AU52" i="8" s="1"/>
  <c r="AK51" i="8"/>
  <c r="AK52" i="8" s="1"/>
  <c r="AF51" i="8"/>
  <c r="AF52" i="8" s="1"/>
  <c r="BV10" i="8"/>
  <c r="BT142" i="8" l="1"/>
  <c r="BT160" i="8"/>
  <c r="BT153" i="8"/>
  <c r="BT175" i="8"/>
  <c r="BT182" i="8"/>
  <c r="BT202" i="8"/>
  <c r="BR119" i="8"/>
  <c r="BT143" i="8"/>
  <c r="BT146" i="8"/>
  <c r="BT155" i="8"/>
  <c r="BT177" i="8"/>
  <c r="BT185" i="8"/>
  <c r="BT196" i="8"/>
  <c r="BT204" i="8"/>
  <c r="BP119" i="8"/>
  <c r="BT137" i="8"/>
  <c r="BT138" i="8"/>
  <c r="BT139" i="8"/>
  <c r="BT195" i="8"/>
  <c r="BT201" i="8"/>
  <c r="BT58" i="8"/>
  <c r="BT76" i="8"/>
  <c r="BT79" i="8"/>
  <c r="BT87" i="8"/>
  <c r="BT89" i="8"/>
  <c r="BT91" i="8"/>
  <c r="BT93" i="8"/>
  <c r="BT95" i="8"/>
  <c r="BT99" i="8"/>
  <c r="BT102" i="8"/>
  <c r="BT110" i="8"/>
  <c r="BT112" i="8"/>
  <c r="BT113" i="8"/>
  <c r="BT114" i="8"/>
  <c r="BT115" i="8"/>
  <c r="BT118" i="8"/>
  <c r="BT123" i="8"/>
  <c r="BT124" i="8"/>
  <c r="BT125" i="8"/>
  <c r="BT126" i="8"/>
  <c r="BT128" i="8"/>
  <c r="BT135" i="8"/>
  <c r="BT136" i="8"/>
  <c r="BT194" i="8"/>
  <c r="BT198" i="8"/>
  <c r="BT215" i="8"/>
  <c r="BT218" i="8"/>
  <c r="BT219" i="8"/>
  <c r="BT224" i="8"/>
  <c r="BT225" i="8"/>
  <c r="BT235" i="8"/>
  <c r="BT237" i="8"/>
  <c r="BT238" i="8"/>
  <c r="BT239" i="8"/>
  <c r="BT240" i="8"/>
  <c r="BT242" i="8"/>
  <c r="BT244" i="8"/>
  <c r="BT251" i="8"/>
  <c r="BT252" i="8"/>
  <c r="BT270" i="8"/>
  <c r="CD270" i="8" s="1"/>
  <c r="CD271" i="8" s="1"/>
  <c r="CD272" i="8" s="1"/>
  <c r="CD273" i="8" s="1"/>
  <c r="BT259" i="8"/>
  <c r="CD259" i="8" s="1"/>
  <c r="CD260" i="8" s="1"/>
  <c r="CD265" i="8" s="1"/>
  <c r="CD266" i="8" s="1"/>
  <c r="BT263" i="8"/>
  <c r="BT51" i="8"/>
  <c r="BT44" i="8"/>
  <c r="BT61" i="8"/>
  <c r="BT77" i="8"/>
  <c r="BT78" i="8"/>
  <c r="BT80" i="8"/>
  <c r="BT88" i="8"/>
  <c r="BT90" i="8"/>
  <c r="BT92" i="8"/>
  <c r="BT94" i="8"/>
  <c r="BT98" i="8"/>
  <c r="BT100" i="8"/>
  <c r="BT109" i="8"/>
  <c r="BS119" i="8"/>
  <c r="BT193" i="8"/>
  <c r="BT197" i="8"/>
  <c r="BT211" i="8"/>
  <c r="BT212" i="8"/>
  <c r="BT213" i="8"/>
  <c r="BT214" i="8"/>
  <c r="C230" i="8"/>
  <c r="C221" i="8"/>
  <c r="AK103" i="8"/>
  <c r="AU103" i="8"/>
  <c r="AF103" i="8"/>
  <c r="G103" i="8"/>
  <c r="G62" i="8"/>
  <c r="BT62" i="8" s="1"/>
  <c r="G59" i="8"/>
  <c r="BT59" i="8" s="1"/>
  <c r="G52" i="8"/>
  <c r="BT52" i="8" s="1"/>
  <c r="G46" i="8"/>
  <c r="BT46" i="8" s="1"/>
  <c r="G151" i="8"/>
  <c r="BT151" i="8" s="1"/>
  <c r="C272" i="8"/>
  <c r="C254" i="8"/>
  <c r="G81" i="8"/>
  <c r="E120" i="8"/>
  <c r="G264" i="8"/>
  <c r="BT264" i="8" s="1"/>
  <c r="C246" i="8"/>
  <c r="AF178" i="8"/>
  <c r="AF183" i="8"/>
  <c r="AU178" i="8"/>
  <c r="AU183" i="8"/>
  <c r="G178" i="8"/>
  <c r="AK178" i="8"/>
  <c r="G183" i="8"/>
  <c r="AK183" i="8"/>
  <c r="AF119" i="8"/>
  <c r="G119" i="8"/>
  <c r="AK119" i="8"/>
  <c r="AU119" i="8"/>
  <c r="BT103" i="8" l="1"/>
  <c r="BT119" i="8"/>
  <c r="BT183" i="8"/>
  <c r="BT178" i="8"/>
  <c r="C231" i="8"/>
  <c r="G82" i="8"/>
  <c r="C273" i="8"/>
  <c r="C247" i="8"/>
  <c r="C255" i="8"/>
  <c r="AK260" i="8"/>
  <c r="AJ260" i="8"/>
  <c r="AI260" i="8"/>
  <c r="AG260" i="8"/>
  <c r="AK271" i="8"/>
  <c r="AJ253" i="8"/>
  <c r="AJ254" i="8" s="1"/>
  <c r="AJ255" i="8" s="1"/>
  <c r="AI253" i="8"/>
  <c r="AI254" i="8" s="1"/>
  <c r="AI255" i="8" s="1"/>
  <c r="AG253" i="8"/>
  <c r="AG254" i="8" s="1"/>
  <c r="AG255" i="8" s="1"/>
  <c r="AK253" i="8"/>
  <c r="AK254" i="8" s="1"/>
  <c r="AK255" i="8" s="1"/>
  <c r="AJ245" i="8"/>
  <c r="AJ246" i="8" s="1"/>
  <c r="AJ247" i="8" s="1"/>
  <c r="AI245" i="8"/>
  <c r="AI246" i="8" s="1"/>
  <c r="AI247" i="8" s="1"/>
  <c r="AG245" i="8"/>
  <c r="AG246" i="8" s="1"/>
  <c r="AG247" i="8" s="1"/>
  <c r="AK245" i="8"/>
  <c r="AK246" i="8" s="1"/>
  <c r="AK247" i="8" s="1"/>
  <c r="AJ226" i="8"/>
  <c r="AJ230" i="8" s="1"/>
  <c r="AI226" i="8"/>
  <c r="AI230" i="8" s="1"/>
  <c r="AG226" i="8"/>
  <c r="AG230" i="8" s="1"/>
  <c r="AK226" i="8"/>
  <c r="AK230" i="8" s="1"/>
  <c r="AK220" i="8"/>
  <c r="AJ220" i="8"/>
  <c r="AI220" i="8"/>
  <c r="AG220" i="8"/>
  <c r="AJ216" i="8"/>
  <c r="AI216" i="8"/>
  <c r="AG216" i="8"/>
  <c r="AK216" i="8"/>
  <c r="AJ205" i="8"/>
  <c r="AI205" i="8"/>
  <c r="AG205" i="8"/>
  <c r="AK205" i="8"/>
  <c r="AJ199" i="8"/>
  <c r="AI199" i="8"/>
  <c r="AG199" i="8"/>
  <c r="AK199" i="8"/>
  <c r="AJ186" i="8"/>
  <c r="AI186" i="8"/>
  <c r="AG186" i="8"/>
  <c r="AK186" i="8"/>
  <c r="AJ169" i="8"/>
  <c r="AJ170" i="8" s="1"/>
  <c r="AI169" i="8"/>
  <c r="AI170" i="8" s="1"/>
  <c r="AG169" i="8"/>
  <c r="AG170" i="8" s="1"/>
  <c r="AK169" i="8"/>
  <c r="AK170" i="8" s="1"/>
  <c r="AJ156" i="8"/>
  <c r="AI156" i="8"/>
  <c r="AG156" i="8"/>
  <c r="AK156" i="8"/>
  <c r="AK164" i="8"/>
  <c r="AJ164" i="8"/>
  <c r="AI164" i="8"/>
  <c r="AG164" i="8"/>
  <c r="AJ147" i="8"/>
  <c r="AI147" i="8"/>
  <c r="AG147" i="8"/>
  <c r="AK147" i="8"/>
  <c r="AJ161" i="8"/>
  <c r="AI161" i="8"/>
  <c r="AG161" i="8"/>
  <c r="AK161" i="8"/>
  <c r="AJ144" i="8"/>
  <c r="AI144" i="8"/>
  <c r="AG144" i="8"/>
  <c r="AK144" i="8"/>
  <c r="AK129" i="8"/>
  <c r="AK130" i="8" s="1"/>
  <c r="AJ129" i="8"/>
  <c r="AJ130" i="8" s="1"/>
  <c r="AI129" i="8"/>
  <c r="AI130" i="8" s="1"/>
  <c r="AG129" i="8"/>
  <c r="AG130" i="8" s="1"/>
  <c r="AJ120" i="8"/>
  <c r="AI120" i="8"/>
  <c r="AG120" i="8"/>
  <c r="AK120" i="8"/>
  <c r="AK81" i="8"/>
  <c r="AK82" i="8" s="1"/>
  <c r="AK83" i="8" s="1"/>
  <c r="AJ81" i="8"/>
  <c r="AJ82" i="8" s="1"/>
  <c r="AJ83" i="8" s="1"/>
  <c r="AI81" i="8"/>
  <c r="AI82" i="8" s="1"/>
  <c r="AI83" i="8" s="1"/>
  <c r="AG81" i="8"/>
  <c r="AG82" i="8" s="1"/>
  <c r="AG83" i="8" s="1"/>
  <c r="AK41" i="8"/>
  <c r="AK40" i="8"/>
  <c r="AK39" i="8"/>
  <c r="AK38" i="8"/>
  <c r="AK37" i="8"/>
  <c r="AK27" i="8"/>
  <c r="AK26" i="8"/>
  <c r="AK21" i="8"/>
  <c r="AK22" i="8" s="1"/>
  <c r="AK11" i="8"/>
  <c r="AK10" i="8"/>
  <c r="AE260" i="8"/>
  <c r="AD260" i="8"/>
  <c r="AB260" i="8"/>
  <c r="AF260" i="8"/>
  <c r="AF271" i="8"/>
  <c r="AF272" i="8" s="1"/>
  <c r="AF273" i="8" s="1"/>
  <c r="AE273" i="8"/>
  <c r="AD273" i="8"/>
  <c r="AB273" i="8"/>
  <c r="AE253" i="8"/>
  <c r="AE254" i="8" s="1"/>
  <c r="AE255" i="8" s="1"/>
  <c r="AD253" i="8"/>
  <c r="AB253" i="8"/>
  <c r="AF253" i="8"/>
  <c r="AF254" i="8" s="1"/>
  <c r="AF255" i="8" s="1"/>
  <c r="AF245" i="8"/>
  <c r="AE245" i="8"/>
  <c r="AD245" i="8"/>
  <c r="AB245" i="8"/>
  <c r="AE226" i="8"/>
  <c r="AE230" i="8" s="1"/>
  <c r="AD226" i="8"/>
  <c r="AD230" i="8" s="1"/>
  <c r="AB226" i="8"/>
  <c r="AF226" i="8"/>
  <c r="AF230" i="8" s="1"/>
  <c r="AE220" i="8"/>
  <c r="AD220" i="8"/>
  <c r="AB220" i="8"/>
  <c r="AF220" i="8"/>
  <c r="AE216" i="8"/>
  <c r="AD216" i="8"/>
  <c r="AB216" i="8"/>
  <c r="AF216" i="8"/>
  <c r="AE205" i="8"/>
  <c r="AD205" i="8"/>
  <c r="AB205" i="8"/>
  <c r="AF205" i="8"/>
  <c r="AF199" i="8"/>
  <c r="AE199" i="8"/>
  <c r="AD199" i="8"/>
  <c r="AB199" i="8"/>
  <c r="AE186" i="8"/>
  <c r="AD186" i="8"/>
  <c r="AB186" i="8"/>
  <c r="AF186" i="8"/>
  <c r="AE169" i="8"/>
  <c r="AE170" i="8" s="1"/>
  <c r="AD169" i="8"/>
  <c r="AD170" i="8" s="1"/>
  <c r="AB169" i="8"/>
  <c r="AF169" i="8"/>
  <c r="AF170" i="8" s="1"/>
  <c r="AE156" i="8"/>
  <c r="AD156" i="8"/>
  <c r="AB156" i="8"/>
  <c r="AF156" i="8"/>
  <c r="AE164" i="8"/>
  <c r="AD164" i="8"/>
  <c r="AB164" i="8"/>
  <c r="AF164" i="8"/>
  <c r="AF147" i="8"/>
  <c r="AE147" i="8"/>
  <c r="AD147" i="8"/>
  <c r="AB147" i="8"/>
  <c r="AE161" i="8"/>
  <c r="AD161" i="8"/>
  <c r="AB161" i="8"/>
  <c r="AF161" i="8"/>
  <c r="AE144" i="8"/>
  <c r="AD144" i="8"/>
  <c r="AB144" i="8"/>
  <c r="AF144" i="8"/>
  <c r="AE129" i="8"/>
  <c r="AE130" i="8" s="1"/>
  <c r="AD129" i="8"/>
  <c r="AD130" i="8" s="1"/>
  <c r="AB129" i="8"/>
  <c r="AB130" i="8" s="1"/>
  <c r="AF129" i="8"/>
  <c r="AF130" i="8" s="1"/>
  <c r="AF120" i="8"/>
  <c r="AE81" i="8"/>
  <c r="AD81" i="8"/>
  <c r="AB81" i="8"/>
  <c r="BP81" i="8" s="1"/>
  <c r="AF41" i="8"/>
  <c r="AF40" i="8"/>
  <c r="AF39" i="8"/>
  <c r="AF38" i="8"/>
  <c r="AF37" i="8"/>
  <c r="AF27" i="8"/>
  <c r="AF26" i="8"/>
  <c r="AF21" i="8"/>
  <c r="AF22" i="8" s="1"/>
  <c r="AF11" i="8"/>
  <c r="AF10" i="8"/>
  <c r="AE246" i="8" l="1"/>
  <c r="AD246" i="8"/>
  <c r="AF246" i="8"/>
  <c r="AB230" i="8"/>
  <c r="AK28" i="8"/>
  <c r="AK32" i="8" s="1"/>
  <c r="AF28" i="8"/>
  <c r="AF32" i="8" s="1"/>
  <c r="AK272" i="8"/>
  <c r="AI272" i="8"/>
  <c r="AJ272" i="8"/>
  <c r="AK42" i="8"/>
  <c r="AK16" i="8"/>
  <c r="AK23" i="8" s="1"/>
  <c r="AB170" i="8"/>
  <c r="AF42" i="8"/>
  <c r="AF16" i="8"/>
  <c r="AF23" i="8" s="1"/>
  <c r="AD120" i="8"/>
  <c r="AE120" i="8"/>
  <c r="AE131" i="8" s="1"/>
  <c r="G83" i="8"/>
  <c r="AD82" i="8"/>
  <c r="AB82" i="8"/>
  <c r="AB254" i="8"/>
  <c r="AD254" i="8"/>
  <c r="AE82" i="8"/>
  <c r="AG272" i="8"/>
  <c r="AB120" i="8"/>
  <c r="AG165" i="8"/>
  <c r="AG171" i="8" s="1"/>
  <c r="AD165" i="8"/>
  <c r="AD171" i="8" s="1"/>
  <c r="AJ165" i="8"/>
  <c r="AJ171" i="8" s="1"/>
  <c r="AE165" i="8"/>
  <c r="AE171" i="8" s="1"/>
  <c r="AK165" i="8"/>
  <c r="AK171" i="8" s="1"/>
  <c r="AF165" i="8"/>
  <c r="AF171" i="8" s="1"/>
  <c r="AB246" i="8"/>
  <c r="AB165" i="8"/>
  <c r="AB171" i="8" s="1"/>
  <c r="AI165" i="8"/>
  <c r="AD206" i="8"/>
  <c r="AD207" i="8" s="1"/>
  <c r="AK131" i="8"/>
  <c r="AE206" i="8"/>
  <c r="AE207" i="8" s="1"/>
  <c r="AF206" i="8"/>
  <c r="AF207" i="8" s="1"/>
  <c r="AI206" i="8"/>
  <c r="AK265" i="8"/>
  <c r="AK266" i="8" s="1"/>
  <c r="AE187" i="8"/>
  <c r="AE188" i="8" s="1"/>
  <c r="AE265" i="8"/>
  <c r="AE266" i="8" s="1"/>
  <c r="AG187" i="8"/>
  <c r="AG188" i="8" s="1"/>
  <c r="AJ221" i="8"/>
  <c r="AJ231" i="8" s="1"/>
  <c r="AD221" i="8"/>
  <c r="AD231" i="8" s="1"/>
  <c r="AI187" i="8"/>
  <c r="AI188" i="8" s="1"/>
  <c r="AG221" i="8"/>
  <c r="AG231" i="8" s="1"/>
  <c r="AI221" i="8"/>
  <c r="AI231" i="8" s="1"/>
  <c r="AB206" i="8"/>
  <c r="AB207" i="8" s="1"/>
  <c r="AF187" i="8"/>
  <c r="AF188" i="8" s="1"/>
  <c r="AF221" i="8"/>
  <c r="AF231" i="8" s="1"/>
  <c r="AJ131" i="8"/>
  <c r="AB187" i="8"/>
  <c r="AB188" i="8" s="1"/>
  <c r="AD187" i="8"/>
  <c r="AD188" i="8" s="1"/>
  <c r="AB221" i="8"/>
  <c r="AE221" i="8"/>
  <c r="AE231" i="8" s="1"/>
  <c r="AB265" i="8"/>
  <c r="AB266" i="8" s="1"/>
  <c r="AD265" i="8"/>
  <c r="AD266" i="8" s="1"/>
  <c r="AG206" i="8"/>
  <c r="AG207" i="8" s="1"/>
  <c r="AJ206" i="8"/>
  <c r="AJ207" i="8" s="1"/>
  <c r="AK221" i="8"/>
  <c r="AK231" i="8" s="1"/>
  <c r="AF265" i="8"/>
  <c r="AF266" i="8" s="1"/>
  <c r="AG265" i="8"/>
  <c r="AG266" i="8" s="1"/>
  <c r="AJ265" i="8"/>
  <c r="AJ266" i="8" s="1"/>
  <c r="AI265" i="8"/>
  <c r="AI266" i="8" s="1"/>
  <c r="AK187" i="8"/>
  <c r="AK188" i="8" s="1"/>
  <c r="AJ187" i="8"/>
  <c r="AJ188" i="8" s="1"/>
  <c r="AG131" i="8"/>
  <c r="AI131" i="8"/>
  <c r="AK206" i="8"/>
  <c r="AF81" i="8"/>
  <c r="AF131" i="8"/>
  <c r="BU271" i="8"/>
  <c r="E271" i="8"/>
  <c r="F271" i="8"/>
  <c r="AQ271" i="8"/>
  <c r="AS271" i="8"/>
  <c r="AS272" i="8" s="1"/>
  <c r="AS273" i="8" s="1"/>
  <c r="AT271" i="8"/>
  <c r="AT272" i="8" s="1"/>
  <c r="AT273" i="8" s="1"/>
  <c r="BV271" i="8"/>
  <c r="BY271" i="8"/>
  <c r="AU271" i="8"/>
  <c r="AU272" i="8" s="1"/>
  <c r="AU273" i="8" s="1"/>
  <c r="G271" i="8"/>
  <c r="BR271" i="8" l="1"/>
  <c r="BS271" i="8"/>
  <c r="BT271" i="8"/>
  <c r="AQ272" i="8"/>
  <c r="AQ273" i="8" s="1"/>
  <c r="BP271" i="8"/>
  <c r="BP272" i="8"/>
  <c r="AE247" i="8"/>
  <c r="AF247" i="8"/>
  <c r="AD247" i="8"/>
  <c r="AI207" i="8"/>
  <c r="AK207" i="8"/>
  <c r="AD131" i="8"/>
  <c r="AK33" i="8"/>
  <c r="AK63" i="8"/>
  <c r="AK72" i="8" s="1"/>
  <c r="AF63" i="8"/>
  <c r="AF72" i="8" s="1"/>
  <c r="AF33" i="8"/>
  <c r="AI273" i="8"/>
  <c r="AJ273" i="8"/>
  <c r="AK273" i="8"/>
  <c r="AB131" i="8"/>
  <c r="AG273" i="8"/>
  <c r="BP273" i="8" s="1"/>
  <c r="AD255" i="8"/>
  <c r="AB83" i="8"/>
  <c r="F272" i="8"/>
  <c r="BS272" i="8" s="1"/>
  <c r="AF82" i="8"/>
  <c r="E272" i="8"/>
  <c r="BR272" i="8" s="1"/>
  <c r="AE83" i="8"/>
  <c r="AB247" i="8"/>
  <c r="AB255" i="8"/>
  <c r="AD83" i="8"/>
  <c r="AB231" i="8"/>
  <c r="AI171" i="8"/>
  <c r="BW271" i="8"/>
  <c r="BW272" i="8" s="1"/>
  <c r="BW273" i="8" s="1"/>
  <c r="G272" i="8"/>
  <c r="BT272" i="8" s="1"/>
  <c r="BV272" i="8"/>
  <c r="BV273" i="8" s="1"/>
  <c r="AF83" i="8" l="1"/>
  <c r="F273" i="8"/>
  <c r="BS273" i="8" s="1"/>
  <c r="G273" i="8"/>
  <c r="BT273" i="8" s="1"/>
  <c r="E273" i="8"/>
  <c r="BR273" i="8" s="1"/>
  <c r="AI274" i="8"/>
  <c r="AD274" i="8"/>
  <c r="AJ274" i="8"/>
  <c r="AE274" i="8"/>
  <c r="AF274" i="8"/>
  <c r="AG274" i="8"/>
  <c r="AK274" i="8"/>
  <c r="AB274" i="8"/>
  <c r="BX271" i="8"/>
  <c r="BZ271" i="8"/>
  <c r="B12" i="9" l="1"/>
  <c r="BX272" i="8"/>
  <c r="BZ272" i="8"/>
  <c r="BZ273" i="8" s="1"/>
  <c r="CA271" i="8"/>
  <c r="CA272" i="8" s="1"/>
  <c r="CA273" i="8" s="1"/>
  <c r="BY272" i="8"/>
  <c r="BY273" i="8" s="1"/>
  <c r="BX273" i="8" l="1"/>
  <c r="BW62" i="8"/>
  <c r="BV62" i="8"/>
  <c r="BZ62" i="8" l="1"/>
  <c r="BX62" i="8"/>
  <c r="CA62" i="8" l="1"/>
  <c r="BY62" i="8" l="1"/>
  <c r="AU26" i="8"/>
  <c r="G26" i="8"/>
  <c r="BT26" i="8" s="1"/>
  <c r="E220" i="8" l="1"/>
  <c r="F220" i="8"/>
  <c r="AQ220" i="8"/>
  <c r="BP220" i="8" s="1"/>
  <c r="AS220" i="8"/>
  <c r="AT220" i="8"/>
  <c r="BS220" i="8" l="1"/>
  <c r="BR220" i="8"/>
  <c r="BZ28" i="8"/>
  <c r="BZ32" i="8" s="1"/>
  <c r="BY28" i="8"/>
  <c r="BY32" i="8" s="1"/>
  <c r="AU27" i="8"/>
  <c r="AU28" i="8" s="1"/>
  <c r="AU32" i="8" s="1"/>
  <c r="G27" i="8"/>
  <c r="BT27" i="8" l="1"/>
  <c r="G28" i="8"/>
  <c r="CA28" i="8"/>
  <c r="CA32" i="8" s="1"/>
  <c r="BY21" i="8"/>
  <c r="BY22" i="8" s="1"/>
  <c r="BZ21" i="8"/>
  <c r="BZ22" i="8" s="1"/>
  <c r="AU21" i="8"/>
  <c r="AU22" i="8" s="1"/>
  <c r="G32" i="8" l="1"/>
  <c r="BT32" i="8" s="1"/>
  <c r="BT28" i="8"/>
  <c r="BW28" i="8"/>
  <c r="BW32" i="8" s="1"/>
  <c r="BV28" i="8"/>
  <c r="BV32" i="8" s="1"/>
  <c r="BW21" i="8"/>
  <c r="BW22" i="8" s="1"/>
  <c r="CA22" i="8"/>
  <c r="CA21" i="8"/>
  <c r="BX28" i="8" l="1"/>
  <c r="BX32" i="8" s="1"/>
  <c r="AT226" i="8" l="1"/>
  <c r="AT230" i="8" s="1"/>
  <c r="AS120" i="8" l="1"/>
  <c r="BR120" i="8" s="1"/>
  <c r="AT120" i="8"/>
  <c r="AQ120" i="8"/>
  <c r="F120" i="8"/>
  <c r="C120" i="8"/>
  <c r="BS120" i="8" l="1"/>
  <c r="BP120" i="8"/>
  <c r="AT169" i="8"/>
  <c r="AT170" i="8" s="1"/>
  <c r="AS169" i="8"/>
  <c r="AS170" i="8" s="1"/>
  <c r="AQ169" i="8"/>
  <c r="BP169" i="8" s="1"/>
  <c r="F169" i="8"/>
  <c r="BS169" i="8" s="1"/>
  <c r="E169" i="8"/>
  <c r="BR169" i="8" l="1"/>
  <c r="AQ170" i="8"/>
  <c r="BP170" i="8" s="1"/>
  <c r="F170" i="8"/>
  <c r="BS170" i="8" s="1"/>
  <c r="E170" i="8"/>
  <c r="BR170" i="8" s="1"/>
  <c r="G169" i="8"/>
  <c r="AU169" i="8"/>
  <c r="AU170" i="8" s="1"/>
  <c r="AS81" i="8"/>
  <c r="BR81" i="8" s="1"/>
  <c r="AT81" i="8"/>
  <c r="BS81" i="8" s="1"/>
  <c r="F253" i="8"/>
  <c r="AQ253" i="8"/>
  <c r="BP253" i="8" s="1"/>
  <c r="AS253" i="8"/>
  <c r="BR253" i="8" s="1"/>
  <c r="AT253" i="8"/>
  <c r="AT254" i="8" s="1"/>
  <c r="AT255" i="8" s="1"/>
  <c r="E245" i="8"/>
  <c r="F245" i="8"/>
  <c r="AQ245" i="8"/>
  <c r="BP245" i="8" s="1"/>
  <c r="AS245" i="8"/>
  <c r="AS246" i="8" s="1"/>
  <c r="AS247" i="8" s="1"/>
  <c r="AT245" i="8"/>
  <c r="AT246" i="8" s="1"/>
  <c r="AT247" i="8" s="1"/>
  <c r="E186" i="8"/>
  <c r="F186" i="8"/>
  <c r="AQ186" i="8"/>
  <c r="AS186" i="8"/>
  <c r="AT186" i="8"/>
  <c r="BU186" i="8"/>
  <c r="BU187" i="8" s="1"/>
  <c r="E129" i="8"/>
  <c r="F129" i="8"/>
  <c r="AQ129" i="8"/>
  <c r="AQ130" i="8" s="1"/>
  <c r="AS129" i="8"/>
  <c r="AS130" i="8" s="1"/>
  <c r="AT129" i="8"/>
  <c r="AT130" i="8" s="1"/>
  <c r="E260" i="8"/>
  <c r="F260" i="8"/>
  <c r="AQ260" i="8"/>
  <c r="AS260" i="8"/>
  <c r="AT260" i="8"/>
  <c r="BU260" i="8"/>
  <c r="E226" i="8"/>
  <c r="F226" i="8"/>
  <c r="BS226" i="8" s="1"/>
  <c r="AQ226" i="8"/>
  <c r="BP226" i="8" s="1"/>
  <c r="AS226" i="8"/>
  <c r="AS230" i="8" s="1"/>
  <c r="E216" i="8"/>
  <c r="F216" i="8"/>
  <c r="AQ216" i="8"/>
  <c r="BP216" i="8" s="1"/>
  <c r="AS216" i="8"/>
  <c r="AS221" i="8" s="1"/>
  <c r="AT216" i="8"/>
  <c r="AT221" i="8" s="1"/>
  <c r="E205" i="8"/>
  <c r="F205" i="8"/>
  <c r="AQ205" i="8"/>
  <c r="AS205" i="8"/>
  <c r="AT205" i="8"/>
  <c r="E199" i="8"/>
  <c r="F199" i="8"/>
  <c r="AQ199" i="8"/>
  <c r="AS199" i="8"/>
  <c r="AT199" i="8"/>
  <c r="E156" i="8"/>
  <c r="F156" i="8"/>
  <c r="AQ156" i="8"/>
  <c r="BP156" i="8" s="1"/>
  <c r="AS156" i="8"/>
  <c r="AT156" i="8"/>
  <c r="E164" i="8"/>
  <c r="F164" i="8"/>
  <c r="AQ164" i="8"/>
  <c r="AS164" i="8"/>
  <c r="AT164" i="8"/>
  <c r="BU164" i="8"/>
  <c r="E147" i="8"/>
  <c r="F147" i="8"/>
  <c r="AQ147" i="8"/>
  <c r="BP147" i="8" s="1"/>
  <c r="AS147" i="8"/>
  <c r="AT147" i="8"/>
  <c r="BU147" i="8"/>
  <c r="E161" i="8"/>
  <c r="F161" i="8"/>
  <c r="AQ161" i="8"/>
  <c r="AS161" i="8"/>
  <c r="AT161" i="8"/>
  <c r="E144" i="8"/>
  <c r="F144" i="8"/>
  <c r="AQ144" i="8"/>
  <c r="BP144" i="8" s="1"/>
  <c r="AS144" i="8"/>
  <c r="AT144" i="8"/>
  <c r="BU52" i="8"/>
  <c r="BU59" i="8"/>
  <c r="BW264" i="8"/>
  <c r="BV264" i="8"/>
  <c r="C260" i="8"/>
  <c r="BW260" i="8"/>
  <c r="AU260" i="8"/>
  <c r="G260" i="8"/>
  <c r="BT260" i="8" s="1"/>
  <c r="C205" i="8"/>
  <c r="C199" i="8"/>
  <c r="BP199" i="8" s="1"/>
  <c r="BZ186" i="8"/>
  <c r="BY186" i="8"/>
  <c r="AU186" i="8"/>
  <c r="G186" i="8"/>
  <c r="BT186" i="8" s="1"/>
  <c r="C186" i="8"/>
  <c r="BW151" i="8"/>
  <c r="BV151" i="8"/>
  <c r="C164" i="8"/>
  <c r="BW164" i="8"/>
  <c r="BV164" i="8"/>
  <c r="AU164" i="8"/>
  <c r="G164" i="8"/>
  <c r="BT164" i="8" s="1"/>
  <c r="BW147" i="8"/>
  <c r="BV147" i="8"/>
  <c r="AU147" i="8"/>
  <c r="G147" i="8"/>
  <c r="BT147" i="8" s="1"/>
  <c r="C161" i="8"/>
  <c r="BP161" i="8" s="1"/>
  <c r="C129" i="8"/>
  <c r="BP129" i="8" s="1"/>
  <c r="BW103" i="8"/>
  <c r="BV103" i="8"/>
  <c r="C83" i="8"/>
  <c r="BW51" i="8"/>
  <c r="BW52" i="8" s="1"/>
  <c r="BV51" i="8"/>
  <c r="BV52" i="8" s="1"/>
  <c r="BW59" i="8"/>
  <c r="BV59" i="8"/>
  <c r="AU41" i="8"/>
  <c r="BT41" i="8" s="1"/>
  <c r="AU40" i="8"/>
  <c r="BT40" i="8" s="1"/>
  <c r="AU39" i="8"/>
  <c r="BT39" i="8" s="1"/>
  <c r="AU38" i="8"/>
  <c r="BT38" i="8" s="1"/>
  <c r="AU37" i="8"/>
  <c r="BT37" i="8" s="1"/>
  <c r="AU11" i="8"/>
  <c r="G11" i="8"/>
  <c r="BT11" i="8" s="1"/>
  <c r="BZ10" i="8"/>
  <c r="BY10" i="8"/>
  <c r="AU10" i="8"/>
  <c r="BT10" i="8" s="1"/>
  <c r="BS260" i="8" l="1"/>
  <c r="BS245" i="8"/>
  <c r="BR164" i="8"/>
  <c r="BR129" i="8"/>
  <c r="BR144" i="8"/>
  <c r="BR161" i="8"/>
  <c r="BR205" i="8"/>
  <c r="BP205" i="8"/>
  <c r="BR226" i="8"/>
  <c r="BS186" i="8"/>
  <c r="BS216" i="8"/>
  <c r="BR216" i="8"/>
  <c r="BP164" i="8"/>
  <c r="BS147" i="8"/>
  <c r="BS199" i="8"/>
  <c r="BR186" i="8"/>
  <c r="BS164" i="8"/>
  <c r="BS161" i="8"/>
  <c r="BS156" i="8"/>
  <c r="BP186" i="8"/>
  <c r="BP260" i="8"/>
  <c r="BS144" i="8"/>
  <c r="BR147" i="8"/>
  <c r="BR199" i="8"/>
  <c r="BS205" i="8"/>
  <c r="BR260" i="8"/>
  <c r="BS129" i="8"/>
  <c r="BR245" i="8"/>
  <c r="BS253" i="8"/>
  <c r="BT169" i="8"/>
  <c r="BR156" i="8"/>
  <c r="E230" i="8"/>
  <c r="BR230" i="8" s="1"/>
  <c r="AQ230" i="8"/>
  <c r="BP230" i="8" s="1"/>
  <c r="F230" i="8"/>
  <c r="BS230" i="8" s="1"/>
  <c r="AU42" i="8"/>
  <c r="AU63" i="8" s="1"/>
  <c r="AU72" i="8" s="1"/>
  <c r="AU16" i="8"/>
  <c r="AU23" i="8" s="1"/>
  <c r="G42" i="8"/>
  <c r="G16" i="8"/>
  <c r="BT16" i="8" s="1"/>
  <c r="AU120" i="8"/>
  <c r="AT82" i="8"/>
  <c r="BS82" i="8" s="1"/>
  <c r="AS254" i="8"/>
  <c r="BR254" i="8" s="1"/>
  <c r="AS82" i="8"/>
  <c r="BR82" i="8" s="1"/>
  <c r="AQ254" i="8"/>
  <c r="BP254" i="8" s="1"/>
  <c r="AQ82" i="8"/>
  <c r="BP82" i="8" s="1"/>
  <c r="G170" i="8"/>
  <c r="BT170" i="8" s="1"/>
  <c r="AS165" i="8"/>
  <c r="AS171" i="8" s="1"/>
  <c r="C165" i="8"/>
  <c r="AQ165" i="8"/>
  <c r="AQ171" i="8" s="1"/>
  <c r="AQ246" i="8"/>
  <c r="BP246" i="8" s="1"/>
  <c r="BU165" i="8"/>
  <c r="BU171" i="8" s="1"/>
  <c r="F165" i="8"/>
  <c r="AQ221" i="8"/>
  <c r="BP221" i="8" s="1"/>
  <c r="F246" i="8"/>
  <c r="BS246" i="8" s="1"/>
  <c r="AT165" i="8"/>
  <c r="AT171" i="8" s="1"/>
  <c r="E165" i="8"/>
  <c r="E246" i="8"/>
  <c r="BR246" i="8" s="1"/>
  <c r="F221" i="8"/>
  <c r="BS221" i="8" s="1"/>
  <c r="E221" i="8"/>
  <c r="BR221" i="8" s="1"/>
  <c r="G120" i="8"/>
  <c r="C130" i="8"/>
  <c r="BP130" i="8" s="1"/>
  <c r="F130" i="8"/>
  <c r="BS130" i="8" s="1"/>
  <c r="E130" i="8"/>
  <c r="BR130" i="8" s="1"/>
  <c r="BW183" i="8"/>
  <c r="BV178" i="8"/>
  <c r="BW178" i="8"/>
  <c r="BV183" i="8"/>
  <c r="F254" i="8"/>
  <c r="BS254" i="8" s="1"/>
  <c r="AQ187" i="8"/>
  <c r="AQ188" i="8" s="1"/>
  <c r="AS187" i="8"/>
  <c r="AS188" i="8" s="1"/>
  <c r="F187" i="8"/>
  <c r="AT187" i="8"/>
  <c r="AT188" i="8" s="1"/>
  <c r="E187" i="8"/>
  <c r="G220" i="8"/>
  <c r="AU220" i="8"/>
  <c r="BW220" i="8"/>
  <c r="BV220" i="8"/>
  <c r="BV119" i="8"/>
  <c r="BV120" i="8" s="1"/>
  <c r="BW119" i="8"/>
  <c r="BW120" i="8" s="1"/>
  <c r="BZ169" i="8"/>
  <c r="BZ170" i="8" s="1"/>
  <c r="BV81" i="8"/>
  <c r="BV82" i="8" s="1"/>
  <c r="BV83" i="8" s="1"/>
  <c r="G245" i="8"/>
  <c r="AU245" i="8"/>
  <c r="AU246" i="8" s="1"/>
  <c r="AU247" i="8" s="1"/>
  <c r="BW245" i="8"/>
  <c r="BW246" i="8" s="1"/>
  <c r="BW247" i="8" s="1"/>
  <c r="G253" i="8"/>
  <c r="AU253" i="8"/>
  <c r="AU254" i="8" s="1"/>
  <c r="AU255" i="8" s="1"/>
  <c r="BY169" i="8"/>
  <c r="BY170" i="8" s="1"/>
  <c r="BV245" i="8"/>
  <c r="BV246" i="8" s="1"/>
  <c r="BV247" i="8" s="1"/>
  <c r="BV253" i="8"/>
  <c r="BV254" i="8" s="1"/>
  <c r="BV255" i="8" s="1"/>
  <c r="BW81" i="8"/>
  <c r="BW82" i="8" s="1"/>
  <c r="BW83" i="8" s="1"/>
  <c r="BV129" i="8"/>
  <c r="BV130" i="8" s="1"/>
  <c r="AU81" i="8"/>
  <c r="BT81" i="8" s="1"/>
  <c r="G129" i="8"/>
  <c r="AU129" i="8"/>
  <c r="AU130" i="8" s="1"/>
  <c r="AQ131" i="8"/>
  <c r="BW253" i="8"/>
  <c r="BW254" i="8" s="1"/>
  <c r="BW255" i="8" s="1"/>
  <c r="BW129" i="8"/>
  <c r="BW130" i="8" s="1"/>
  <c r="AT131" i="8"/>
  <c r="AS131" i="8"/>
  <c r="G265" i="8"/>
  <c r="BW265" i="8"/>
  <c r="BW266" i="8" s="1"/>
  <c r="F206" i="8"/>
  <c r="BW46" i="8"/>
  <c r="G144" i="8"/>
  <c r="AU144" i="8"/>
  <c r="BY16" i="8"/>
  <c r="BY23" i="8" s="1"/>
  <c r="BY33" i="8" s="1"/>
  <c r="BY205" i="8"/>
  <c r="C265" i="8"/>
  <c r="AS206" i="8"/>
  <c r="AS207" i="8" s="1"/>
  <c r="F265" i="8"/>
  <c r="AS265" i="8"/>
  <c r="AS266" i="8" s="1"/>
  <c r="BV226" i="8"/>
  <c r="BV230" i="8" s="1"/>
  <c r="AQ206" i="8"/>
  <c r="AQ207" i="8" s="1"/>
  <c r="AQ265" i="8"/>
  <c r="AQ266" i="8" s="1"/>
  <c r="G161" i="8"/>
  <c r="AU161" i="8"/>
  <c r="G205" i="8"/>
  <c r="AU205" i="8"/>
  <c r="BV42" i="8"/>
  <c r="BZ16" i="8"/>
  <c r="BZ23" i="8" s="1"/>
  <c r="BZ33" i="8" s="1"/>
  <c r="BV46" i="8"/>
  <c r="G199" i="8"/>
  <c r="AU199" i="8"/>
  <c r="BZ205" i="8"/>
  <c r="G216" i="8"/>
  <c r="AU216" i="8"/>
  <c r="BW216" i="8"/>
  <c r="G226" i="8"/>
  <c r="AU226" i="8"/>
  <c r="AU230" i="8" s="1"/>
  <c r="BW226" i="8"/>
  <c r="BW230" i="8" s="1"/>
  <c r="BV216" i="8"/>
  <c r="BW42" i="8"/>
  <c r="G156" i="8"/>
  <c r="AU156" i="8"/>
  <c r="BX260" i="8"/>
  <c r="BV260" i="8"/>
  <c r="BV265" i="8" s="1"/>
  <c r="BV266" i="8" s="1"/>
  <c r="AU265" i="8"/>
  <c r="AU266" i="8" s="1"/>
  <c r="AT206" i="8"/>
  <c r="AT207" i="8" s="1"/>
  <c r="AT265" i="8"/>
  <c r="AT266" i="8" s="1"/>
  <c r="BU188" i="8"/>
  <c r="E206" i="8"/>
  <c r="BR206" i="8" s="1"/>
  <c r="E265" i="8"/>
  <c r="BX147" i="8"/>
  <c r="BX151" i="8"/>
  <c r="BX59" i="8"/>
  <c r="BX51" i="8"/>
  <c r="C206" i="8"/>
  <c r="BP206" i="8" s="1"/>
  <c r="CA10" i="8"/>
  <c r="BX103" i="8"/>
  <c r="BX164" i="8"/>
  <c r="CA186" i="8"/>
  <c r="BX264" i="8"/>
  <c r="BT161" i="8" l="1"/>
  <c r="BS187" i="8"/>
  <c r="BT144" i="8"/>
  <c r="BT226" i="8"/>
  <c r="BP265" i="8"/>
  <c r="BT265" i="8"/>
  <c r="BR265" i="8"/>
  <c r="BT199" i="8"/>
  <c r="BS265" i="8"/>
  <c r="BS206" i="8"/>
  <c r="BT245" i="8"/>
  <c r="BT220" i="8"/>
  <c r="BT42" i="8"/>
  <c r="BT216" i="8"/>
  <c r="BT205" i="8"/>
  <c r="BT129" i="8"/>
  <c r="BT253" i="8"/>
  <c r="BR187" i="8"/>
  <c r="BT120" i="8"/>
  <c r="BT156" i="8"/>
  <c r="BR165" i="8"/>
  <c r="BS165" i="8"/>
  <c r="BP165" i="8"/>
  <c r="G230" i="8"/>
  <c r="BT230" i="8" s="1"/>
  <c r="G63" i="8"/>
  <c r="BT63" i="8" s="1"/>
  <c r="AU33" i="8"/>
  <c r="CB51" i="8"/>
  <c r="CC51" i="8"/>
  <c r="CC52" i="8" s="1"/>
  <c r="CC63" i="8" s="1"/>
  <c r="CC72" i="8" s="1"/>
  <c r="AQ83" i="8"/>
  <c r="BP83" i="8" s="1"/>
  <c r="BX52" i="8"/>
  <c r="AQ247" i="8"/>
  <c r="BP247" i="8" s="1"/>
  <c r="E266" i="8"/>
  <c r="BR266" i="8" s="1"/>
  <c r="AU82" i="8"/>
  <c r="BT82" i="8" s="1"/>
  <c r="AS255" i="8"/>
  <c r="BR255" i="8" s="1"/>
  <c r="C266" i="8"/>
  <c r="BP266" i="8" s="1"/>
  <c r="AQ255" i="8"/>
  <c r="BP255" i="8" s="1"/>
  <c r="AS83" i="8"/>
  <c r="BR83" i="8" s="1"/>
  <c r="AT83" i="8"/>
  <c r="BS83" i="8" s="1"/>
  <c r="F266" i="8"/>
  <c r="BS266" i="8" s="1"/>
  <c r="G266" i="8"/>
  <c r="BT266" i="8" s="1"/>
  <c r="F255" i="8"/>
  <c r="BS255" i="8" s="1"/>
  <c r="E247" i="8"/>
  <c r="BR247" i="8" s="1"/>
  <c r="F247" i="8"/>
  <c r="BS247" i="8" s="1"/>
  <c r="F171" i="8"/>
  <c r="BW63" i="8"/>
  <c r="BW72" i="8" s="1"/>
  <c r="BV63" i="8"/>
  <c r="BV72" i="8" s="1"/>
  <c r="F131" i="8"/>
  <c r="BS131" i="8" s="1"/>
  <c r="AQ231" i="8"/>
  <c r="BP231" i="8" s="1"/>
  <c r="E131" i="8"/>
  <c r="BR131" i="8" s="1"/>
  <c r="AU165" i="8"/>
  <c r="AU171" i="8" s="1"/>
  <c r="G165" i="8"/>
  <c r="BT165" i="8" s="1"/>
  <c r="F207" i="8"/>
  <c r="BS207" i="8" s="1"/>
  <c r="G246" i="8"/>
  <c r="BT246" i="8" s="1"/>
  <c r="E171" i="8"/>
  <c r="BR171" i="8" s="1"/>
  <c r="C207" i="8"/>
  <c r="BP207" i="8" s="1"/>
  <c r="E207" i="8"/>
  <c r="BR207" i="8" s="1"/>
  <c r="C171" i="8"/>
  <c r="BP171" i="8" s="1"/>
  <c r="F188" i="8"/>
  <c r="BS188" i="8" s="1"/>
  <c r="E188" i="8"/>
  <c r="BR188" i="8" s="1"/>
  <c r="C131" i="8"/>
  <c r="BP131" i="8" s="1"/>
  <c r="G130" i="8"/>
  <c r="BT130" i="8" s="1"/>
  <c r="BX178" i="8"/>
  <c r="BZ178" i="8"/>
  <c r="BX183" i="8"/>
  <c r="G254" i="8"/>
  <c r="BT254" i="8" s="1"/>
  <c r="AU221" i="8"/>
  <c r="BV221" i="8"/>
  <c r="AU187" i="8"/>
  <c r="AU188" i="8" s="1"/>
  <c r="G187" i="8"/>
  <c r="C187" i="8"/>
  <c r="BP187" i="8" s="1"/>
  <c r="G221" i="8"/>
  <c r="BT221" i="8" s="1"/>
  <c r="BW221" i="8"/>
  <c r="BW231" i="8" s="1"/>
  <c r="BY220" i="8"/>
  <c r="BX220" i="8"/>
  <c r="BX119" i="8"/>
  <c r="BY199" i="8"/>
  <c r="BY206" i="8" s="1"/>
  <c r="BY207" i="8" s="1"/>
  <c r="CA169" i="8"/>
  <c r="CA170" i="8" s="1"/>
  <c r="BV169" i="8"/>
  <c r="BV170" i="8" s="1"/>
  <c r="BV199" i="8"/>
  <c r="F231" i="8"/>
  <c r="E231" i="8"/>
  <c r="BV156" i="8"/>
  <c r="BZ260" i="8"/>
  <c r="BV131" i="8"/>
  <c r="AT231" i="8"/>
  <c r="BZ264" i="8"/>
  <c r="BW10" i="8"/>
  <c r="BX10" i="8" s="1"/>
  <c r="BW169" i="8"/>
  <c r="BW170" i="8" s="1"/>
  <c r="BX169" i="8"/>
  <c r="BW144" i="8"/>
  <c r="AU131" i="8"/>
  <c r="BX46" i="8"/>
  <c r="BW131" i="8"/>
  <c r="BX245" i="8"/>
  <c r="AS231" i="8"/>
  <c r="AU206" i="8"/>
  <c r="AU207" i="8" s="1"/>
  <c r="BZ151" i="8"/>
  <c r="BY151" i="8"/>
  <c r="BZ164" i="8"/>
  <c r="BX129" i="8"/>
  <c r="BX81" i="8"/>
  <c r="BY46" i="8"/>
  <c r="BX253" i="8"/>
  <c r="CA205" i="8"/>
  <c r="CA16" i="8"/>
  <c r="CA23" i="8" s="1"/>
  <c r="CA33" i="8" s="1"/>
  <c r="BY147" i="8"/>
  <c r="G206" i="8"/>
  <c r="BY254" i="8"/>
  <c r="BY255" i="8" s="1"/>
  <c r="BY260" i="8"/>
  <c r="BV186" i="8"/>
  <c r="BV187" i="8" s="1"/>
  <c r="BZ59" i="8"/>
  <c r="BV16" i="8"/>
  <c r="BV23" i="8" s="1"/>
  <c r="BV33" i="8" s="1"/>
  <c r="BY51" i="8"/>
  <c r="BY52" i="8" s="1"/>
  <c r="BY183" i="8"/>
  <c r="BV161" i="8"/>
  <c r="BZ161" i="8"/>
  <c r="BY161" i="8"/>
  <c r="BZ144" i="8"/>
  <c r="BZ226" i="8"/>
  <c r="BZ230" i="8" s="1"/>
  <c r="BW186" i="8"/>
  <c r="BW187" i="8" s="1"/>
  <c r="BX226" i="8"/>
  <c r="BX230" i="8" s="1"/>
  <c r="BX216" i="8"/>
  <c r="BX42" i="8"/>
  <c r="BX265" i="8"/>
  <c r="BY59" i="8"/>
  <c r="BZ147" i="8"/>
  <c r="BZ51" i="8"/>
  <c r="BZ52" i="8" s="1"/>
  <c r="BZ103" i="8"/>
  <c r="BY264" i="8"/>
  <c r="BZ183" i="8"/>
  <c r="BW161" i="8"/>
  <c r="BY164" i="8"/>
  <c r="BW205" i="8"/>
  <c r="BS231" i="8" l="1"/>
  <c r="BT206" i="8"/>
  <c r="BR231" i="8"/>
  <c r="BT187" i="8"/>
  <c r="F274" i="8"/>
  <c r="BS171" i="8"/>
  <c r="G72" i="8"/>
  <c r="BT72" i="8" s="1"/>
  <c r="E274" i="8"/>
  <c r="BY63" i="8"/>
  <c r="BY72" i="8" s="1"/>
  <c r="CD51" i="8"/>
  <c r="CD52" i="8" s="1"/>
  <c r="CD63" i="8" s="1"/>
  <c r="CD72" i="8" s="1"/>
  <c r="CB52" i="8"/>
  <c r="CB63" i="8" s="1"/>
  <c r="CB72" i="8" s="1"/>
  <c r="CB10" i="8"/>
  <c r="CC10" i="8"/>
  <c r="CC16" i="8" s="1"/>
  <c r="B11" i="9"/>
  <c r="BX266" i="8"/>
  <c r="BX254" i="8"/>
  <c r="BX246" i="8"/>
  <c r="BX170" i="8"/>
  <c r="BX130" i="8"/>
  <c r="BX120" i="8"/>
  <c r="BX82" i="8"/>
  <c r="AU83" i="8"/>
  <c r="BT83" i="8" s="1"/>
  <c r="G255" i="8"/>
  <c r="BT255" i="8" s="1"/>
  <c r="G247" i="8"/>
  <c r="BT247" i="8" s="1"/>
  <c r="G171" i="8"/>
  <c r="BT171" i="8" s="1"/>
  <c r="BX63" i="8"/>
  <c r="BX72" i="8" s="1"/>
  <c r="G131" i="8"/>
  <c r="BT131" i="8" s="1"/>
  <c r="G207" i="8"/>
  <c r="BT207" i="8" s="1"/>
  <c r="C188" i="8"/>
  <c r="BP188" i="8" s="1"/>
  <c r="G188" i="8"/>
  <c r="BT188" i="8" s="1"/>
  <c r="AS274" i="8"/>
  <c r="AT274" i="8"/>
  <c r="CA178" i="8"/>
  <c r="BY178" i="8"/>
  <c r="AQ274" i="8"/>
  <c r="BW16" i="8"/>
  <c r="BX221" i="8"/>
  <c r="BZ187" i="8"/>
  <c r="BZ188" i="8" s="1"/>
  <c r="BY144" i="8"/>
  <c r="BZ119" i="8"/>
  <c r="BZ120" i="8" s="1"/>
  <c r="CA220" i="8"/>
  <c r="BZ220" i="8"/>
  <c r="BY119" i="8"/>
  <c r="BY120" i="8" s="1"/>
  <c r="BZ46" i="8"/>
  <c r="CA199" i="8"/>
  <c r="CA206" i="8" s="1"/>
  <c r="CA207" i="8" s="1"/>
  <c r="BZ81" i="8"/>
  <c r="BZ82" i="8" s="1"/>
  <c r="BZ83" i="8" s="1"/>
  <c r="BZ216" i="8"/>
  <c r="BX16" i="8"/>
  <c r="BZ129" i="8"/>
  <c r="BZ130" i="8" s="1"/>
  <c r="BY129" i="8"/>
  <c r="BY130" i="8" s="1"/>
  <c r="BY216" i="8"/>
  <c r="BY221" i="8" s="1"/>
  <c r="BW199" i="8"/>
  <c r="BW206" i="8" s="1"/>
  <c r="BW207" i="8" s="1"/>
  <c r="G231" i="8"/>
  <c r="BV231" i="8"/>
  <c r="BZ199" i="8"/>
  <c r="BZ206" i="8" s="1"/>
  <c r="BZ207" i="8" s="1"/>
  <c r="BZ265" i="8"/>
  <c r="BZ266" i="8" s="1"/>
  <c r="BZ156" i="8"/>
  <c r="BZ165" i="8" s="1"/>
  <c r="BZ171" i="8" s="1"/>
  <c r="BW156" i="8"/>
  <c r="BW165" i="8" s="1"/>
  <c r="BW171" i="8" s="1"/>
  <c r="CA46" i="8"/>
  <c r="AU231" i="8"/>
  <c r="AU274" i="8" s="1"/>
  <c r="CA151" i="8"/>
  <c r="BV144" i="8"/>
  <c r="BV165" i="8" s="1"/>
  <c r="BV171" i="8" s="1"/>
  <c r="BY265" i="8"/>
  <c r="BY266" i="8" s="1"/>
  <c r="CA260" i="8"/>
  <c r="BV188" i="8"/>
  <c r="CA144" i="8"/>
  <c r="BY82" i="8"/>
  <c r="BY83" i="8" s="1"/>
  <c r="BZ245" i="8"/>
  <c r="BZ246" i="8" s="1"/>
  <c r="BZ247" i="8" s="1"/>
  <c r="BX144" i="8"/>
  <c r="BW188" i="8"/>
  <c r="BY245" i="8"/>
  <c r="BY246" i="8" s="1"/>
  <c r="BY247" i="8" s="1"/>
  <c r="BZ253" i="8"/>
  <c r="BZ254" i="8" s="1"/>
  <c r="BZ255" i="8" s="1"/>
  <c r="BY156" i="8"/>
  <c r="CA253" i="8"/>
  <c r="CA254" i="8" s="1"/>
  <c r="CA255" i="8" s="1"/>
  <c r="CA147" i="8"/>
  <c r="BX186" i="8"/>
  <c r="CA51" i="8"/>
  <c r="CA161" i="8"/>
  <c r="BY226" i="8"/>
  <c r="BY230" i="8" s="1"/>
  <c r="BV205" i="8"/>
  <c r="BV206" i="8" s="1"/>
  <c r="BV207" i="8" s="1"/>
  <c r="CA129" i="8"/>
  <c r="CA130" i="8" s="1"/>
  <c r="CA59" i="8"/>
  <c r="CA103" i="8"/>
  <c r="CA164" i="8"/>
  <c r="CA81" i="8"/>
  <c r="CA82" i="8" s="1"/>
  <c r="CA83" i="8" s="1"/>
  <c r="CA226" i="8"/>
  <c r="CA230" i="8" s="1"/>
  <c r="CA264" i="8"/>
  <c r="CA183" i="8"/>
  <c r="BX161" i="8"/>
  <c r="CA119" i="8"/>
  <c r="CA216" i="8"/>
  <c r="BR274" i="8" l="1"/>
  <c r="BT231" i="8"/>
  <c r="B8" i="9" s="1"/>
  <c r="BS274" i="8"/>
  <c r="BW23" i="8"/>
  <c r="B5" i="9"/>
  <c r="BV274" i="8"/>
  <c r="BZ63" i="8"/>
  <c r="BZ72" i="8" s="1"/>
  <c r="CB16" i="8"/>
  <c r="CD10" i="8"/>
  <c r="CD16" i="8" s="1"/>
  <c r="BX131" i="8"/>
  <c r="B10" i="9"/>
  <c r="B3" i="9"/>
  <c r="C274" i="8"/>
  <c r="BP274" i="8" s="1"/>
  <c r="BX255" i="8"/>
  <c r="BX247" i="8"/>
  <c r="BX187" i="8"/>
  <c r="BX188" i="8" s="1"/>
  <c r="BX83" i="8"/>
  <c r="CA52" i="8"/>
  <c r="B2" i="9"/>
  <c r="B7" i="9"/>
  <c r="B6" i="9"/>
  <c r="B9" i="9"/>
  <c r="BY165" i="8"/>
  <c r="BY171" i="8" s="1"/>
  <c r="CA120" i="8"/>
  <c r="B4" i="9"/>
  <c r="BX156" i="8"/>
  <c r="CA156" i="8"/>
  <c r="CA165" i="8" s="1"/>
  <c r="CA171" i="8" s="1"/>
  <c r="G21" i="8"/>
  <c r="BT21" i="8" s="1"/>
  <c r="CA221" i="8"/>
  <c r="CA187" i="8"/>
  <c r="CA188" i="8" s="1"/>
  <c r="BY187" i="8"/>
  <c r="BY188" i="8" s="1"/>
  <c r="BZ221" i="8"/>
  <c r="BZ231" i="8" s="1"/>
  <c r="BZ131" i="8"/>
  <c r="BX199" i="8"/>
  <c r="CA42" i="8"/>
  <c r="BY131" i="8"/>
  <c r="BX231" i="8"/>
  <c r="BY231" i="8"/>
  <c r="CA265" i="8"/>
  <c r="CA245" i="8"/>
  <c r="BX205" i="8"/>
  <c r="BW33" i="8" l="1"/>
  <c r="BW274" i="8" s="1"/>
  <c r="CA63" i="8"/>
  <c r="CA72" i="8" s="1"/>
  <c r="G22" i="8"/>
  <c r="BZ274" i="8"/>
  <c r="CA266" i="8"/>
  <c r="CA246" i="8"/>
  <c r="BX165" i="8"/>
  <c r="BX171" i="8" s="1"/>
  <c r="BY274" i="8"/>
  <c r="CA131" i="8"/>
  <c r="BX206" i="8"/>
  <c r="CA231" i="8"/>
  <c r="G23" i="8" l="1"/>
  <c r="BT23" i="8" s="1"/>
  <c r="BT22" i="8"/>
  <c r="CA247" i="8"/>
  <c r="BX207" i="8"/>
  <c r="G33" i="8" l="1"/>
  <c r="BT33" i="8" s="1"/>
  <c r="CA274" i="8"/>
  <c r="BX21" i="8"/>
  <c r="G274" i="8" l="1"/>
  <c r="BT274" i="8" s="1"/>
  <c r="CC21" i="8"/>
  <c r="CC22" i="8" s="1"/>
  <c r="CB21" i="8"/>
  <c r="BX22" i="8"/>
  <c r="BX23" i="8" s="1"/>
  <c r="BX33" i="8" s="1"/>
  <c r="CC23" i="8" l="1"/>
  <c r="CB22" i="8"/>
  <c r="CB23" i="8" s="1"/>
  <c r="CB33" i="8" s="1"/>
  <c r="CD21" i="8"/>
  <c r="B1" i="9"/>
  <c r="B13" i="9" s="1"/>
  <c r="CC33" i="8" l="1"/>
  <c r="CC274" i="8" s="1"/>
  <c r="CD22" i="8"/>
  <c r="CB274" i="8"/>
  <c r="BX274" i="8"/>
  <c r="CD23" i="8" l="1"/>
  <c r="CD33" i="8" l="1"/>
  <c r="CD274" i="8" s="1"/>
</calcChain>
</file>

<file path=xl/sharedStrings.xml><?xml version="1.0" encoding="utf-8"?>
<sst xmlns="http://schemas.openxmlformats.org/spreadsheetml/2006/main" count="396" uniqueCount="172">
  <si>
    <t>คณะ/หน่วยงานเทียบเท่า</t>
  </si>
  <si>
    <t>นักศึกษาเข้าใหม่ ปีการศึกษา 2567</t>
  </si>
  <si>
    <t>ระดับปริญญาตรี</t>
  </si>
  <si>
    <t>โควตา (ม.6/ปวช./ปวส.)</t>
  </si>
  <si>
    <t>MOU (ม.6/ปวช./ปวส.)</t>
  </si>
  <si>
    <t xml:space="preserve">สอบตรง (ปวช./ปวส./กศน.) </t>
  </si>
  <si>
    <t xml:space="preserve">รับตรง (ปวช./ปวส./กศน.) </t>
  </si>
  <si>
    <t>TCAS 1</t>
  </si>
  <si>
    <t>TCAS 2</t>
  </si>
  <si>
    <t>TCAS 3</t>
  </si>
  <si>
    <t>TCAS 4</t>
  </si>
  <si>
    <t>โครงการแลกเปลี่ยน</t>
  </si>
  <si>
    <t>โควตาคณะ</t>
  </si>
  <si>
    <t>โควตานักกีฬา</t>
  </si>
  <si>
    <t>โควตาผู้มีความบกพร่อง</t>
  </si>
  <si>
    <t>รับกลับเข้าศึกษา (Re รหัส)</t>
  </si>
  <si>
    <t>รวมทั้งหมด</t>
  </si>
  <si>
    <t>ผลผลิต</t>
  </si>
  <si>
    <t>แผนรับ</t>
  </si>
  <si>
    <t>ผู้สมัคร (ชำระค่าสมัครสอบ)</t>
  </si>
  <si>
    <t>รับไว้</t>
  </si>
  <si>
    <t>ด้านสังคม</t>
  </si>
  <si>
    <t>ด้านวิทยาศสตร์</t>
  </si>
  <si>
    <t>ด้านวิทยาศสตร์สุขภาพ</t>
  </si>
  <si>
    <t>ชาย</t>
  </si>
  <si>
    <t>หญิง</t>
  </si>
  <si>
    <t>รวม</t>
  </si>
  <si>
    <t>คณะศิลปศาสตร์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</si>
  <si>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</si>
  <si>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</si>
  <si>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</si>
  <si>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</si>
  <si>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พลศึกษา</t>
  </si>
  <si>
    <t>ภาษาอังกฤษเพื่อการสื่อสาร</t>
  </si>
  <si>
    <t>ภาษาไทยและภาษาจีนเพื่ออุตสาหกรรมการบริการ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</si>
  <si>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</si>
  <si>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</si>
  <si>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(หลักสูตรนานาชาติ)</t>
  </si>
  <si>
    <t>ภาษาอังกฤษเพื่ออาชีพนานาชาติ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</si>
  <si>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</si>
  <si>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</si>
  <si>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</si>
  <si>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</si>
  <si>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</si>
  <si>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</si>
  <si>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</si>
  <si>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</si>
  <si>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</si>
  <si>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</si>
  <si>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วิศวกรรมอิเล็กทรอนิกส์และรบบอัตโนมัติ</t>
  </si>
  <si>
    <t>วิศวกรรมอุตสาหการ</t>
  </si>
  <si>
    <t>ระดับปริญญาตรี - หลักสูตรศึกษาศาสตรบัณฑิต (วุฒิ ปวช./ม.6)</t>
  </si>
  <si>
    <t>เทคโนโลยีดิจิทัลเพื่อการศึกษาและคอมพิวเตอร์ศึกษา</t>
  </si>
  <si>
    <t>เทคโนโลยีและสื่อสารการศึกษา</t>
  </si>
  <si>
    <t>ระดับปริญญาตรี - หลักสูตรวิทยาศาสตรบัณฑิต (วุฒิ ปวช./ม.6)</t>
  </si>
  <si>
    <t>นวัตกรรมการเรียนรู้และเทคโนโลยีสารสนเทศ</t>
  </si>
  <si>
    <t>ระดับปริญญาตรี - หลักสูตรวิศวกรรมศาสตรบัณฑิต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</si>
  <si>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</si>
  <si>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(วุฒิ ปวช./ม.6)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</si>
  <si>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</si>
  <si>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ปวส. ต่อเนื่อง)</t>
  </si>
  <si>
    <t>เทคโนโลยีการผลิต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</si>
  <si>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</si>
  <si>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</si>
  <si>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</si>
  <si>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</si>
  <si>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</si>
  <si>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</si>
  <si>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</si>
  <si>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</si>
  <si>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</si>
  <si>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</si>
  <si>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วิศวกรรมเคมี</t>
  </si>
  <si>
    <t>วิศวกรรมเกษตรอุตสาหกรรม</t>
  </si>
  <si>
    <t>วิศวกรรมชลประทานและการจัดการน้ำ</t>
  </si>
  <si>
    <t>วิศวกรรมโยธา</t>
  </si>
  <si>
    <t>วิศวกรรมวัสดุ - วิศวกรรมพอลิเมอร์</t>
  </si>
  <si>
    <t>วิศวกรรมการผลิตวัสดุสิ่งทอที่ยั่งยืน</t>
  </si>
  <si>
    <t>วิศวกรรมสิ่งแวดล้อม</t>
  </si>
  <si>
    <t>วิศวกรรมอาหาร</t>
  </si>
  <si>
    <t>วิศวกรรมอิเล็กทรอนิกส์และโทรคมนาคม</t>
  </si>
  <si>
    <t>วิศวกรรมอิเล็กทรอนิกศ์อากาศยาน</t>
  </si>
  <si>
    <t>วิศวกรรมอุตสาหการ - วิศวกรรมระบบการผลิดอัตโนมัติ</t>
  </si>
  <si>
    <t>วิศวกรรมอุตสาหการ - 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</si>
  <si>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</si>
  <si>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</si>
  <si>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>วิศวกรรมยานยนต์ไฟฟ้า</t>
  </si>
  <si>
    <t xml:space="preserve">วิศวกรรมเครื่องกล </t>
  </si>
  <si>
    <r>
      <t xml:space="preserve">วิศวกรรมเครื่องกล - วิศวกรรมระบบราง </t>
    </r>
    <r>
      <rPr>
        <sz val="16"/>
        <color rgb="FFFF0000"/>
        <rFont val="TH SarabunPSK"/>
        <family val="2"/>
      </rPr>
      <t>(ชำระเงินค่าสมัคร 12 คน)</t>
    </r>
  </si>
  <si>
    <t xml:space="preserve">วิศวกรรมไฟฟ้า </t>
  </si>
  <si>
    <t>วิศวกกรรมวัสดุ - วิศวกรรมอุตสาหกรรมพลาสติก</t>
  </si>
  <si>
    <t xml:space="preserve">วิศวกรรมอิเล็กทรอนิกส์และโทรคมนาคม </t>
  </si>
  <si>
    <t>ภาคสมทบ</t>
  </si>
  <si>
    <t xml:space="preserve">วิศวกรรมเครื่องกล  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</si>
  <si>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</si>
  <si>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</si>
  <si>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การเงินและการลงทุน</t>
  </si>
  <si>
    <t>การจัดการ - การจัดการทรัพยากรมนุษย์</t>
  </si>
  <si>
    <t>การจัดการ - นวัตกรรมการจัดการธุรกิจ</t>
  </si>
  <si>
    <t>การจัดการโลจิสติกส์และซัพพลายเชน</t>
  </si>
  <si>
    <t>การตลาด - การจัดการนิทรรศการและการตลาดเชิงกิจกรรม</t>
  </si>
  <si>
    <t>การตลาด - การค้าปลีก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</si>
  <si>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</si>
  <si>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</si>
  <si>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</si>
  <si>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 - หลักสูตรบัญชีบัณฑิต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</si>
  <si>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</si>
  <si>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</si>
  <si>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 - เศรษฐ์ศาสตร์ธุรกิจ</t>
  </si>
  <si>
    <t>เศรษฐศาสตร์ - การพัฒนาธุรกิจและวิเคราะห์ธุรกิจ</t>
  </si>
  <si>
    <t>ระดับปริญญาตรี - หลักสูตรนานาชาติ บริหารธุรกิจบัณฑิต (รับวุฒิ ปวช./ม.6)</t>
  </si>
  <si>
    <t>Business Administration -  Marketing</t>
  </si>
  <si>
    <t>การตลาดดิจิทัลและการสร้างสรรค์สื่อ</t>
  </si>
  <si>
    <t>ธุรกิจระหว่างประเทศและโลจิสติกส์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</si>
  <si>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</si>
  <si>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</si>
  <si>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หลักสูตรบริหารธุรกิจบัณฑิต (รับวุฒิปวส. เทียบโอน)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</si>
  <si>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</si>
  <si>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</si>
  <si>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การออกแบบแฟชั่นและนวัตกรรมเครื่องแต่งกาย</t>
  </si>
  <si>
    <t>นวัตกรรมศิลปประดิษฐ์สร้างสรรค์</t>
  </si>
  <si>
    <t>อาหารและโภชนาการ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</si>
  <si>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</si>
  <si>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หลักสูตรศึกษาศาสตรบัณฑิต (วุฒิ ปวช./ม.6 )</t>
  </si>
  <si>
    <t>การศึกษาปฐมวัย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</si>
  <si>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</si>
  <si>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</si>
  <si>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</si>
  <si>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ทัศนศิลป์</t>
  </si>
  <si>
    <t>นวัตกรรมการออกแบบผลิตภัณฑ์ร่วมสมัย</t>
  </si>
  <si>
    <t>ศิลปะไทย</t>
  </si>
  <si>
    <t>ออกแบบนิเทศศิลป์</t>
  </si>
  <si>
    <t>ออกแบบผลิตภัณฑ์</t>
  </si>
  <si>
    <t>ออกแบบภายใน</t>
  </si>
  <si>
    <t>ดนตรีไทย</t>
  </si>
  <si>
    <t>ดนตรีสากลศึกษา</t>
  </si>
  <si>
    <t>นาฎศิลป์ศึกษา</t>
  </si>
  <si>
    <t>ศิลปศึกษา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</si>
  <si>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</si>
  <si>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</si>
  <si>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ครีเอทีฟมีเดียเทคโนโลยี-เทคโนโลยีการพัฒนาเกมดิจิทัล</t>
  </si>
  <si>
    <t>ครีเอทีฟมีเดียเทคโนโลยี -เทคโนโลยีการพัฒนาเว็บไซต์ฟูลสแต็ก</t>
  </si>
  <si>
    <t>เทคโนโลยีการโฆษณาและประชาสัมพันธ์</t>
  </si>
  <si>
    <t>เทคโนโลยีการผลิตภาพยนตร์และวิทยุโทรทัศน์</t>
  </si>
  <si>
    <t>เทคโนโลยีการพิมพ์ดิจิทัลและบรรจุภัณฑ์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</si>
  <si>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</si>
  <si>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</si>
  <si>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(วุฒิ ม.6)</t>
  </si>
  <si>
    <t>การวิเคราะห์และจัดการข้อมูลขนาดใหญ่</t>
  </si>
  <si>
    <t>คณิตศาสตร์ประยุกต์</t>
  </si>
  <si>
    <t>เคมีประยุกต์</t>
  </si>
  <si>
    <t>ชีววิทยาประยุกต์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</si>
  <si>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</si>
  <si>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</si>
  <si>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</si>
  <si>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</si>
  <si>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</si>
  <si>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</si>
  <si>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</si>
  <si>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5 ปี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</si>
  <si>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</si>
  <si>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</si>
  <si>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</si>
  <si>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</si>
  <si>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</si>
  <si>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นวัตกรรมผลิตภัณฑ์สุขภาพ</t>
  </si>
  <si>
    <t>สุขภาพละความงาม</t>
  </si>
  <si>
    <t>คณะพยาบาลศาสตร์</t>
  </si>
  <si>
    <t>ระดับปริญญาตรี - หลักสูตรพยาบาลศาสตรบัณฑิต 4 ปี (วุฒิ ม.6)</t>
  </si>
  <si>
    <t>พยาบาลศาสตรบัณฑิต</t>
  </si>
  <si>
    <t>ข้อมูล ณ  วันที่ 24 กันยายน 2567  สำนักส่งเสริมวิชาการและงานทะเบียน  มหาวิทยาลัยเทคโนโลยีราชมงคลธัญบุรี</t>
  </si>
  <si>
    <r>
      <t>หมายเหตุ</t>
    </r>
    <r>
      <rPr>
        <b/>
        <sz val="16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</si>
</sst>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10"/>
      <color indexed="8"/>
      <name val="Tahoma"/>
      <family val="2"/>
    </font>
    <font>
      <sz val="16"/>
      <color theme="1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b/>
      <sz val="16"/>
      <color indexed="8"/>
      <name val="TH SarabunPSK"/>
      <family val="2"/>
    </font>
    <font>
      <b/>
      <sz val="16"/>
      <color rgb="FFFF0000"/>
      <name val="TH SarabunPSK"/>
      <family val="2"/>
    </font>
    <font>
      <b/>
      <u/>
      <sz val="16"/>
      <name val="TH SarabunPSK"/>
      <family val="2"/>
    </font>
    <font>
      <sz val="16"/>
      <name val="TH SarabunPSK"/>
      <family val="2"/>
    </font>
    <font>
      <sz val="16"/>
      <color rgb="FFFF0000"/>
      <name val="TH SarabunPSK"/>
      <family val="2"/>
    </font>
    <font>
      <b/>
      <sz val="16"/>
      <color theme="1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b/>
      <sz val="12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2" fillId="0" borderId="0"/>
  </cellStyleXfs>
  <cellXfs count="158">
    <xf numFmtId="0" fontId="0" fillId="0" borderId="0" xfId="0"/>
    <xf numFmtId="0" fontId="3" fillId="0" borderId="0" xfId="0" applyFont="1"/>
    <xf numFmtId="3" fontId="0" fillId="0" borderId="0" xfId="0" applyNumberFormat="1"/>
    <xf numFmtId="0" fontId="5" fillId="0" borderId="0" xfId="0" applyFont="1" applyAlignment="1">
      <alignment wrapText="1" shrinkToFit="1"/>
    </xf>
    <xf numFmtId="0" fontId="5" fillId="0" borderId="0" xfId="0" applyFont="1" applyAlignment="1">
      <alignment vertical="center" wrapText="1" shrinkToFit="1"/>
    </xf>
    <xf numFmtId="0" fontId="7" fillId="0" borderId="13" xfId="0" applyFont="1" applyBorder="1"/>
    <xf numFmtId="0" fontId="5" fillId="0" borderId="2" xfId="0" applyFont="1" applyBorder="1"/>
    <xf numFmtId="0" fontId="5" fillId="0" borderId="4" xfId="0" applyFont="1" applyBorder="1"/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wrapText="1" shrinkToFit="1"/>
    </xf>
    <xf numFmtId="0" fontId="7" fillId="0" borderId="4" xfId="0" applyFont="1" applyBorder="1" applyAlignment="1">
      <alignment horizontal="center" wrapText="1" shrinkToFit="1"/>
    </xf>
    <xf numFmtId="0" fontId="5" fillId="0" borderId="3" xfId="0" applyFont="1" applyBorder="1" applyAlignment="1">
      <alignment horizontal="center" wrapText="1" shrinkToFit="1"/>
    </xf>
    <xf numFmtId="0" fontId="8" fillId="0" borderId="4" xfId="0" applyFont="1" applyBorder="1"/>
    <xf numFmtId="0" fontId="5" fillId="0" borderId="2" xfId="0" applyFont="1" applyBorder="1" applyAlignment="1">
      <alignment horizontal="left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4" xfId="0" applyFont="1" applyBorder="1" applyAlignment="1">
      <alignment vertical="center"/>
    </xf>
    <xf numFmtId="0" fontId="5" fillId="0" borderId="4" xfId="0" applyFont="1" applyBorder="1" applyAlignment="1">
      <alignment horizontal="center" vertical="center" shrinkToFit="1"/>
    </xf>
    <xf numFmtId="0" fontId="5" fillId="0" borderId="4" xfId="0" applyFont="1" applyBorder="1" applyAlignment="1">
      <alignment horizontal="center" shrinkToFit="1"/>
    </xf>
    <xf numFmtId="0" fontId="7" fillId="0" borderId="4" xfId="0" applyFont="1" applyBorder="1" applyAlignment="1">
      <alignment horizontal="center" shrinkToFit="1"/>
    </xf>
    <xf numFmtId="0" fontId="5" fillId="0" borderId="3" xfId="0" applyFont="1" applyBorder="1" applyAlignment="1">
      <alignment horizontal="center" shrinkToFit="1"/>
    </xf>
    <xf numFmtId="0" fontId="5" fillId="0" borderId="0" xfId="0" applyFont="1" applyAlignment="1">
      <alignment shrinkToFit="1"/>
    </xf>
    <xf numFmtId="0" fontId="9" fillId="0" borderId="4" xfId="0" applyFont="1" applyBorder="1" applyAlignment="1">
      <alignment vertical="center"/>
    </xf>
    <xf numFmtId="3" fontId="9" fillId="0" borderId="1" xfId="0" applyNumberFormat="1" applyFont="1" applyBorder="1" applyAlignment="1">
      <alignment horizontal="center" vertical="center" wrapText="1" shrinkToFit="1"/>
    </xf>
    <xf numFmtId="3" fontId="5" fillId="0" borderId="1" xfId="0" applyNumberFormat="1" applyFont="1" applyBorder="1" applyAlignment="1">
      <alignment horizontal="center" vertical="center" wrapText="1" shrinkToFit="1"/>
    </xf>
    <xf numFmtId="3" fontId="7" fillId="0" borderId="1" xfId="0" applyNumberFormat="1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right" vertical="center"/>
    </xf>
    <xf numFmtId="0" fontId="5" fillId="4" borderId="0" xfId="0" applyFont="1" applyFill="1" applyAlignment="1">
      <alignment wrapText="1" shrinkToFit="1"/>
    </xf>
    <xf numFmtId="0" fontId="9" fillId="0" borderId="4" xfId="0" applyFont="1" applyBorder="1"/>
    <xf numFmtId="0" fontId="5" fillId="0" borderId="4" xfId="0" applyFont="1" applyBorder="1" applyAlignment="1">
      <alignment horizontal="right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right"/>
    </xf>
    <xf numFmtId="3" fontId="5" fillId="2" borderId="1" xfId="0" applyNumberFormat="1" applyFont="1" applyFill="1" applyBorder="1" applyAlignment="1">
      <alignment horizontal="center" vertical="center" wrapText="1" shrinkToFit="1"/>
    </xf>
    <xf numFmtId="3" fontId="7" fillId="2" borderId="1" xfId="0" applyNumberFormat="1" applyFont="1" applyFill="1" applyBorder="1" applyAlignment="1">
      <alignment horizontal="center" vertical="center" wrapText="1" shrinkToFit="1"/>
    </xf>
    <xf numFmtId="0" fontId="5" fillId="0" borderId="10" xfId="0" applyFont="1" applyBorder="1"/>
    <xf numFmtId="0" fontId="5" fillId="0" borderId="11" xfId="0" applyFont="1" applyBorder="1"/>
    <xf numFmtId="3" fontId="5" fillId="0" borderId="10" xfId="0" applyNumberFormat="1" applyFont="1" applyBorder="1" applyAlignment="1">
      <alignment horizontal="center" vertical="center" wrapText="1" shrinkToFit="1"/>
    </xf>
    <xf numFmtId="3" fontId="5" fillId="0" borderId="11" xfId="0" applyNumberFormat="1" applyFont="1" applyBorder="1" applyAlignment="1">
      <alignment horizontal="center" vertical="center" wrapText="1" shrinkToFit="1"/>
    </xf>
    <xf numFmtId="3" fontId="7" fillId="0" borderId="11" xfId="0" applyNumberFormat="1" applyFont="1" applyBorder="1" applyAlignment="1">
      <alignment horizontal="center" vertical="center" wrapText="1" shrinkToFit="1"/>
    </xf>
    <xf numFmtId="3" fontId="5" fillId="0" borderId="4" xfId="0" applyNumberFormat="1" applyFont="1" applyBorder="1" applyAlignment="1">
      <alignment horizontal="center" vertical="center" wrapText="1" shrinkToFit="1"/>
    </xf>
    <xf numFmtId="3" fontId="5" fillId="0" borderId="3" xfId="0" applyNumberFormat="1" applyFont="1" applyBorder="1" applyAlignment="1">
      <alignment horizontal="center" vertical="center" wrapText="1" shrinkToFit="1"/>
    </xf>
    <xf numFmtId="3" fontId="5" fillId="0" borderId="2" xfId="0" applyNumberFormat="1" applyFont="1" applyBorder="1" applyAlignment="1">
      <alignment horizontal="center" vertical="center" wrapText="1" shrinkToFit="1"/>
    </xf>
    <xf numFmtId="3" fontId="7" fillId="0" borderId="4" xfId="0" applyNumberFormat="1" applyFont="1" applyBorder="1" applyAlignment="1">
      <alignment horizontal="center" vertical="center" wrapText="1" shrinkToFit="1"/>
    </xf>
    <xf numFmtId="3" fontId="5" fillId="0" borderId="2" xfId="0" applyNumberFormat="1" applyFont="1" applyBorder="1" applyAlignment="1">
      <alignment horizontal="center" vertical="center"/>
    </xf>
    <xf numFmtId="3" fontId="5" fillId="0" borderId="4" xfId="0" applyNumberFormat="1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9" fillId="0" borderId="4" xfId="0" applyFont="1" applyBorder="1" applyAlignment="1">
      <alignment vertical="center" wrapText="1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0" fontId="5" fillId="0" borderId="4" xfId="0" applyFont="1" applyBorder="1" applyAlignment="1">
      <alignment horizontal="left"/>
    </xf>
    <xf numFmtId="0" fontId="9" fillId="0" borderId="4" xfId="0" applyFont="1" applyBorder="1" applyAlignment="1">
      <alignment horizontal="left"/>
    </xf>
    <xf numFmtId="0" fontId="5" fillId="0" borderId="5" xfId="0" applyFont="1" applyBorder="1"/>
    <xf numFmtId="3" fontId="9" fillId="0" borderId="1" xfId="0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vertical="center" shrinkToFit="1"/>
    </xf>
    <xf numFmtId="0" fontId="5" fillId="0" borderId="12" xfId="0" applyFont="1" applyBorder="1" applyAlignment="1">
      <alignment horizontal="right"/>
    </xf>
    <xf numFmtId="0" fontId="9" fillId="0" borderId="3" xfId="0" applyFont="1" applyBorder="1"/>
    <xf numFmtId="0" fontId="5" fillId="0" borderId="11" xfId="0" applyFont="1" applyBorder="1" applyAlignment="1">
      <alignment horizontal="left"/>
    </xf>
    <xf numFmtId="0" fontId="9" fillId="0" borderId="11" xfId="0" applyFont="1" applyBorder="1" applyAlignment="1">
      <alignment horizontal="left"/>
    </xf>
    <xf numFmtId="0" fontId="5" fillId="0" borderId="11" xfId="0" applyFont="1" applyBorder="1" applyAlignment="1">
      <alignment horizontal="right"/>
    </xf>
    <xf numFmtId="0" fontId="5" fillId="2" borderId="2" xfId="0" applyFont="1" applyFill="1" applyBorder="1"/>
    <xf numFmtId="0" fontId="5" fillId="2" borderId="4" xfId="0" applyFont="1" applyFill="1" applyBorder="1" applyAlignment="1">
      <alignment horizontal="right"/>
    </xf>
    <xf numFmtId="3" fontId="7" fillId="0" borderId="2" xfId="0" applyNumberFormat="1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right"/>
    </xf>
    <xf numFmtId="0" fontId="5" fillId="2" borderId="3" xfId="0" applyFont="1" applyFill="1" applyBorder="1" applyAlignment="1">
      <alignment horizontal="right"/>
    </xf>
    <xf numFmtId="3" fontId="5" fillId="2" borderId="3" xfId="0" applyNumberFormat="1" applyFont="1" applyFill="1" applyBorder="1" applyAlignment="1">
      <alignment horizontal="center" vertical="center" wrapText="1" shrinkToFit="1"/>
    </xf>
    <xf numFmtId="3" fontId="7" fillId="2" borderId="2" xfId="0" applyNumberFormat="1" applyFont="1" applyFill="1" applyBorder="1" applyAlignment="1">
      <alignment horizontal="center" vertical="center" wrapText="1" shrinkToFit="1"/>
    </xf>
    <xf numFmtId="3" fontId="5" fillId="2" borderId="2" xfId="0" applyNumberFormat="1" applyFont="1" applyFill="1" applyBorder="1" applyAlignment="1">
      <alignment horizontal="center" vertical="center" wrapText="1" shrinkToFit="1"/>
    </xf>
    <xf numFmtId="187" fontId="5" fillId="0" borderId="10" xfId="1" applyNumberFormat="1" applyFont="1" applyFill="1" applyBorder="1" applyAlignment="1"/>
    <xf numFmtId="187" fontId="5" fillId="0" borderId="11" xfId="1" applyNumberFormat="1" applyFont="1" applyFill="1" applyBorder="1" applyAlignment="1"/>
    <xf numFmtId="3" fontId="5" fillId="0" borderId="10" xfId="1" applyNumberFormat="1" applyFont="1" applyFill="1" applyBorder="1" applyAlignment="1">
      <alignment horizontal="center" vertical="center" wrapText="1" shrinkToFit="1"/>
    </xf>
    <xf numFmtId="3" fontId="5" fillId="0" borderId="11" xfId="1" applyNumberFormat="1" applyFont="1" applyFill="1" applyBorder="1" applyAlignment="1">
      <alignment horizontal="center" vertical="center" wrapText="1" shrinkToFit="1"/>
    </xf>
    <xf numFmtId="187" fontId="5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horizontal="center" vertical="center" wrapText="1" shrinkToFit="1"/>
    </xf>
    <xf numFmtId="3" fontId="5" fillId="0" borderId="4" xfId="1" applyNumberFormat="1" applyFont="1" applyFill="1" applyBorder="1" applyAlignment="1">
      <alignment horizontal="center" vertical="center" wrapText="1" shrinkToFit="1"/>
    </xf>
    <xf numFmtId="0" fontId="9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vertical="center"/>
    </xf>
    <xf numFmtId="0" fontId="3" fillId="0" borderId="4" xfId="0" applyFont="1" applyBorder="1" applyAlignment="1">
      <alignment horizontal="left" vertical="center"/>
    </xf>
    <xf numFmtId="0" fontId="11" fillId="0" borderId="4" xfId="0" applyFont="1" applyBorder="1" applyAlignment="1">
      <alignment horizontal="right" vertical="center"/>
    </xf>
    <xf numFmtId="0" fontId="9" fillId="0" borderId="3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3" fontId="9" fillId="0" borderId="2" xfId="0" applyNumberFormat="1" applyFont="1" applyBorder="1" applyAlignment="1">
      <alignment horizontal="center" vertical="center" wrapText="1" shrinkToFit="1"/>
    </xf>
    <xf numFmtId="3" fontId="5" fillId="0" borderId="13" xfId="0" applyNumberFormat="1" applyFont="1" applyBorder="1" applyAlignment="1">
      <alignment horizontal="center" vertical="center" wrapText="1" shrinkToFit="1"/>
    </xf>
    <xf numFmtId="3" fontId="5" fillId="0" borderId="5" xfId="0" applyNumberFormat="1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3" fontId="9" fillId="0" borderId="14" xfId="0" applyNumberFormat="1" applyFont="1" applyBorder="1" applyAlignment="1">
      <alignment horizontal="center" vertical="center" wrapText="1" shrinkToFit="1"/>
    </xf>
    <xf numFmtId="3" fontId="5" fillId="0" borderId="14" xfId="0" applyNumberFormat="1" applyFont="1" applyBorder="1" applyAlignment="1">
      <alignment horizontal="center" vertical="center" wrapText="1" shrinkToFit="1"/>
    </xf>
    <xf numFmtId="3" fontId="9" fillId="0" borderId="10" xfId="0" applyNumberFormat="1" applyFont="1" applyBorder="1" applyAlignment="1">
      <alignment horizontal="center" vertical="center" wrapText="1" shrinkToFit="1"/>
    </xf>
    <xf numFmtId="0" fontId="8" fillId="0" borderId="4" xfId="0" applyFont="1" applyBorder="1" applyAlignment="1">
      <alignment horizontal="left"/>
    </xf>
    <xf numFmtId="3" fontId="7" fillId="0" borderId="4" xfId="0" applyNumberFormat="1" applyFont="1" applyBorder="1" applyAlignment="1">
      <alignment horizontal="center" vertical="center"/>
    </xf>
    <xf numFmtId="3" fontId="7" fillId="4" borderId="1" xfId="0" applyNumberFormat="1" applyFont="1" applyFill="1" applyBorder="1" applyAlignment="1">
      <alignment horizontal="center" vertical="center" wrapText="1" shrinkToFit="1"/>
    </xf>
    <xf numFmtId="0" fontId="9" fillId="0" borderId="1" xfId="0" applyFont="1" applyBorder="1" applyAlignment="1">
      <alignment horizontal="center"/>
    </xf>
    <xf numFmtId="0" fontId="5" fillId="2" borderId="2" xfId="0" applyFont="1" applyFill="1" applyBorder="1" applyAlignment="1">
      <alignment vertical="center"/>
    </xf>
    <xf numFmtId="0" fontId="5" fillId="2" borderId="4" xfId="0" applyFont="1" applyFill="1" applyBorder="1" applyAlignment="1">
      <alignment horizontal="right" vertical="center"/>
    </xf>
    <xf numFmtId="0" fontId="5" fillId="2" borderId="5" xfId="0" applyFont="1" applyFill="1" applyBorder="1" applyAlignment="1">
      <alignment horizontal="center"/>
    </xf>
    <xf numFmtId="0" fontId="5" fillId="2" borderId="6" xfId="0" applyFont="1" applyFill="1" applyBorder="1" applyAlignment="1">
      <alignment horizontal="right"/>
    </xf>
    <xf numFmtId="3" fontId="5" fillId="2" borderId="5" xfId="0" applyNumberFormat="1" applyFont="1" applyFill="1" applyBorder="1" applyAlignment="1">
      <alignment horizontal="center" vertical="center"/>
    </xf>
    <xf numFmtId="3" fontId="7" fillId="2" borderId="5" xfId="0" applyNumberFormat="1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horizontal="center" vertical="center"/>
    </xf>
    <xf numFmtId="0" fontId="5" fillId="0" borderId="0" xfId="0" applyFont="1" applyAlignment="1">
      <alignment horizontal="center" wrapText="1" shrinkToFit="1"/>
    </xf>
    <xf numFmtId="0" fontId="5" fillId="0" borderId="3" xfId="0" applyFont="1" applyBorder="1" applyAlignment="1">
      <alignment horizontal="right"/>
    </xf>
    <xf numFmtId="0" fontId="5" fillId="0" borderId="2" xfId="0" applyFont="1" applyBorder="1" applyAlignment="1">
      <alignment horizontal="center"/>
    </xf>
    <xf numFmtId="0" fontId="5" fillId="0" borderId="8" xfId="0" applyFont="1" applyBorder="1" applyAlignment="1">
      <alignment wrapText="1" shrinkToFit="1"/>
    </xf>
    <xf numFmtId="3" fontId="5" fillId="3" borderId="2" xfId="0" applyNumberFormat="1" applyFont="1" applyFill="1" applyBorder="1"/>
    <xf numFmtId="3" fontId="5" fillId="3" borderId="3" xfId="0" applyNumberFormat="1" applyFont="1" applyFill="1" applyBorder="1" applyAlignment="1">
      <alignment horizontal="right"/>
    </xf>
    <xf numFmtId="3" fontId="5" fillId="3" borderId="1" xfId="0" applyNumberFormat="1" applyFont="1" applyFill="1" applyBorder="1" applyAlignment="1">
      <alignment horizontal="center" vertical="center" wrapText="1" shrinkToFit="1"/>
    </xf>
    <xf numFmtId="3" fontId="7" fillId="3" borderId="1" xfId="0" applyNumberFormat="1" applyFont="1" applyFill="1" applyBorder="1" applyAlignment="1">
      <alignment horizontal="center" vertical="center" wrapText="1" shrinkToFit="1"/>
    </xf>
    <xf numFmtId="3" fontId="5" fillId="0" borderId="0" xfId="0" applyNumberFormat="1" applyFont="1" applyAlignment="1">
      <alignment wrapText="1" shrinkToFit="1"/>
    </xf>
    <xf numFmtId="0" fontId="5" fillId="0" borderId="0" xfId="0" applyFont="1"/>
    <xf numFmtId="0" fontId="5" fillId="0" borderId="0" xfId="0" applyFont="1" applyAlignment="1">
      <alignment horizontal="center" vertical="center" wrapText="1" shrinkToFit="1"/>
    </xf>
    <xf numFmtId="3" fontId="5" fillId="0" borderId="0" xfId="0" applyNumberFormat="1" applyFont="1" applyAlignment="1">
      <alignment horizontal="center" vertical="center" wrapText="1" shrinkToFit="1"/>
    </xf>
    <xf numFmtId="0" fontId="7" fillId="0" borderId="0" xfId="0" applyFont="1" applyAlignment="1">
      <alignment horizontal="center" wrapText="1" shrinkToFit="1"/>
    </xf>
    <xf numFmtId="3" fontId="5" fillId="0" borderId="0" xfId="0" applyNumberFormat="1" applyFont="1" applyAlignment="1">
      <alignment horizontal="center" wrapText="1" shrinkToFit="1"/>
    </xf>
    <xf numFmtId="0" fontId="8" fillId="0" borderId="0" xfId="0" applyFont="1"/>
    <xf numFmtId="0" fontId="5" fillId="0" borderId="3" xfId="0" applyFont="1" applyBorder="1"/>
    <xf numFmtId="0" fontId="4" fillId="0" borderId="3" xfId="2" applyFont="1" applyBorder="1"/>
    <xf numFmtId="0" fontId="3" fillId="0" borderId="3" xfId="0" applyFont="1" applyBorder="1"/>
    <xf numFmtId="0" fontId="3" fillId="0" borderId="1" xfId="0" applyFont="1" applyBorder="1" applyAlignment="1">
      <alignment horizontal="center"/>
    </xf>
    <xf numFmtId="0" fontId="13" fillId="0" borderId="14" xfId="0" applyFont="1" applyBorder="1"/>
    <xf numFmtId="0" fontId="12" fillId="0" borderId="1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2" fillId="0" borderId="1" xfId="0" applyFont="1" applyBorder="1" applyAlignment="1">
      <alignment horizontal="center" wrapText="1" shrinkToFit="1"/>
    </xf>
    <xf numFmtId="0" fontId="13" fillId="0" borderId="1" xfId="0" applyFont="1" applyBorder="1" applyAlignment="1">
      <alignment horizontal="center" wrapText="1" shrinkToFit="1"/>
    </xf>
    <xf numFmtId="0" fontId="5" fillId="0" borderId="2" xfId="0" applyFont="1" applyBorder="1" applyAlignment="1">
      <alignment horizontal="center" vertical="center" wrapText="1" shrinkToFit="1"/>
    </xf>
    <xf numFmtId="0" fontId="5" fillId="0" borderId="4" xfId="0" applyFont="1" applyBorder="1" applyAlignment="1">
      <alignment horizontal="center" vertical="center" wrapText="1" shrinkToFit="1"/>
    </xf>
    <xf numFmtId="0" fontId="5" fillId="0" borderId="3" xfId="0" applyFont="1" applyBorder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 wrapText="1" shrinkToFit="1"/>
    </xf>
    <xf numFmtId="0" fontId="5" fillId="0" borderId="6" xfId="0" applyFont="1" applyBorder="1" applyAlignment="1">
      <alignment horizontal="center" vertical="center" wrapText="1" shrinkToFit="1"/>
    </xf>
    <xf numFmtId="0" fontId="5" fillId="0" borderId="7" xfId="0" applyFont="1" applyBorder="1" applyAlignment="1">
      <alignment horizontal="center" vertical="center" wrapText="1" shrinkToFi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12" fillId="0" borderId="13" xfId="0" applyFont="1" applyBorder="1" applyAlignment="1">
      <alignment horizontal="center" vertical="center" wrapText="1" shrinkToFit="1"/>
    </xf>
    <xf numFmtId="0" fontId="12" fillId="0" borderId="14" xfId="0" applyFont="1" applyBorder="1" applyAlignment="1">
      <alignment horizontal="center" vertical="center" wrapText="1" shrinkToFit="1"/>
    </xf>
    <xf numFmtId="0" fontId="14" fillId="0" borderId="13" xfId="0" applyFont="1" applyBorder="1" applyAlignment="1">
      <alignment horizontal="center" vertical="center" wrapText="1" shrinkToFit="1"/>
    </xf>
    <xf numFmtId="0" fontId="14" fillId="0" borderId="14" xfId="0" applyFont="1" applyBorder="1" applyAlignment="1">
      <alignment horizontal="center" vertical="center" wrapText="1" shrinkToFit="1"/>
    </xf>
    <xf numFmtId="0" fontId="12" fillId="0" borderId="2" xfId="0" applyFont="1" applyBorder="1" applyAlignment="1">
      <alignment horizontal="center" vertical="center" wrapText="1" shrinkToFit="1"/>
    </xf>
    <xf numFmtId="0" fontId="12" fillId="0" borderId="4" xfId="0" applyFont="1" applyBorder="1" applyAlignment="1">
      <alignment horizontal="center" vertical="center" wrapText="1" shrinkToFit="1"/>
    </xf>
    <xf numFmtId="0" fontId="12" fillId="0" borderId="3" xfId="0" applyFont="1" applyBorder="1" applyAlignment="1">
      <alignment horizontal="center" vertical="center" wrapText="1" shrinkToFit="1"/>
    </xf>
    <xf numFmtId="0" fontId="5" fillId="0" borderId="0" xfId="0" applyFont="1" applyAlignment="1">
      <alignment horizontal="center" vertical="center" wrapText="1" shrinkToFit="1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6" fillId="0" borderId="2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3" xfId="2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 shrinkToFit="1"/>
    </xf>
    <xf numFmtId="0" fontId="12" fillId="0" borderId="6" xfId="0" applyFont="1" applyBorder="1" applyAlignment="1">
      <alignment horizontal="center" vertical="center" wrapText="1" shrinkToFit="1"/>
    </xf>
    <xf numFmtId="0" fontId="12" fillId="0" borderId="7" xfId="0" applyFont="1" applyBorder="1" applyAlignment="1">
      <alignment horizontal="center" vertical="center" wrapText="1" shrinkToFit="1"/>
    </xf>
    <xf numFmtId="0" fontId="12" fillId="0" borderId="10" xfId="0" applyFont="1" applyBorder="1" applyAlignment="1">
      <alignment horizontal="center" vertical="center" wrapText="1" shrinkToFit="1"/>
    </xf>
    <xf numFmtId="0" fontId="12" fillId="0" borderId="11" xfId="0" applyFont="1" applyBorder="1" applyAlignment="1">
      <alignment horizontal="center" vertical="center" wrapText="1" shrinkToFit="1"/>
    </xf>
    <xf numFmtId="0" fontId="12" fillId="0" borderId="12" xfId="0" applyFont="1" applyBorder="1" applyAlignment="1">
      <alignment horizontal="center" vertical="center" wrapText="1" shrinkToFit="1"/>
    </xf>
    <xf numFmtId="0" fontId="5" fillId="0" borderId="4" xfId="0" applyFont="1" applyBorder="1" applyAlignment="1"/>
    <xf numFmtId="0" fontId="5" fillId="0" borderId="3" xfId="0" applyFont="1" applyBorder="1" applyAlignment="1"/>
  </cellXfs>
  <cellStyles count="3">
    <cellStyle name="Normal_Sheet1" xfId="2" xr:uid="{00000000-0005-0000-0000-000002000000}"/>
    <cellStyle name="ปกติ" xfId="0" builtinId="0"/>
    <cellStyle name="สกุลเงิน" xfId="1" builtinId="4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</a:t>
            </a:r>
            <a:r>
              <a:rPr lang="en-US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6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Sheet1!$A$1:$A$12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Sheet1!$B$1:$B$12</c:f>
              <c:numCache>
                <c:formatCode>#,##0</c:formatCode>
                <c:ptCount val="12"/>
                <c:pt idx="0">
                  <c:v>775</c:v>
                </c:pt>
                <c:pt idx="1">
                  <c:v>634</c:v>
                </c:pt>
                <c:pt idx="2">
                  <c:v>297</c:v>
                </c:pt>
                <c:pt idx="3">
                  <c:v>1581</c:v>
                </c:pt>
                <c:pt idx="4">
                  <c:v>1755</c:v>
                </c:pt>
                <c:pt idx="5">
                  <c:v>475</c:v>
                </c:pt>
                <c:pt idx="6">
                  <c:v>414</c:v>
                </c:pt>
                <c:pt idx="7">
                  <c:v>425</c:v>
                </c:pt>
                <c:pt idx="8">
                  <c:v>374</c:v>
                </c:pt>
                <c:pt idx="9">
                  <c:v>197</c:v>
                </c:pt>
                <c:pt idx="10">
                  <c:v>140</c:v>
                </c:pt>
                <c:pt idx="11">
                  <c:v>122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43173760"/>
        <c:axId val="43175296"/>
        <c:axId val="0"/>
      </c:bar3DChart>
      <c:catAx>
        <c:axId val="4317376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en-US"/>
          </a:p>
        </c:txPr>
        <c:crossAx val="43175296"/>
        <c:crosses val="autoZero"/>
        <c:auto val="1"/>
        <c:lblAlgn val="ctr"/>
        <c:lblOffset val="100"/>
        <c:noMultiLvlLbl val="0"/>
      </c:catAx>
      <c:valAx>
        <c:axId val="43175296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431737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0.10432</cdr:x>
      <cdr:y>0.44545</cdr:y>
    </cdr:from>
    <cdr:to>
      <cdr:x>0.17338</cdr:x>
      <cdr:y>0.49062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76033" y="2537256"/>
          <a:ext cx="513739" cy="2572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692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0.1792</cdr:x>
      <cdr:y>0.47213</cdr:y>
    </cdr:from>
    <cdr:to>
      <cdr:x>0.23895</cdr:x>
      <cdr:y>0.52346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33076" y="2689204"/>
          <a:ext cx="444482" cy="29237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574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0.25293</cdr:x>
      <cdr:y>0.56207</cdr:y>
    </cdr:from>
    <cdr:to>
      <cdr:x>0.3135</cdr:x>
      <cdr:y>0.62034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669533" y="3003409"/>
          <a:ext cx="399812" cy="31136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236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0.31653</cdr:x>
      <cdr:y>0.18056</cdr:y>
    </cdr:from>
    <cdr:to>
      <cdr:x>0.40099</cdr:x>
      <cdr:y>0.2442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54678" y="1028465"/>
          <a:ext cx="628300" cy="36249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583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0.39017</cdr:x>
      <cdr:y>0.0969</cdr:y>
    </cdr:from>
    <cdr:to>
      <cdr:x>0.46869</cdr:x>
      <cdr:y>0.14618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02487" y="551941"/>
          <a:ext cx="584113" cy="28069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895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0.52283</cdr:y>
    </cdr:from>
    <cdr:to>
      <cdr:x>0.5245</cdr:x>
      <cdr:y>0.56682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75" y="2978042"/>
          <a:ext cx="436894" cy="25050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385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0.53527</cdr:x>
      <cdr:y>0.54291</cdr:y>
    </cdr:from>
    <cdr:to>
      <cdr:x>0.59661</cdr:x>
      <cdr:y>0.59114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3981881" y="3092403"/>
          <a:ext cx="456310" cy="27471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332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0.60551</cdr:x>
      <cdr:y>0.49567</cdr:y>
    </cdr:from>
    <cdr:to>
      <cdr:x>0.67211</cdr:x>
      <cdr:y>0.5429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04395" y="2823308"/>
          <a:ext cx="495439" cy="26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513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0.67949</cdr:x>
      <cdr:y>0.53128</cdr:y>
    </cdr:from>
    <cdr:to>
      <cdr:x>0.73751</cdr:x>
      <cdr:y>0.57384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54746" y="3026152"/>
          <a:ext cx="431612" cy="2424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366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0.74898</cdr:x>
      <cdr:y>0.58431</cdr:y>
    </cdr:from>
    <cdr:to>
      <cdr:x>0.81085</cdr:x>
      <cdr:y>0.62949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1684" y="3328207"/>
          <a:ext cx="460252" cy="2573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177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0.89034</cdr:x>
      <cdr:y>0.60926</cdr:y>
    </cdr:from>
    <cdr:to>
      <cdr:x>0.9394</cdr:x>
      <cdr:y>0.65649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23249" y="3470340"/>
          <a:ext cx="364959" cy="26902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119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0.82016</cdr:x>
      <cdr:y>0.60444</cdr:y>
    </cdr:from>
    <cdr:to>
      <cdr:x>0.88056</cdr:x>
      <cdr:y>0.65372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01185" y="3442848"/>
          <a:ext cx="449317" cy="2806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126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P277"/>
  <sheetViews>
    <sheetView tabSelected="1" zoomScale="80" zoomScaleNormal="80" zoomScaleSheetLayoutView="50" workbookViewId="0">
      <pane xSplit="2" ySplit="6" topLeftCell="C266" activePane="bottomRight" state="frozen"/>
      <selection pane="bottomRight" activeCell="AL33" sqref="AL33"/>
      <selection pane="bottomLeft" activeCell="A9" sqref="A9"/>
      <selection pane="topRight" activeCell="D1" sqref="D1"/>
    </sheetView>
  </sheetViews>
  <sheetFormatPr defaultColWidth="9" defaultRowHeight="25.5" customHeight="1"/>
  <cols>
    <col min="1" max="1" width="1.625" style="109" customWidth="1"/>
    <col min="2" max="2" width="50.125" style="109" customWidth="1"/>
    <col min="3" max="33" width="7.625" style="110" customWidth="1"/>
    <col min="34" max="34" width="8.625" style="110" customWidth="1"/>
    <col min="35" max="42" width="7.625" style="110" customWidth="1"/>
    <col min="43" max="47" width="7.625" style="110" hidden="1" customWidth="1"/>
    <col min="48" max="52" width="7.625" style="110" customWidth="1"/>
    <col min="53" max="53" width="6.125" style="110" hidden="1" customWidth="1"/>
    <col min="54" max="54" width="6.375" style="110" hidden="1" customWidth="1"/>
    <col min="55" max="57" width="6.125" style="110" hidden="1" customWidth="1"/>
    <col min="58" max="68" width="7.625" style="110" customWidth="1"/>
    <col min="69" max="69" width="9.125" style="110" customWidth="1"/>
    <col min="70" max="72" width="7.625" style="100" customWidth="1"/>
    <col min="73" max="73" width="6.125" style="112" hidden="1" customWidth="1"/>
    <col min="74" max="82" width="7.625" style="100" hidden="1" customWidth="1"/>
    <col min="83" max="16384" width="9" style="3"/>
  </cols>
  <sheetData>
    <row r="1" spans="1:82" ht="25.5" customHeight="1">
      <c r="A1" s="140"/>
      <c r="B1" s="140"/>
      <c r="C1" s="140"/>
      <c r="D1" s="140"/>
      <c r="E1" s="140"/>
      <c r="F1" s="140"/>
      <c r="G1" s="140"/>
      <c r="H1" s="140"/>
      <c r="I1" s="140"/>
      <c r="J1" s="140"/>
      <c r="K1" s="140"/>
      <c r="L1" s="140"/>
      <c r="M1" s="140"/>
      <c r="N1" s="140"/>
      <c r="O1" s="140"/>
      <c r="P1" s="140"/>
      <c r="Q1" s="140"/>
      <c r="R1" s="140"/>
      <c r="S1" s="140"/>
      <c r="T1" s="140"/>
      <c r="U1" s="140"/>
      <c r="V1" s="140"/>
      <c r="W1" s="140"/>
      <c r="X1" s="140"/>
      <c r="Y1" s="140"/>
      <c r="Z1" s="140"/>
      <c r="AA1" s="140"/>
      <c r="AB1" s="140"/>
      <c r="AC1" s="140"/>
      <c r="AD1" s="140"/>
      <c r="AE1" s="140"/>
      <c r="AF1" s="140"/>
      <c r="AG1" s="140"/>
      <c r="AH1" s="140"/>
      <c r="AI1" s="140"/>
      <c r="AJ1" s="140"/>
      <c r="AK1" s="140"/>
      <c r="AL1" s="140"/>
      <c r="AM1" s="140"/>
      <c r="AN1" s="140"/>
      <c r="AO1" s="140"/>
      <c r="AP1" s="140"/>
      <c r="AQ1" s="140"/>
      <c r="AR1" s="140"/>
      <c r="AS1" s="140"/>
      <c r="AT1" s="140"/>
      <c r="AU1" s="140"/>
      <c r="AV1" s="140"/>
      <c r="AW1" s="140"/>
      <c r="AX1" s="140"/>
      <c r="AY1" s="140"/>
      <c r="AZ1" s="140"/>
      <c r="BA1" s="140"/>
      <c r="BB1" s="140"/>
      <c r="BC1" s="140"/>
      <c r="BD1" s="140"/>
      <c r="BE1" s="140"/>
      <c r="BF1" s="140"/>
      <c r="BG1" s="140"/>
      <c r="BH1" s="140"/>
      <c r="BI1" s="140"/>
      <c r="BJ1" s="140"/>
      <c r="BK1" s="140"/>
      <c r="BL1" s="140"/>
      <c r="BM1" s="140"/>
      <c r="BN1" s="140"/>
      <c r="BO1" s="140"/>
      <c r="BP1" s="140"/>
      <c r="BQ1" s="140"/>
      <c r="BR1" s="140"/>
      <c r="BS1" s="140"/>
      <c r="BT1" s="140"/>
      <c r="BU1" s="140"/>
      <c r="BV1" s="140"/>
      <c r="BW1" s="140"/>
      <c r="BX1" s="140"/>
      <c r="BY1" s="140"/>
      <c r="BZ1" s="140"/>
      <c r="CA1" s="140"/>
      <c r="CB1" s="3"/>
      <c r="CC1" s="3"/>
      <c r="CD1" s="3"/>
    </row>
    <row r="2" spans="1:82" ht="25.5" customHeight="1">
      <c r="A2" s="141" t="s">
        <v>0</v>
      </c>
      <c r="B2" s="142"/>
      <c r="C2" s="124" t="s">
        <v>1</v>
      </c>
      <c r="D2" s="125"/>
      <c r="E2" s="125"/>
      <c r="F2" s="125"/>
      <c r="G2" s="125"/>
      <c r="H2" s="125"/>
      <c r="I2" s="125"/>
      <c r="J2" s="125"/>
      <c r="K2" s="125"/>
      <c r="L2" s="125"/>
      <c r="M2" s="125"/>
      <c r="N2" s="125"/>
      <c r="O2" s="125"/>
      <c r="P2" s="125"/>
      <c r="Q2" s="125"/>
      <c r="R2" s="125"/>
      <c r="S2" s="125"/>
      <c r="T2" s="125"/>
      <c r="U2" s="125"/>
      <c r="V2" s="125"/>
      <c r="W2" s="125"/>
      <c r="X2" s="125"/>
      <c r="Y2" s="125"/>
      <c r="Z2" s="125"/>
      <c r="AA2" s="125"/>
      <c r="AB2" s="125"/>
      <c r="AC2" s="125"/>
      <c r="AD2" s="125"/>
      <c r="AE2" s="125"/>
      <c r="AF2" s="125"/>
      <c r="AG2" s="125"/>
      <c r="AH2" s="125"/>
      <c r="AI2" s="125"/>
      <c r="AJ2" s="125"/>
      <c r="AK2" s="125"/>
      <c r="AL2" s="125"/>
      <c r="AM2" s="125"/>
      <c r="AN2" s="125"/>
      <c r="AO2" s="125"/>
      <c r="AP2" s="125"/>
      <c r="AQ2" s="125"/>
      <c r="AR2" s="125"/>
      <c r="AS2" s="125"/>
      <c r="AT2" s="125"/>
      <c r="AU2" s="125"/>
      <c r="AV2" s="125"/>
      <c r="AW2" s="125"/>
      <c r="AX2" s="125"/>
      <c r="AY2" s="125"/>
      <c r="AZ2" s="125"/>
      <c r="BA2" s="125"/>
      <c r="BB2" s="125"/>
      <c r="BC2" s="125"/>
      <c r="BD2" s="125"/>
      <c r="BE2" s="125"/>
      <c r="BF2" s="125"/>
      <c r="BG2" s="125"/>
      <c r="BH2" s="125"/>
      <c r="BI2" s="125"/>
      <c r="BJ2" s="125"/>
      <c r="BK2" s="125"/>
      <c r="BL2" s="125"/>
      <c r="BM2" s="125"/>
      <c r="BN2" s="125"/>
      <c r="BO2" s="125"/>
      <c r="BP2" s="125"/>
      <c r="BQ2" s="125"/>
      <c r="BR2" s="125"/>
      <c r="BS2" s="125"/>
      <c r="BT2" s="125"/>
      <c r="BU2" s="125"/>
      <c r="BV2" s="125"/>
      <c r="BW2" s="125"/>
      <c r="BX2" s="125"/>
      <c r="BY2" s="125"/>
      <c r="BZ2" s="125"/>
      <c r="CA2" s="125"/>
      <c r="CB2" s="125"/>
      <c r="CC2" s="125"/>
      <c r="CD2" s="126"/>
    </row>
    <row r="3" spans="1:82" s="4" customFormat="1" ht="25.5" customHeight="1">
      <c r="A3" s="143"/>
      <c r="B3" s="144"/>
      <c r="C3" s="127" t="s">
        <v>2</v>
      </c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128"/>
      <c r="AM3" s="128"/>
      <c r="AN3" s="128"/>
      <c r="AO3" s="128"/>
      <c r="AP3" s="128"/>
      <c r="AQ3" s="128"/>
      <c r="AR3" s="128"/>
      <c r="AS3" s="128"/>
      <c r="AT3" s="128"/>
      <c r="AU3" s="128"/>
      <c r="AV3" s="128"/>
      <c r="AW3" s="128"/>
      <c r="AX3" s="128"/>
      <c r="AY3" s="128"/>
      <c r="AZ3" s="128"/>
      <c r="BA3" s="128"/>
      <c r="BB3" s="128"/>
      <c r="BC3" s="128"/>
      <c r="BD3" s="128"/>
      <c r="BE3" s="128"/>
      <c r="BF3" s="128"/>
      <c r="BG3" s="128"/>
      <c r="BH3" s="128"/>
      <c r="BI3" s="128"/>
      <c r="BJ3" s="128"/>
      <c r="BK3" s="128"/>
      <c r="BL3" s="128"/>
      <c r="BM3" s="128"/>
      <c r="BN3" s="128"/>
      <c r="BO3" s="128"/>
      <c r="BP3" s="128"/>
      <c r="BQ3" s="128"/>
      <c r="BR3" s="128"/>
      <c r="BS3" s="128"/>
      <c r="BT3" s="128"/>
      <c r="BU3" s="128"/>
      <c r="BV3" s="128"/>
      <c r="BW3" s="128"/>
      <c r="BX3" s="128"/>
      <c r="BY3" s="128"/>
      <c r="BZ3" s="128"/>
      <c r="CA3" s="128"/>
      <c r="CB3" s="128"/>
      <c r="CC3" s="128"/>
      <c r="CD3" s="129"/>
    </row>
    <row r="4" spans="1:82" ht="25.5" customHeight="1">
      <c r="A4" s="143"/>
      <c r="B4" s="144"/>
      <c r="C4" s="124" t="s">
        <v>3</v>
      </c>
      <c r="D4" s="125"/>
      <c r="E4" s="156"/>
      <c r="F4" s="156"/>
      <c r="G4" s="157"/>
      <c r="H4" s="130" t="s">
        <v>4</v>
      </c>
      <c r="I4" s="131"/>
      <c r="J4" s="131"/>
      <c r="K4" s="131"/>
      <c r="L4" s="132"/>
      <c r="M4" s="130" t="s">
        <v>5</v>
      </c>
      <c r="N4" s="131"/>
      <c r="O4" s="131"/>
      <c r="P4" s="131"/>
      <c r="Q4" s="132"/>
      <c r="R4" s="130" t="s">
        <v>6</v>
      </c>
      <c r="S4" s="131"/>
      <c r="T4" s="131"/>
      <c r="U4" s="131"/>
      <c r="V4" s="132"/>
      <c r="W4" s="124" t="s">
        <v>7</v>
      </c>
      <c r="X4" s="125"/>
      <c r="Y4" s="125"/>
      <c r="Z4" s="125"/>
      <c r="AA4" s="126"/>
      <c r="AB4" s="124" t="s">
        <v>8</v>
      </c>
      <c r="AC4" s="125"/>
      <c r="AD4" s="125"/>
      <c r="AE4" s="125"/>
      <c r="AF4" s="126"/>
      <c r="AG4" s="125" t="s">
        <v>9</v>
      </c>
      <c r="AH4" s="125"/>
      <c r="AI4" s="125"/>
      <c r="AJ4" s="125"/>
      <c r="AK4" s="125"/>
      <c r="AL4" s="124" t="s">
        <v>10</v>
      </c>
      <c r="AM4" s="125"/>
      <c r="AN4" s="125"/>
      <c r="AO4" s="125"/>
      <c r="AP4" s="125"/>
      <c r="AQ4" s="124" t="s">
        <v>11</v>
      </c>
      <c r="AR4" s="125"/>
      <c r="AS4" s="125"/>
      <c r="AT4" s="125"/>
      <c r="AU4" s="125"/>
      <c r="AV4" s="147" t="s">
        <v>12</v>
      </c>
      <c r="AW4" s="148"/>
      <c r="AX4" s="148"/>
      <c r="AY4" s="148"/>
      <c r="AZ4" s="149"/>
      <c r="BA4" s="147" t="s">
        <v>13</v>
      </c>
      <c r="BB4" s="148"/>
      <c r="BC4" s="148"/>
      <c r="BD4" s="148"/>
      <c r="BE4" s="149"/>
      <c r="BF4" s="124" t="s">
        <v>14</v>
      </c>
      <c r="BG4" s="125"/>
      <c r="BH4" s="125"/>
      <c r="BI4" s="125"/>
      <c r="BJ4" s="126"/>
      <c r="BK4" s="124" t="s">
        <v>15</v>
      </c>
      <c r="BL4" s="125"/>
      <c r="BM4" s="125"/>
      <c r="BN4" s="125"/>
      <c r="BO4" s="126"/>
      <c r="BP4" s="124" t="s">
        <v>16</v>
      </c>
      <c r="BQ4" s="125"/>
      <c r="BR4" s="125"/>
      <c r="BS4" s="125"/>
      <c r="BT4" s="126"/>
      <c r="BU4" s="5"/>
      <c r="BV4" s="124" t="s">
        <v>17</v>
      </c>
      <c r="BW4" s="125"/>
      <c r="BX4" s="125"/>
      <c r="BY4" s="125"/>
      <c r="BZ4" s="125"/>
      <c r="CA4" s="125"/>
      <c r="CB4" s="125"/>
      <c r="CC4" s="125"/>
      <c r="CD4" s="126"/>
    </row>
    <row r="5" spans="1:82" ht="25.5" customHeight="1">
      <c r="A5" s="143"/>
      <c r="B5" s="144"/>
      <c r="C5" s="133" t="s">
        <v>18</v>
      </c>
      <c r="D5" s="135" t="s">
        <v>19</v>
      </c>
      <c r="E5" s="137" t="s">
        <v>20</v>
      </c>
      <c r="F5" s="138"/>
      <c r="G5" s="139"/>
      <c r="H5" s="133" t="s">
        <v>18</v>
      </c>
      <c r="I5" s="135" t="s">
        <v>19</v>
      </c>
      <c r="J5" s="137" t="s">
        <v>20</v>
      </c>
      <c r="K5" s="138"/>
      <c r="L5" s="139"/>
      <c r="M5" s="133" t="s">
        <v>18</v>
      </c>
      <c r="N5" s="135" t="s">
        <v>19</v>
      </c>
      <c r="O5" s="137" t="s">
        <v>20</v>
      </c>
      <c r="P5" s="138"/>
      <c r="Q5" s="139"/>
      <c r="R5" s="133" t="s">
        <v>18</v>
      </c>
      <c r="S5" s="135" t="s">
        <v>19</v>
      </c>
      <c r="T5" s="137" t="s">
        <v>20</v>
      </c>
      <c r="U5" s="138"/>
      <c r="V5" s="139"/>
      <c r="W5" s="133" t="s">
        <v>18</v>
      </c>
      <c r="X5" s="135" t="s">
        <v>19</v>
      </c>
      <c r="Y5" s="137" t="s">
        <v>20</v>
      </c>
      <c r="Z5" s="138"/>
      <c r="AA5" s="139"/>
      <c r="AB5" s="133" t="s">
        <v>18</v>
      </c>
      <c r="AC5" s="135" t="s">
        <v>19</v>
      </c>
      <c r="AD5" s="137" t="s">
        <v>20</v>
      </c>
      <c r="AE5" s="138"/>
      <c r="AF5" s="139"/>
      <c r="AG5" s="133" t="s">
        <v>18</v>
      </c>
      <c r="AH5" s="135" t="s">
        <v>19</v>
      </c>
      <c r="AI5" s="137" t="s">
        <v>20</v>
      </c>
      <c r="AJ5" s="138"/>
      <c r="AK5" s="139"/>
      <c r="AL5" s="133" t="s">
        <v>18</v>
      </c>
      <c r="AM5" s="135" t="s">
        <v>19</v>
      </c>
      <c r="AN5" s="137" t="s">
        <v>20</v>
      </c>
      <c r="AO5" s="138"/>
      <c r="AP5" s="139"/>
      <c r="AQ5" s="133" t="s">
        <v>18</v>
      </c>
      <c r="AR5" s="135" t="s">
        <v>19</v>
      </c>
      <c r="AS5" s="137" t="s">
        <v>20</v>
      </c>
      <c r="AT5" s="138"/>
      <c r="AU5" s="139"/>
      <c r="AV5" s="133" t="s">
        <v>18</v>
      </c>
      <c r="AW5" s="135" t="s">
        <v>19</v>
      </c>
      <c r="AX5" s="137" t="s">
        <v>20</v>
      </c>
      <c r="AY5" s="138"/>
      <c r="AZ5" s="139"/>
      <c r="BA5" s="133" t="s">
        <v>18</v>
      </c>
      <c r="BB5" s="133" t="s">
        <v>19</v>
      </c>
      <c r="BC5" s="150" t="s">
        <v>20</v>
      </c>
      <c r="BD5" s="151"/>
      <c r="BE5" s="152"/>
      <c r="BF5" s="133" t="s">
        <v>18</v>
      </c>
      <c r="BG5" s="135" t="s">
        <v>19</v>
      </c>
      <c r="BH5" s="137" t="s">
        <v>20</v>
      </c>
      <c r="BI5" s="138"/>
      <c r="BJ5" s="139"/>
      <c r="BK5" s="133" t="s">
        <v>18</v>
      </c>
      <c r="BL5" s="135" t="s">
        <v>19</v>
      </c>
      <c r="BM5" s="150" t="s">
        <v>20</v>
      </c>
      <c r="BN5" s="151"/>
      <c r="BO5" s="152"/>
      <c r="BP5" s="133" t="s">
        <v>18</v>
      </c>
      <c r="BQ5" s="135" t="s">
        <v>19</v>
      </c>
      <c r="BR5" s="137" t="s">
        <v>20</v>
      </c>
      <c r="BS5" s="138"/>
      <c r="BT5" s="139"/>
      <c r="BU5" s="119"/>
      <c r="BV5" s="153" t="s">
        <v>21</v>
      </c>
      <c r="BW5" s="154"/>
      <c r="BX5" s="155"/>
      <c r="BY5" s="153" t="s">
        <v>22</v>
      </c>
      <c r="BZ5" s="154"/>
      <c r="CA5" s="155"/>
      <c r="CB5" s="153" t="s">
        <v>23</v>
      </c>
      <c r="CC5" s="154"/>
      <c r="CD5" s="155"/>
    </row>
    <row r="6" spans="1:82" ht="36.75" customHeight="1">
      <c r="A6" s="145"/>
      <c r="B6" s="146"/>
      <c r="C6" s="134"/>
      <c r="D6" s="136"/>
      <c r="E6" s="120" t="s">
        <v>24</v>
      </c>
      <c r="F6" s="120" t="s">
        <v>25</v>
      </c>
      <c r="G6" s="120" t="s">
        <v>26</v>
      </c>
      <c r="H6" s="134"/>
      <c r="I6" s="136"/>
      <c r="J6" s="120" t="s">
        <v>24</v>
      </c>
      <c r="K6" s="120" t="s">
        <v>25</v>
      </c>
      <c r="L6" s="120" t="s">
        <v>26</v>
      </c>
      <c r="M6" s="134"/>
      <c r="N6" s="136"/>
      <c r="O6" s="121" t="s">
        <v>24</v>
      </c>
      <c r="P6" s="121" t="s">
        <v>25</v>
      </c>
      <c r="Q6" s="121" t="s">
        <v>26</v>
      </c>
      <c r="R6" s="134"/>
      <c r="S6" s="136"/>
      <c r="T6" s="121" t="s">
        <v>24</v>
      </c>
      <c r="U6" s="121" t="s">
        <v>25</v>
      </c>
      <c r="V6" s="121" t="s">
        <v>26</v>
      </c>
      <c r="W6" s="134"/>
      <c r="X6" s="136"/>
      <c r="Y6" s="120" t="s">
        <v>24</v>
      </c>
      <c r="Z6" s="120" t="s">
        <v>25</v>
      </c>
      <c r="AA6" s="120" t="s">
        <v>26</v>
      </c>
      <c r="AB6" s="134"/>
      <c r="AC6" s="136"/>
      <c r="AD6" s="121" t="s">
        <v>24</v>
      </c>
      <c r="AE6" s="121" t="s">
        <v>25</v>
      </c>
      <c r="AF6" s="121" t="s">
        <v>26</v>
      </c>
      <c r="AG6" s="134"/>
      <c r="AH6" s="136"/>
      <c r="AI6" s="121" t="s">
        <v>24</v>
      </c>
      <c r="AJ6" s="121" t="s">
        <v>25</v>
      </c>
      <c r="AK6" s="121" t="s">
        <v>26</v>
      </c>
      <c r="AL6" s="134"/>
      <c r="AM6" s="136"/>
      <c r="AN6" s="120" t="s">
        <v>24</v>
      </c>
      <c r="AO6" s="120" t="s">
        <v>25</v>
      </c>
      <c r="AP6" s="120" t="s">
        <v>26</v>
      </c>
      <c r="AQ6" s="134"/>
      <c r="AR6" s="136"/>
      <c r="AS6" s="120" t="s">
        <v>24</v>
      </c>
      <c r="AT6" s="120" t="s">
        <v>25</v>
      </c>
      <c r="AU6" s="120" t="s">
        <v>26</v>
      </c>
      <c r="AV6" s="134"/>
      <c r="AW6" s="136"/>
      <c r="AX6" s="121" t="s">
        <v>24</v>
      </c>
      <c r="AY6" s="121" t="s">
        <v>25</v>
      </c>
      <c r="AZ6" s="121" t="s">
        <v>26</v>
      </c>
      <c r="BA6" s="134"/>
      <c r="BB6" s="134"/>
      <c r="BC6" s="120" t="s">
        <v>24</v>
      </c>
      <c r="BD6" s="120" t="s">
        <v>25</v>
      </c>
      <c r="BE6" s="120" t="s">
        <v>26</v>
      </c>
      <c r="BF6" s="134"/>
      <c r="BG6" s="136"/>
      <c r="BH6" s="121" t="s">
        <v>24</v>
      </c>
      <c r="BI6" s="121" t="s">
        <v>25</v>
      </c>
      <c r="BJ6" s="121" t="s">
        <v>26</v>
      </c>
      <c r="BK6" s="134"/>
      <c r="BL6" s="136"/>
      <c r="BM6" s="120" t="s">
        <v>24</v>
      </c>
      <c r="BN6" s="120" t="s">
        <v>25</v>
      </c>
      <c r="BO6" s="120" t="s">
        <v>26</v>
      </c>
      <c r="BP6" s="134"/>
      <c r="BQ6" s="136"/>
      <c r="BR6" s="122" t="s">
        <v>24</v>
      </c>
      <c r="BS6" s="122" t="s">
        <v>25</v>
      </c>
      <c r="BT6" s="122" t="s">
        <v>26</v>
      </c>
      <c r="BU6" s="123"/>
      <c r="BV6" s="122" t="s">
        <v>24</v>
      </c>
      <c r="BW6" s="122" t="s">
        <v>25</v>
      </c>
      <c r="BX6" s="122" t="s">
        <v>26</v>
      </c>
      <c r="BY6" s="122" t="s">
        <v>24</v>
      </c>
      <c r="BZ6" s="122" t="s">
        <v>25</v>
      </c>
      <c r="CA6" s="122" t="s">
        <v>26</v>
      </c>
      <c r="CB6" s="122" t="s">
        <v>24</v>
      </c>
      <c r="CC6" s="122" t="s">
        <v>25</v>
      </c>
      <c r="CD6" s="122" t="s">
        <v>26</v>
      </c>
    </row>
    <row r="7" spans="1:82" ht="25.5" customHeight="1">
      <c r="A7" s="6" t="s">
        <v>27</v>
      </c>
      <c r="B7" s="7"/>
      <c r="C7" s="8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  <c r="BI7" s="9"/>
      <c r="BJ7" s="9"/>
      <c r="BK7" s="9"/>
      <c r="BL7" s="9"/>
      <c r="BM7" s="9"/>
      <c r="BN7" s="9"/>
      <c r="BO7" s="9"/>
      <c r="BP7" s="9"/>
      <c r="BQ7" s="9"/>
      <c r="BR7" s="10"/>
      <c r="BS7" s="10"/>
      <c r="BT7" s="10"/>
      <c r="BU7" s="11"/>
      <c r="BV7" s="10"/>
      <c r="BW7" s="10"/>
      <c r="BX7" s="10"/>
      <c r="BY7" s="10"/>
      <c r="BZ7" s="10"/>
      <c r="CA7" s="10"/>
      <c r="CB7" s="10"/>
      <c r="CC7" s="10"/>
      <c r="CD7" s="12"/>
    </row>
    <row r="8" spans="1:82" ht="25.5" customHeight="1">
      <c r="A8" s="6"/>
      <c r="B8" s="13" t="s">
        <v>28</v>
      </c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9"/>
      <c r="AV8" s="9"/>
      <c r="AW8" s="9"/>
      <c r="AX8" s="9"/>
      <c r="AY8" s="9"/>
      <c r="AZ8" s="9"/>
      <c r="BA8" s="9"/>
      <c r="BB8" s="9"/>
      <c r="BC8" s="9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10"/>
      <c r="BS8" s="10"/>
      <c r="BT8" s="10"/>
      <c r="BU8" s="11"/>
      <c r="BV8" s="10"/>
      <c r="BW8" s="10"/>
      <c r="BX8" s="10"/>
      <c r="BY8" s="10"/>
      <c r="BZ8" s="10"/>
      <c r="CA8" s="10"/>
      <c r="CB8" s="10"/>
      <c r="CC8" s="10"/>
      <c r="CD8" s="12"/>
    </row>
    <row r="9" spans="1:82" s="22" customFormat="1" ht="25.5" customHeight="1">
      <c r="A9" s="14"/>
      <c r="B9" s="7" t="s">
        <v>29</v>
      </c>
      <c r="C9" s="15"/>
      <c r="D9" s="16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  <c r="AP9" s="17"/>
      <c r="AQ9" s="17"/>
      <c r="AR9" s="17"/>
      <c r="AS9" s="18"/>
      <c r="AT9" s="18"/>
      <c r="AU9" s="18"/>
      <c r="AV9" s="18"/>
      <c r="AW9" s="18"/>
      <c r="AX9" s="18"/>
      <c r="AY9" s="18"/>
      <c r="AZ9" s="18"/>
      <c r="BA9" s="18"/>
      <c r="BB9" s="18"/>
      <c r="BC9" s="18"/>
      <c r="BD9" s="18"/>
      <c r="BE9" s="18"/>
      <c r="BF9" s="18"/>
      <c r="BG9" s="18"/>
      <c r="BH9" s="18"/>
      <c r="BI9" s="18"/>
      <c r="BJ9" s="18"/>
      <c r="BK9" s="18"/>
      <c r="BL9" s="18"/>
      <c r="BM9" s="18"/>
      <c r="BN9" s="18"/>
      <c r="BO9" s="18"/>
      <c r="BP9" s="18"/>
      <c r="BQ9" s="18"/>
      <c r="BR9" s="19"/>
      <c r="BS9" s="19"/>
      <c r="BT9" s="19"/>
      <c r="BU9" s="20"/>
      <c r="BV9" s="19"/>
      <c r="BW9" s="19"/>
      <c r="BX9" s="19"/>
      <c r="BY9" s="19"/>
      <c r="BZ9" s="19"/>
      <c r="CA9" s="19"/>
      <c r="CB9" s="19"/>
      <c r="CC9" s="19"/>
      <c r="CD9" s="21"/>
    </row>
    <row r="10" spans="1:82" ht="25.5" customHeight="1">
      <c r="A10" s="6"/>
      <c r="B10" s="23" t="s">
        <v>30</v>
      </c>
      <c r="C10" s="24">
        <v>5</v>
      </c>
      <c r="D10" s="24">
        <v>8</v>
      </c>
      <c r="E10" s="24">
        <v>0</v>
      </c>
      <c r="F10" s="24">
        <f>5+1</f>
        <v>6</v>
      </c>
      <c r="G10" s="25">
        <f>E10+F10</f>
        <v>6</v>
      </c>
      <c r="H10" s="24">
        <v>0</v>
      </c>
      <c r="I10" s="24">
        <v>30</v>
      </c>
      <c r="J10" s="24">
        <v>4</v>
      </c>
      <c r="K10" s="24">
        <v>15</v>
      </c>
      <c r="L10" s="25">
        <f>SUM(J10:K10)</f>
        <v>19</v>
      </c>
      <c r="M10" s="24">
        <v>10</v>
      </c>
      <c r="N10" s="24">
        <v>6</v>
      </c>
      <c r="O10" s="24">
        <v>1</v>
      </c>
      <c r="P10" s="24">
        <v>0</v>
      </c>
      <c r="Q10" s="25">
        <f>SUM(O10:P10)</f>
        <v>1</v>
      </c>
      <c r="R10" s="25">
        <v>0</v>
      </c>
      <c r="S10" s="24">
        <v>6</v>
      </c>
      <c r="T10" s="24">
        <v>3</v>
      </c>
      <c r="U10" s="24">
        <v>1</v>
      </c>
      <c r="V10" s="25">
        <f>SUM(T10:U10)</f>
        <v>4</v>
      </c>
      <c r="W10" s="24">
        <v>40</v>
      </c>
      <c r="X10" s="24">
        <v>67</v>
      </c>
      <c r="Y10" s="24">
        <v>14</v>
      </c>
      <c r="Z10" s="24">
        <v>31</v>
      </c>
      <c r="AA10" s="25">
        <f>Y10+Z10</f>
        <v>45</v>
      </c>
      <c r="AB10" s="24">
        <v>45</v>
      </c>
      <c r="AC10" s="24">
        <v>38</v>
      </c>
      <c r="AD10" s="24">
        <v>10</v>
      </c>
      <c r="AE10" s="24">
        <v>17</v>
      </c>
      <c r="AF10" s="25">
        <f>AD10+AE10</f>
        <v>27</v>
      </c>
      <c r="AG10" s="24">
        <v>15</v>
      </c>
      <c r="AH10" s="24">
        <v>98</v>
      </c>
      <c r="AI10" s="24">
        <v>4</v>
      </c>
      <c r="AJ10" s="24">
        <v>13</v>
      </c>
      <c r="AK10" s="25">
        <f>AI10+AJ10</f>
        <v>17</v>
      </c>
      <c r="AL10" s="24">
        <v>5</v>
      </c>
      <c r="AM10" s="24">
        <v>47</v>
      </c>
      <c r="AN10" s="24">
        <v>10</v>
      </c>
      <c r="AO10" s="24">
        <v>14</v>
      </c>
      <c r="AP10" s="25">
        <f>AN10+AO10</f>
        <v>24</v>
      </c>
      <c r="AQ10" s="25">
        <v>0</v>
      </c>
      <c r="AR10" s="25">
        <v>0</v>
      </c>
      <c r="AS10" s="25">
        <v>0</v>
      </c>
      <c r="AT10" s="25">
        <v>0</v>
      </c>
      <c r="AU10" s="25">
        <f>AS10+AT10</f>
        <v>0</v>
      </c>
      <c r="AV10" s="24">
        <v>0</v>
      </c>
      <c r="AW10" s="24">
        <v>0</v>
      </c>
      <c r="AX10" s="24">
        <v>2</v>
      </c>
      <c r="AY10" s="24">
        <v>1</v>
      </c>
      <c r="AZ10" s="25">
        <f>AX10+AY10</f>
        <v>3</v>
      </c>
      <c r="BA10" s="25">
        <v>0</v>
      </c>
      <c r="BB10" s="25">
        <v>0</v>
      </c>
      <c r="BC10" s="25">
        <v>0</v>
      </c>
      <c r="BD10" s="25">
        <v>0</v>
      </c>
      <c r="BE10" s="25">
        <f>BC10+BD10</f>
        <v>0</v>
      </c>
      <c r="BF10" s="24">
        <v>0</v>
      </c>
      <c r="BG10" s="24">
        <v>0</v>
      </c>
      <c r="BH10" s="24">
        <v>0</v>
      </c>
      <c r="BI10" s="24">
        <v>0</v>
      </c>
      <c r="BJ10" s="25">
        <f>BH10+BI10</f>
        <v>0</v>
      </c>
      <c r="BK10" s="24">
        <v>0</v>
      </c>
      <c r="BL10" s="24">
        <v>1</v>
      </c>
      <c r="BM10" s="24">
        <v>0</v>
      </c>
      <c r="BN10" s="24">
        <v>1</v>
      </c>
      <c r="BO10" s="25">
        <f>BM10+BN10</f>
        <v>1</v>
      </c>
      <c r="BP10" s="25">
        <f>C10+M10+W10+AB10+AG10+AL10+AQ10+AV10+BA10+BK10+H10+BF10+R10</f>
        <v>120</v>
      </c>
      <c r="BQ10" s="25">
        <f>D10+N10+X10+AC10+AH10+AM10+AR10+AW10+BB10+BL10+I10+BG10+S10</f>
        <v>301</v>
      </c>
      <c r="BR10" s="25">
        <f>E10+O10+Y10+AD10+AI10+AN10+AS10+AX10+BC10+BM10+J10+BH10+T10</f>
        <v>48</v>
      </c>
      <c r="BS10" s="25">
        <f>F10+P10+Z10+AE10+AJ10+AO10+AT10+AY10+BD10+BN10+K10+BI10+U10</f>
        <v>99</v>
      </c>
      <c r="BT10" s="25">
        <f>G10+Q10+AA10+AF10+AK10+AP10+AU10+AZ10+BE10+BO10+L10+BJ10+V10</f>
        <v>147</v>
      </c>
      <c r="BU10" s="26">
        <v>1</v>
      </c>
      <c r="BV10" s="25">
        <f>IF(BU10=1,BR10,"0")</f>
        <v>48</v>
      </c>
      <c r="BW10" s="25">
        <f>IF(BU10=1,BS10,"0")</f>
        <v>99</v>
      </c>
      <c r="BX10" s="25">
        <f>BV10+BW10</f>
        <v>147</v>
      </c>
      <c r="BY10" s="25" t="str">
        <f>IF(BU10=2,BR10,"0")</f>
        <v>0</v>
      </c>
      <c r="BZ10" s="25" t="str">
        <f>IF(BU10=2,BS10,"0")</f>
        <v>0</v>
      </c>
      <c r="CA10" s="25">
        <f>BY10+BZ10</f>
        <v>0</v>
      </c>
      <c r="CB10" s="25" t="str">
        <f>IF(BX10=2,BU10,"0")</f>
        <v>0</v>
      </c>
      <c r="CC10" s="25" t="str">
        <f>IF(BX10=2,BV10,"0")</f>
        <v>0</v>
      </c>
      <c r="CD10" s="25">
        <f>CB10+CC10</f>
        <v>0</v>
      </c>
    </row>
    <row r="11" spans="1:82" ht="25.5" customHeight="1">
      <c r="A11" s="6"/>
      <c r="B11" s="23" t="s">
        <v>31</v>
      </c>
      <c r="C11" s="24">
        <v>5</v>
      </c>
      <c r="D11" s="24">
        <v>7</v>
      </c>
      <c r="E11" s="24">
        <v>0</v>
      </c>
      <c r="F11" s="24">
        <v>2</v>
      </c>
      <c r="G11" s="25">
        <f t="shared" ref="G11:G13" si="0">E11+F11</f>
        <v>2</v>
      </c>
      <c r="H11" s="24">
        <v>0</v>
      </c>
      <c r="I11" s="24">
        <v>17</v>
      </c>
      <c r="J11" s="24">
        <v>3</v>
      </c>
      <c r="K11" s="24">
        <v>8</v>
      </c>
      <c r="L11" s="25">
        <f t="shared" ref="L11:L15" si="1">SUM(J11:K11)</f>
        <v>11</v>
      </c>
      <c r="M11" s="24">
        <v>5</v>
      </c>
      <c r="N11" s="24">
        <v>3</v>
      </c>
      <c r="O11" s="24">
        <v>1</v>
      </c>
      <c r="P11" s="24">
        <v>2</v>
      </c>
      <c r="Q11" s="25">
        <f>SUM(O11:P11)</f>
        <v>3</v>
      </c>
      <c r="R11" s="25">
        <v>0</v>
      </c>
      <c r="S11" s="24">
        <v>3</v>
      </c>
      <c r="T11" s="24">
        <v>0</v>
      </c>
      <c r="U11" s="24">
        <v>1</v>
      </c>
      <c r="V11" s="25">
        <f>SUM(T11:U11)</f>
        <v>1</v>
      </c>
      <c r="W11" s="24">
        <v>45</v>
      </c>
      <c r="X11" s="24">
        <v>61</v>
      </c>
      <c r="Y11" s="24">
        <v>10</v>
      </c>
      <c r="Z11" s="24">
        <v>32</v>
      </c>
      <c r="AA11" s="25">
        <f t="shared" ref="AA11:AA13" si="2">Y11+Z11</f>
        <v>42</v>
      </c>
      <c r="AB11" s="24">
        <v>45</v>
      </c>
      <c r="AC11" s="24">
        <v>27</v>
      </c>
      <c r="AD11" s="24">
        <v>6</v>
      </c>
      <c r="AE11" s="24">
        <v>17</v>
      </c>
      <c r="AF11" s="25">
        <f t="shared" ref="AF11:AF13" si="3">AD11+AE11</f>
        <v>23</v>
      </c>
      <c r="AG11" s="24">
        <v>19</v>
      </c>
      <c r="AH11" s="24">
        <v>109</v>
      </c>
      <c r="AI11" s="24">
        <v>6</v>
      </c>
      <c r="AJ11" s="24">
        <v>13</v>
      </c>
      <c r="AK11" s="25">
        <f t="shared" ref="AK11:AK13" si="4">AI11+AJ11</f>
        <v>19</v>
      </c>
      <c r="AL11" s="24">
        <v>1</v>
      </c>
      <c r="AM11" s="24">
        <v>42</v>
      </c>
      <c r="AN11" s="24">
        <v>7</v>
      </c>
      <c r="AO11" s="24">
        <v>22</v>
      </c>
      <c r="AP11" s="25">
        <f t="shared" ref="AP11:AP15" si="5">AN11+AO11</f>
        <v>29</v>
      </c>
      <c r="AQ11" s="25">
        <v>0</v>
      </c>
      <c r="AR11" s="25">
        <v>0</v>
      </c>
      <c r="AS11" s="25">
        <v>0</v>
      </c>
      <c r="AT11" s="25">
        <v>0</v>
      </c>
      <c r="AU11" s="25">
        <f t="shared" ref="AU11:AU13" si="6">AS11+AT11</f>
        <v>0</v>
      </c>
      <c r="AV11" s="24">
        <v>0</v>
      </c>
      <c r="AW11" s="24">
        <v>0</v>
      </c>
      <c r="AX11" s="24">
        <v>0</v>
      </c>
      <c r="AY11" s="24">
        <v>2</v>
      </c>
      <c r="AZ11" s="25">
        <f t="shared" ref="AZ11:AZ15" si="7">AX11+AY11</f>
        <v>2</v>
      </c>
      <c r="BA11" s="25">
        <v>0</v>
      </c>
      <c r="BB11" s="25">
        <v>0</v>
      </c>
      <c r="BC11" s="25">
        <v>0</v>
      </c>
      <c r="BD11" s="25">
        <v>0</v>
      </c>
      <c r="BE11" s="25">
        <f t="shared" ref="BE11:BE15" si="8">BC11+BD11</f>
        <v>0</v>
      </c>
      <c r="BF11" s="24">
        <v>0</v>
      </c>
      <c r="BG11" s="24">
        <v>0</v>
      </c>
      <c r="BH11" s="24">
        <v>0</v>
      </c>
      <c r="BI11" s="24">
        <v>0</v>
      </c>
      <c r="BJ11" s="25">
        <f t="shared" ref="BJ11:BJ15" si="9">BH11+BI11</f>
        <v>0</v>
      </c>
      <c r="BK11" s="24">
        <v>0</v>
      </c>
      <c r="BL11" s="24">
        <v>0</v>
      </c>
      <c r="BM11" s="24">
        <v>0</v>
      </c>
      <c r="BN11" s="24">
        <v>0</v>
      </c>
      <c r="BO11" s="25">
        <f t="shared" ref="BO11:BO15" si="10">BM11+BN11</f>
        <v>0</v>
      </c>
      <c r="BP11" s="25">
        <f t="shared" ref="BP11:BP16" si="11">C11+M11+W11+AB11+AG11+AL11+AQ11+AV11+BA11+BK11+H11+BF11+R11</f>
        <v>120</v>
      </c>
      <c r="BQ11" s="25">
        <f t="shared" ref="BQ11:BQ16" si="12">D11+N11+X11+AC11+AH11+AM11+AR11+AW11+BB11+BL11+I11+BG11+S11</f>
        <v>269</v>
      </c>
      <c r="BR11" s="25">
        <f t="shared" ref="BR11:BR21" si="13">E11+O11+Y11+AD11+AI11+AN11+AS11+AX11+BC11+BM11+J11+BH11+T11</f>
        <v>33</v>
      </c>
      <c r="BS11" s="25">
        <f t="shared" ref="BS11:BS16" si="14">F11+P11+Z11+AE11+AJ11+AO11+AT11+AY11+BD11+BN11+K11+BI11+U11</f>
        <v>99</v>
      </c>
      <c r="BT11" s="25">
        <f t="shared" ref="BT11:BT16" si="15">G11+Q11+AA11+AF11+AK11+AP11+AU11+AZ11+BE11+BO11+L11+BJ11+V11</f>
        <v>132</v>
      </c>
      <c r="BU11" s="26">
        <v>1</v>
      </c>
      <c r="BV11" s="25">
        <f t="shared" ref="BV11:BV15" si="16">IF(BU11=1,BR11,"0")</f>
        <v>33</v>
      </c>
      <c r="BW11" s="25">
        <f t="shared" ref="BW11:BW15" si="17">IF(BU11=1,BS11,"0")</f>
        <v>99</v>
      </c>
      <c r="BX11" s="25">
        <f t="shared" ref="BX11:BX15" si="18">BV11+BW11</f>
        <v>132</v>
      </c>
      <c r="BY11" s="25" t="str">
        <f t="shared" ref="BY11:BY15" si="19">IF(BU11=2,BR11,"0")</f>
        <v>0</v>
      </c>
      <c r="BZ11" s="25" t="str">
        <f t="shared" ref="BZ11:BZ15" si="20">IF(BU11=2,BS11,"0")</f>
        <v>0</v>
      </c>
      <c r="CA11" s="25">
        <f t="shared" ref="CA11:CA15" si="21">BY11+BZ11</f>
        <v>0</v>
      </c>
      <c r="CB11" s="25" t="str">
        <f t="shared" ref="CB11:CB15" si="22">IF(BX11=2,BU11,"0")</f>
        <v>0</v>
      </c>
      <c r="CC11" s="25" t="str">
        <f t="shared" ref="CC11:CC15" si="23">IF(BX11=2,BV11,"0")</f>
        <v>0</v>
      </c>
      <c r="CD11" s="25">
        <f t="shared" ref="CD11:CD15" si="24">CB11+CC11</f>
        <v>0</v>
      </c>
    </row>
    <row r="12" spans="1:82" ht="25.5" customHeight="1">
      <c r="A12" s="6"/>
      <c r="B12" s="23" t="s">
        <v>32</v>
      </c>
      <c r="C12" s="24">
        <v>2</v>
      </c>
      <c r="D12" s="24">
        <v>1</v>
      </c>
      <c r="E12" s="24">
        <v>1</v>
      </c>
      <c r="F12" s="24">
        <v>0</v>
      </c>
      <c r="G12" s="25">
        <f t="shared" ref="G12" si="25">E12+F12</f>
        <v>1</v>
      </c>
      <c r="H12" s="24">
        <v>0</v>
      </c>
      <c r="I12" s="24">
        <v>11</v>
      </c>
      <c r="J12" s="24">
        <v>4</v>
      </c>
      <c r="K12" s="24">
        <v>1</v>
      </c>
      <c r="L12" s="25">
        <f t="shared" ref="L12" si="26">SUM(J12:K12)</f>
        <v>5</v>
      </c>
      <c r="M12" s="24">
        <v>0</v>
      </c>
      <c r="N12" s="24">
        <v>0</v>
      </c>
      <c r="O12" s="24">
        <v>0</v>
      </c>
      <c r="P12" s="24">
        <v>0</v>
      </c>
      <c r="Q12" s="25">
        <f>SUM(O12:P12)</f>
        <v>0</v>
      </c>
      <c r="R12" s="25">
        <v>0</v>
      </c>
      <c r="S12" s="24">
        <v>0</v>
      </c>
      <c r="T12" s="24">
        <v>0</v>
      </c>
      <c r="U12" s="24">
        <v>0</v>
      </c>
      <c r="V12" s="25">
        <f>SUM(T12:U12)</f>
        <v>0</v>
      </c>
      <c r="W12" s="24">
        <v>25</v>
      </c>
      <c r="X12" s="24">
        <v>99</v>
      </c>
      <c r="Y12" s="24">
        <v>16</v>
      </c>
      <c r="Z12" s="24">
        <v>2</v>
      </c>
      <c r="AA12" s="25">
        <f t="shared" ref="AA12" si="27">Y12+Z12</f>
        <v>18</v>
      </c>
      <c r="AB12" s="24">
        <v>20</v>
      </c>
      <c r="AC12" s="24">
        <v>84</v>
      </c>
      <c r="AD12" s="24">
        <v>16</v>
      </c>
      <c r="AE12" s="24">
        <v>1</v>
      </c>
      <c r="AF12" s="25">
        <f t="shared" ref="AF12" si="28">AD12+AE12</f>
        <v>17</v>
      </c>
      <c r="AG12" s="24">
        <v>10</v>
      </c>
      <c r="AH12" s="24">
        <v>211</v>
      </c>
      <c r="AI12" s="24">
        <v>3</v>
      </c>
      <c r="AJ12" s="24">
        <v>1</v>
      </c>
      <c r="AK12" s="25">
        <f t="shared" ref="AK12" si="29">AI12+AJ12</f>
        <v>4</v>
      </c>
      <c r="AL12" s="24">
        <v>3</v>
      </c>
      <c r="AM12" s="24">
        <v>84</v>
      </c>
      <c r="AN12" s="24">
        <v>24</v>
      </c>
      <c r="AO12" s="24">
        <v>8</v>
      </c>
      <c r="AP12" s="25">
        <f t="shared" ref="AP12" si="30">AN12+AO12</f>
        <v>32</v>
      </c>
      <c r="AQ12" s="25">
        <v>0</v>
      </c>
      <c r="AR12" s="25">
        <v>0</v>
      </c>
      <c r="AS12" s="25">
        <v>0</v>
      </c>
      <c r="AT12" s="25">
        <v>0</v>
      </c>
      <c r="AU12" s="25">
        <f t="shared" ref="AU12" si="31">AS12+AT12</f>
        <v>0</v>
      </c>
      <c r="AV12" s="24">
        <v>0</v>
      </c>
      <c r="AW12" s="24">
        <v>0</v>
      </c>
      <c r="AX12" s="24">
        <v>4</v>
      </c>
      <c r="AY12" s="24">
        <v>1</v>
      </c>
      <c r="AZ12" s="25">
        <f t="shared" ref="AZ12" si="32">AX12+AY12</f>
        <v>5</v>
      </c>
      <c r="BA12" s="25"/>
      <c r="BB12" s="25"/>
      <c r="BC12" s="25"/>
      <c r="BD12" s="25"/>
      <c r="BE12" s="25">
        <f>SUM(BC12:BD12)</f>
        <v>0</v>
      </c>
      <c r="BF12" s="24">
        <v>0</v>
      </c>
      <c r="BG12" s="24">
        <v>0</v>
      </c>
      <c r="BH12" s="24">
        <v>0</v>
      </c>
      <c r="BI12" s="24">
        <v>0</v>
      </c>
      <c r="BJ12" s="25">
        <f t="shared" si="9"/>
        <v>0</v>
      </c>
      <c r="BK12" s="24">
        <v>0</v>
      </c>
      <c r="BL12" s="24">
        <v>0</v>
      </c>
      <c r="BM12" s="24">
        <v>0</v>
      </c>
      <c r="BN12" s="24">
        <v>0</v>
      </c>
      <c r="BO12" s="25">
        <f t="shared" ref="BO12" si="33">BM12+BN12</f>
        <v>0</v>
      </c>
      <c r="BP12" s="25">
        <f t="shared" si="11"/>
        <v>60</v>
      </c>
      <c r="BQ12" s="25">
        <f t="shared" si="12"/>
        <v>490</v>
      </c>
      <c r="BR12" s="25">
        <f t="shared" si="13"/>
        <v>68</v>
      </c>
      <c r="BS12" s="25">
        <f t="shared" si="14"/>
        <v>14</v>
      </c>
      <c r="BT12" s="25">
        <f t="shared" si="15"/>
        <v>82</v>
      </c>
      <c r="BU12" s="26">
        <v>1</v>
      </c>
      <c r="BV12" s="25">
        <f>IF(BU12=1,BR12,"0")</f>
        <v>68</v>
      </c>
      <c r="BW12" s="25">
        <f t="shared" ref="BW12" si="34">IF(BU12=1,BS12,"0")</f>
        <v>14</v>
      </c>
      <c r="BX12" s="25">
        <f t="shared" ref="BX12" si="35">BV12+BW12</f>
        <v>82</v>
      </c>
      <c r="BY12" s="25" t="str">
        <f t="shared" ref="BY12" si="36">IF(BU12=2,BR12,"0")</f>
        <v>0</v>
      </c>
      <c r="BZ12" s="25" t="str">
        <f t="shared" ref="BZ12" si="37">IF(BU12=2,BS12,"0")</f>
        <v>0</v>
      </c>
      <c r="CA12" s="25">
        <f t="shared" ref="CA12" si="38">BY12+BZ12</f>
        <v>0</v>
      </c>
      <c r="CB12" s="25" t="str">
        <f t="shared" si="22"/>
        <v>0</v>
      </c>
      <c r="CC12" s="25" t="str">
        <f t="shared" si="23"/>
        <v>0</v>
      </c>
      <c r="CD12" s="25">
        <f t="shared" si="24"/>
        <v>0</v>
      </c>
    </row>
    <row r="13" spans="1:82" ht="25.5" customHeight="1">
      <c r="A13" s="6"/>
      <c r="B13" s="23" t="s">
        <v>33</v>
      </c>
      <c r="C13" s="24">
        <v>10</v>
      </c>
      <c r="D13" s="24">
        <v>6</v>
      </c>
      <c r="E13" s="24">
        <v>0</v>
      </c>
      <c r="F13" s="24">
        <v>2</v>
      </c>
      <c r="G13" s="25">
        <f t="shared" si="0"/>
        <v>2</v>
      </c>
      <c r="H13" s="24">
        <v>0</v>
      </c>
      <c r="I13" s="24">
        <v>20</v>
      </c>
      <c r="J13" s="24">
        <v>3</v>
      </c>
      <c r="K13" s="24">
        <v>10</v>
      </c>
      <c r="L13" s="25">
        <f t="shared" si="1"/>
        <v>13</v>
      </c>
      <c r="M13" s="24">
        <v>10</v>
      </c>
      <c r="N13" s="24">
        <v>9</v>
      </c>
      <c r="O13" s="24">
        <v>2</v>
      </c>
      <c r="P13" s="24">
        <v>0</v>
      </c>
      <c r="Q13" s="25">
        <f t="shared" ref="Q13:Q15" si="39">O13+P13</f>
        <v>2</v>
      </c>
      <c r="R13" s="25">
        <v>0</v>
      </c>
      <c r="S13" s="24">
        <v>0</v>
      </c>
      <c r="T13" s="24">
        <v>0</v>
      </c>
      <c r="U13" s="24">
        <v>0</v>
      </c>
      <c r="V13" s="25">
        <f t="shared" ref="V13:V15" si="40">T13+U13</f>
        <v>0</v>
      </c>
      <c r="W13" s="24">
        <v>20</v>
      </c>
      <c r="X13" s="24">
        <v>72</v>
      </c>
      <c r="Y13" s="24">
        <v>8</v>
      </c>
      <c r="Z13" s="24">
        <v>12</v>
      </c>
      <c r="AA13" s="25">
        <f t="shared" si="2"/>
        <v>20</v>
      </c>
      <c r="AB13" s="24">
        <v>35</v>
      </c>
      <c r="AC13" s="24">
        <v>71</v>
      </c>
      <c r="AD13" s="24">
        <v>9</v>
      </c>
      <c r="AE13" s="24">
        <v>22</v>
      </c>
      <c r="AF13" s="25">
        <f t="shared" si="3"/>
        <v>31</v>
      </c>
      <c r="AG13" s="24">
        <v>35</v>
      </c>
      <c r="AH13" s="24">
        <v>534</v>
      </c>
      <c r="AI13" s="24">
        <v>9</v>
      </c>
      <c r="AJ13" s="24">
        <v>22</v>
      </c>
      <c r="AK13" s="25">
        <f t="shared" si="4"/>
        <v>31</v>
      </c>
      <c r="AL13" s="24">
        <v>10</v>
      </c>
      <c r="AM13" s="24">
        <v>109</v>
      </c>
      <c r="AN13" s="24">
        <v>9</v>
      </c>
      <c r="AO13" s="24">
        <v>20</v>
      </c>
      <c r="AP13" s="25">
        <f t="shared" si="5"/>
        <v>29</v>
      </c>
      <c r="AQ13" s="25">
        <v>0</v>
      </c>
      <c r="AR13" s="25">
        <v>0</v>
      </c>
      <c r="AS13" s="25">
        <v>0</v>
      </c>
      <c r="AT13" s="25">
        <v>0</v>
      </c>
      <c r="AU13" s="25">
        <f t="shared" si="6"/>
        <v>0</v>
      </c>
      <c r="AV13" s="24">
        <v>0</v>
      </c>
      <c r="AW13" s="24">
        <v>0</v>
      </c>
      <c r="AX13" s="24">
        <v>0</v>
      </c>
      <c r="AY13" s="24">
        <v>0</v>
      </c>
      <c r="AZ13" s="25">
        <f t="shared" si="7"/>
        <v>0</v>
      </c>
      <c r="BA13" s="25">
        <v>0</v>
      </c>
      <c r="BB13" s="25">
        <v>0</v>
      </c>
      <c r="BC13" s="25">
        <v>0</v>
      </c>
      <c r="BD13" s="25">
        <v>0</v>
      </c>
      <c r="BE13" s="25">
        <f t="shared" ref="BE13" si="41">BC13+BD13</f>
        <v>0</v>
      </c>
      <c r="BF13" s="24">
        <v>0</v>
      </c>
      <c r="BG13" s="24">
        <v>0</v>
      </c>
      <c r="BH13" s="24">
        <v>0</v>
      </c>
      <c r="BI13" s="24">
        <v>0</v>
      </c>
      <c r="BJ13" s="25">
        <f t="shared" si="9"/>
        <v>0</v>
      </c>
      <c r="BK13" s="24">
        <v>0</v>
      </c>
      <c r="BL13" s="24">
        <v>0</v>
      </c>
      <c r="BM13" s="24">
        <v>0</v>
      </c>
      <c r="BN13" s="24">
        <v>0</v>
      </c>
      <c r="BO13" s="25">
        <f t="shared" si="10"/>
        <v>0</v>
      </c>
      <c r="BP13" s="25">
        <f t="shared" si="11"/>
        <v>120</v>
      </c>
      <c r="BQ13" s="25">
        <f t="shared" si="12"/>
        <v>821</v>
      </c>
      <c r="BR13" s="25">
        <f t="shared" si="13"/>
        <v>40</v>
      </c>
      <c r="BS13" s="25">
        <f t="shared" si="14"/>
        <v>88</v>
      </c>
      <c r="BT13" s="25">
        <f t="shared" si="15"/>
        <v>128</v>
      </c>
      <c r="BU13" s="26">
        <v>1</v>
      </c>
      <c r="BV13" s="25">
        <f t="shared" si="16"/>
        <v>40</v>
      </c>
      <c r="BW13" s="25">
        <f t="shared" si="17"/>
        <v>88</v>
      </c>
      <c r="BX13" s="25">
        <f t="shared" si="18"/>
        <v>128</v>
      </c>
      <c r="BY13" s="25" t="str">
        <f t="shared" si="19"/>
        <v>0</v>
      </c>
      <c r="BZ13" s="25" t="str">
        <f t="shared" si="20"/>
        <v>0</v>
      </c>
      <c r="CA13" s="25">
        <f t="shared" si="21"/>
        <v>0</v>
      </c>
      <c r="CB13" s="25" t="str">
        <f t="shared" si="22"/>
        <v>0</v>
      </c>
      <c r="CC13" s="25" t="str">
        <f t="shared" si="23"/>
        <v>0</v>
      </c>
      <c r="CD13" s="25">
        <f t="shared" si="24"/>
        <v>0</v>
      </c>
    </row>
    <row r="14" spans="1:82" ht="25.5" customHeight="1">
      <c r="A14" s="6"/>
      <c r="B14" s="23" t="s">
        <v>34</v>
      </c>
      <c r="C14" s="24">
        <v>5</v>
      </c>
      <c r="D14" s="24">
        <v>2</v>
      </c>
      <c r="E14" s="24">
        <v>0</v>
      </c>
      <c r="F14" s="24">
        <v>1</v>
      </c>
      <c r="G14" s="25">
        <f t="shared" ref="G14" si="42">E14+F14</f>
        <v>1</v>
      </c>
      <c r="H14" s="24">
        <v>0</v>
      </c>
      <c r="I14" s="24">
        <v>10</v>
      </c>
      <c r="J14" s="24">
        <v>0</v>
      </c>
      <c r="K14" s="24">
        <v>8</v>
      </c>
      <c r="L14" s="25">
        <f t="shared" ref="L14" si="43">SUM(J14:K14)</f>
        <v>8</v>
      </c>
      <c r="M14" s="24">
        <v>5</v>
      </c>
      <c r="N14" s="24">
        <v>1</v>
      </c>
      <c r="O14" s="24">
        <v>0</v>
      </c>
      <c r="P14" s="24">
        <v>0</v>
      </c>
      <c r="Q14" s="25">
        <f t="shared" ref="Q14" si="44">O14+P14</f>
        <v>0</v>
      </c>
      <c r="R14" s="25">
        <v>0</v>
      </c>
      <c r="S14" s="24">
        <v>1</v>
      </c>
      <c r="T14" s="24">
        <v>0</v>
      </c>
      <c r="U14" s="24">
        <v>1</v>
      </c>
      <c r="V14" s="25">
        <f t="shared" ref="V14" si="45">T14+U14</f>
        <v>1</v>
      </c>
      <c r="W14" s="24">
        <v>35</v>
      </c>
      <c r="X14" s="24">
        <v>38</v>
      </c>
      <c r="Y14" s="24">
        <v>2</v>
      </c>
      <c r="Z14" s="24">
        <v>20</v>
      </c>
      <c r="AA14" s="25">
        <f t="shared" ref="AA14" si="46">Y14+Z14</f>
        <v>22</v>
      </c>
      <c r="AB14" s="24">
        <v>5</v>
      </c>
      <c r="AC14" s="24">
        <v>17</v>
      </c>
      <c r="AD14" s="24">
        <v>0</v>
      </c>
      <c r="AE14" s="24">
        <v>14</v>
      </c>
      <c r="AF14" s="25">
        <f t="shared" ref="AF14" si="47">AD14+AE14</f>
        <v>14</v>
      </c>
      <c r="AG14" s="24">
        <v>9</v>
      </c>
      <c r="AH14" s="24">
        <v>31</v>
      </c>
      <c r="AI14" s="24">
        <v>1</v>
      </c>
      <c r="AJ14" s="24">
        <v>9</v>
      </c>
      <c r="AK14" s="25">
        <f t="shared" ref="AK14" si="48">AI14+AJ14</f>
        <v>10</v>
      </c>
      <c r="AL14" s="24">
        <v>1</v>
      </c>
      <c r="AM14" s="24">
        <v>28</v>
      </c>
      <c r="AN14" s="24">
        <v>1</v>
      </c>
      <c r="AO14" s="24">
        <v>8</v>
      </c>
      <c r="AP14" s="25">
        <f t="shared" ref="AP14" si="49">AN14+AO14</f>
        <v>9</v>
      </c>
      <c r="AQ14" s="25">
        <v>0</v>
      </c>
      <c r="AR14" s="25">
        <v>0</v>
      </c>
      <c r="AS14" s="25">
        <v>0</v>
      </c>
      <c r="AT14" s="25">
        <v>0</v>
      </c>
      <c r="AU14" s="25">
        <f t="shared" ref="AU14" si="50">AS14+AT14</f>
        <v>0</v>
      </c>
      <c r="AV14" s="24">
        <v>0</v>
      </c>
      <c r="AW14" s="24">
        <v>0</v>
      </c>
      <c r="AX14" s="24">
        <v>0</v>
      </c>
      <c r="AY14" s="24">
        <v>0</v>
      </c>
      <c r="AZ14" s="25">
        <f t="shared" ref="AZ14" si="51">AX14+AY14</f>
        <v>0</v>
      </c>
      <c r="BA14" s="25">
        <v>0</v>
      </c>
      <c r="BB14" s="25">
        <v>0</v>
      </c>
      <c r="BC14" s="25">
        <v>0</v>
      </c>
      <c r="BD14" s="25">
        <v>0</v>
      </c>
      <c r="BE14" s="25">
        <f t="shared" ref="BE14" si="52">BC14+BD14</f>
        <v>0</v>
      </c>
      <c r="BF14" s="24">
        <v>0</v>
      </c>
      <c r="BG14" s="24">
        <v>0</v>
      </c>
      <c r="BH14" s="24">
        <v>0</v>
      </c>
      <c r="BI14" s="24">
        <v>0</v>
      </c>
      <c r="BJ14" s="25">
        <f t="shared" ref="BJ14" si="53">BH14+BI14</f>
        <v>0</v>
      </c>
      <c r="BK14" s="24">
        <v>0</v>
      </c>
      <c r="BL14" s="24">
        <v>0</v>
      </c>
      <c r="BM14" s="24">
        <v>0</v>
      </c>
      <c r="BN14" s="24">
        <v>0</v>
      </c>
      <c r="BO14" s="25">
        <f t="shared" ref="BO14" si="54">BM14+BN14</f>
        <v>0</v>
      </c>
      <c r="BP14" s="25">
        <f t="shared" ref="BP14" si="55">C14+M14+W14+AB14+AG14+AL14+AQ14+AV14+BA14+BK14+H14+BF14+R14</f>
        <v>60</v>
      </c>
      <c r="BQ14" s="25">
        <f t="shared" ref="BQ14" si="56">D14+N14+X14+AC14+AH14+AM14+AR14+AW14+BB14+BL14+I14+BG14+S14</f>
        <v>128</v>
      </c>
      <c r="BR14" s="25">
        <f t="shared" ref="BR14" si="57">E14+O14+Y14+AD14+AI14+AN14+AS14+AX14+BC14+BM14+J14+BH14+T14</f>
        <v>4</v>
      </c>
      <c r="BS14" s="25">
        <f t="shared" ref="BS14" si="58">F14+P14+Z14+AE14+AJ14+AO14+AT14+AY14+BD14+BN14+K14+BI14+U14</f>
        <v>61</v>
      </c>
      <c r="BT14" s="25">
        <f t="shared" ref="BT14" si="59">G14+Q14+AA14+AF14+AK14+AP14+AU14+AZ14+BE14+BO14+L14+BJ14+V14</f>
        <v>65</v>
      </c>
      <c r="BU14" s="26">
        <v>1</v>
      </c>
      <c r="BV14" s="25">
        <f t="shared" ref="BV14" si="60">IF(BU14=1,BR14,"0")</f>
        <v>4</v>
      </c>
      <c r="BW14" s="25">
        <f t="shared" ref="BW14" si="61">IF(BU14=1,BS14,"0")</f>
        <v>61</v>
      </c>
      <c r="BX14" s="25">
        <f t="shared" ref="BX14" si="62">BV14+BW14</f>
        <v>65</v>
      </c>
      <c r="BY14" s="25" t="str">
        <f t="shared" ref="BY14" si="63">IF(BU14=2,BR14,"0")</f>
        <v>0</v>
      </c>
      <c r="BZ14" s="25" t="str">
        <f t="shared" ref="BZ14" si="64">IF(BU14=2,BS14,"0")</f>
        <v>0</v>
      </c>
      <c r="CA14" s="25">
        <f t="shared" ref="CA14" si="65">BY14+BZ14</f>
        <v>0</v>
      </c>
      <c r="CB14" s="25" t="str">
        <f t="shared" ref="CB14" si="66">IF(BX14=2,BU14,"0")</f>
        <v>0</v>
      </c>
      <c r="CC14" s="25" t="str">
        <f t="shared" ref="CC14" si="67">IF(BX14=2,BV14,"0")</f>
        <v>0</v>
      </c>
      <c r="CD14" s="25">
        <f t="shared" ref="CD14" si="68">CB14+CC14</f>
        <v>0</v>
      </c>
    </row>
    <row r="15" spans="1:82" ht="25.5" customHeight="1">
      <c r="A15" s="6"/>
      <c r="B15" s="23" t="s">
        <v>35</v>
      </c>
      <c r="C15" s="24">
        <v>5</v>
      </c>
      <c r="D15" s="24">
        <v>2</v>
      </c>
      <c r="E15" s="24">
        <v>0</v>
      </c>
      <c r="F15" s="24">
        <v>2</v>
      </c>
      <c r="G15" s="25">
        <f t="shared" ref="G15" si="69">E15+F15</f>
        <v>2</v>
      </c>
      <c r="H15" s="24">
        <v>0</v>
      </c>
      <c r="I15" s="24">
        <v>8</v>
      </c>
      <c r="J15" s="24">
        <v>1</v>
      </c>
      <c r="K15" s="24">
        <v>5</v>
      </c>
      <c r="L15" s="25">
        <f t="shared" si="1"/>
        <v>6</v>
      </c>
      <c r="M15" s="24">
        <v>10</v>
      </c>
      <c r="N15" s="24">
        <v>2</v>
      </c>
      <c r="O15" s="24">
        <v>0</v>
      </c>
      <c r="P15" s="24">
        <v>1</v>
      </c>
      <c r="Q15" s="25">
        <f t="shared" si="39"/>
        <v>1</v>
      </c>
      <c r="R15" s="25">
        <v>0</v>
      </c>
      <c r="S15" s="24">
        <v>2</v>
      </c>
      <c r="T15" s="24">
        <v>0</v>
      </c>
      <c r="U15" s="24">
        <v>1</v>
      </c>
      <c r="V15" s="25">
        <f t="shared" si="40"/>
        <v>1</v>
      </c>
      <c r="W15" s="24">
        <v>15</v>
      </c>
      <c r="X15" s="24">
        <v>34</v>
      </c>
      <c r="Y15" s="24">
        <v>4</v>
      </c>
      <c r="Z15" s="24">
        <v>21</v>
      </c>
      <c r="AA15" s="25">
        <f t="shared" ref="AA15" si="70">Y15+Z15</f>
        <v>25</v>
      </c>
      <c r="AB15" s="24">
        <v>15</v>
      </c>
      <c r="AC15" s="24">
        <v>18</v>
      </c>
      <c r="AD15" s="24">
        <v>1</v>
      </c>
      <c r="AE15" s="24">
        <v>14</v>
      </c>
      <c r="AF15" s="25">
        <f t="shared" ref="AF15" si="71">AD15+AE15</f>
        <v>15</v>
      </c>
      <c r="AG15" s="24">
        <v>20</v>
      </c>
      <c r="AH15" s="24">
        <v>88</v>
      </c>
      <c r="AI15" s="24">
        <v>5</v>
      </c>
      <c r="AJ15" s="24">
        <v>9</v>
      </c>
      <c r="AK15" s="25">
        <f t="shared" ref="AK15" si="72">AI15+AJ15</f>
        <v>14</v>
      </c>
      <c r="AL15" s="24">
        <v>5</v>
      </c>
      <c r="AM15" s="24">
        <v>32</v>
      </c>
      <c r="AN15" s="24">
        <v>4</v>
      </c>
      <c r="AO15" s="24">
        <v>16</v>
      </c>
      <c r="AP15" s="25">
        <f t="shared" si="5"/>
        <v>20</v>
      </c>
      <c r="AQ15" s="25">
        <v>0</v>
      </c>
      <c r="AR15" s="25">
        <v>0</v>
      </c>
      <c r="AS15" s="25">
        <v>0</v>
      </c>
      <c r="AT15" s="25">
        <v>0</v>
      </c>
      <c r="AU15" s="25">
        <f t="shared" ref="AU15" si="73">AS15+AT15</f>
        <v>0</v>
      </c>
      <c r="AV15" s="24">
        <v>0</v>
      </c>
      <c r="AW15" s="24">
        <v>0</v>
      </c>
      <c r="AX15" s="24">
        <v>0</v>
      </c>
      <c r="AY15" s="24">
        <v>1</v>
      </c>
      <c r="AZ15" s="25">
        <f t="shared" si="7"/>
        <v>1</v>
      </c>
      <c r="BA15" s="25">
        <v>0</v>
      </c>
      <c r="BB15" s="25">
        <v>0</v>
      </c>
      <c r="BC15" s="25">
        <v>0</v>
      </c>
      <c r="BD15" s="25">
        <v>0</v>
      </c>
      <c r="BE15" s="25">
        <f t="shared" si="8"/>
        <v>0</v>
      </c>
      <c r="BF15" s="24">
        <v>0</v>
      </c>
      <c r="BG15" s="24">
        <v>0</v>
      </c>
      <c r="BH15" s="24">
        <v>0</v>
      </c>
      <c r="BI15" s="24">
        <v>0</v>
      </c>
      <c r="BJ15" s="25">
        <f t="shared" si="9"/>
        <v>0</v>
      </c>
      <c r="BK15" s="24">
        <v>0</v>
      </c>
      <c r="BL15" s="24">
        <v>0</v>
      </c>
      <c r="BM15" s="24">
        <v>0</v>
      </c>
      <c r="BN15" s="24">
        <v>0</v>
      </c>
      <c r="BO15" s="25">
        <f t="shared" si="10"/>
        <v>0</v>
      </c>
      <c r="BP15" s="25">
        <f t="shared" si="11"/>
        <v>70</v>
      </c>
      <c r="BQ15" s="25">
        <f t="shared" si="12"/>
        <v>186</v>
      </c>
      <c r="BR15" s="25">
        <f t="shared" si="13"/>
        <v>15</v>
      </c>
      <c r="BS15" s="25">
        <f t="shared" si="14"/>
        <v>70</v>
      </c>
      <c r="BT15" s="25">
        <f t="shared" si="15"/>
        <v>85</v>
      </c>
      <c r="BU15" s="26">
        <v>1</v>
      </c>
      <c r="BV15" s="25">
        <f t="shared" si="16"/>
        <v>15</v>
      </c>
      <c r="BW15" s="25">
        <f t="shared" si="17"/>
        <v>70</v>
      </c>
      <c r="BX15" s="25">
        <f t="shared" si="18"/>
        <v>85</v>
      </c>
      <c r="BY15" s="25" t="str">
        <f t="shared" si="19"/>
        <v>0</v>
      </c>
      <c r="BZ15" s="25" t="str">
        <f t="shared" si="20"/>
        <v>0</v>
      </c>
      <c r="CA15" s="25">
        <f t="shared" si="21"/>
        <v>0</v>
      </c>
      <c r="CB15" s="25" t="str">
        <f t="shared" si="22"/>
        <v>0</v>
      </c>
      <c r="CC15" s="25" t="str">
        <f t="shared" si="23"/>
        <v>0</v>
      </c>
      <c r="CD15" s="25">
        <f t="shared" si="24"/>
        <v>0</v>
      </c>
    </row>
    <row r="16" spans="1:82" ht="25.5" customHeight="1">
      <c r="A16" s="6"/>
      <c r="B16" s="27" t="s">
        <v>36</v>
      </c>
      <c r="C16" s="25">
        <f t="shared" ref="C16:AM16" si="74">SUM(C10:C15)</f>
        <v>32</v>
      </c>
      <c r="D16" s="25">
        <f t="shared" si="74"/>
        <v>26</v>
      </c>
      <c r="E16" s="25">
        <f t="shared" si="74"/>
        <v>1</v>
      </c>
      <c r="F16" s="25">
        <f t="shared" si="74"/>
        <v>13</v>
      </c>
      <c r="G16" s="25">
        <f t="shared" si="74"/>
        <v>14</v>
      </c>
      <c r="H16" s="25">
        <f t="shared" si="74"/>
        <v>0</v>
      </c>
      <c r="I16" s="25">
        <f t="shared" si="74"/>
        <v>96</v>
      </c>
      <c r="J16" s="25">
        <f t="shared" si="74"/>
        <v>15</v>
      </c>
      <c r="K16" s="25">
        <f t="shared" si="74"/>
        <v>47</v>
      </c>
      <c r="L16" s="25">
        <f t="shared" si="74"/>
        <v>62</v>
      </c>
      <c r="M16" s="25">
        <f t="shared" si="74"/>
        <v>40</v>
      </c>
      <c r="N16" s="25">
        <f t="shared" si="74"/>
        <v>21</v>
      </c>
      <c r="O16" s="25">
        <f t="shared" si="74"/>
        <v>4</v>
      </c>
      <c r="P16" s="25">
        <f t="shared" si="74"/>
        <v>3</v>
      </c>
      <c r="Q16" s="25">
        <f t="shared" si="74"/>
        <v>7</v>
      </c>
      <c r="R16" s="25">
        <f t="shared" ref="R16:V16" si="75">SUM(R10:R15)</f>
        <v>0</v>
      </c>
      <c r="S16" s="25">
        <f t="shared" si="75"/>
        <v>12</v>
      </c>
      <c r="T16" s="25">
        <f t="shared" si="75"/>
        <v>3</v>
      </c>
      <c r="U16" s="25">
        <f t="shared" si="75"/>
        <v>4</v>
      </c>
      <c r="V16" s="25">
        <f t="shared" si="75"/>
        <v>7</v>
      </c>
      <c r="W16" s="25">
        <f t="shared" si="74"/>
        <v>180</v>
      </c>
      <c r="X16" s="25">
        <f t="shared" si="74"/>
        <v>371</v>
      </c>
      <c r="Y16" s="25">
        <f t="shared" si="74"/>
        <v>54</v>
      </c>
      <c r="Z16" s="25">
        <f t="shared" si="74"/>
        <v>118</v>
      </c>
      <c r="AA16" s="25">
        <f t="shared" si="74"/>
        <v>172</v>
      </c>
      <c r="AB16" s="25">
        <f t="shared" si="74"/>
        <v>165</v>
      </c>
      <c r="AC16" s="25">
        <f t="shared" si="74"/>
        <v>255</v>
      </c>
      <c r="AD16" s="25">
        <f t="shared" si="74"/>
        <v>42</v>
      </c>
      <c r="AE16" s="25">
        <f t="shared" si="74"/>
        <v>85</v>
      </c>
      <c r="AF16" s="25">
        <f t="shared" si="74"/>
        <v>127</v>
      </c>
      <c r="AG16" s="25">
        <f t="shared" si="74"/>
        <v>108</v>
      </c>
      <c r="AH16" s="25">
        <f t="shared" si="74"/>
        <v>1071</v>
      </c>
      <c r="AI16" s="25">
        <f t="shared" si="74"/>
        <v>28</v>
      </c>
      <c r="AJ16" s="25">
        <f t="shared" si="74"/>
        <v>67</v>
      </c>
      <c r="AK16" s="25">
        <f t="shared" si="74"/>
        <v>95</v>
      </c>
      <c r="AL16" s="25">
        <f t="shared" si="74"/>
        <v>25</v>
      </c>
      <c r="AM16" s="25">
        <f t="shared" si="74"/>
        <v>342</v>
      </c>
      <c r="AN16" s="25">
        <f t="shared" ref="AN16:BO16" si="76">SUM(AN10:AN15)</f>
        <v>55</v>
      </c>
      <c r="AO16" s="25">
        <f t="shared" si="76"/>
        <v>88</v>
      </c>
      <c r="AP16" s="25">
        <f t="shared" si="76"/>
        <v>143</v>
      </c>
      <c r="AQ16" s="25">
        <f t="shared" si="76"/>
        <v>0</v>
      </c>
      <c r="AR16" s="25">
        <f t="shared" si="76"/>
        <v>0</v>
      </c>
      <c r="AS16" s="25">
        <f t="shared" si="76"/>
        <v>0</v>
      </c>
      <c r="AT16" s="25">
        <f t="shared" si="76"/>
        <v>0</v>
      </c>
      <c r="AU16" s="25">
        <f t="shared" si="76"/>
        <v>0</v>
      </c>
      <c r="AV16" s="25">
        <f t="shared" si="76"/>
        <v>0</v>
      </c>
      <c r="AW16" s="25">
        <f t="shared" si="76"/>
        <v>0</v>
      </c>
      <c r="AX16" s="25">
        <f t="shared" si="76"/>
        <v>6</v>
      </c>
      <c r="AY16" s="25">
        <f t="shared" si="76"/>
        <v>5</v>
      </c>
      <c r="AZ16" s="25">
        <f t="shared" si="76"/>
        <v>11</v>
      </c>
      <c r="BA16" s="25">
        <f t="shared" si="76"/>
        <v>0</v>
      </c>
      <c r="BB16" s="25">
        <f t="shared" si="76"/>
        <v>0</v>
      </c>
      <c r="BC16" s="25">
        <f t="shared" si="76"/>
        <v>0</v>
      </c>
      <c r="BD16" s="25">
        <f t="shared" si="76"/>
        <v>0</v>
      </c>
      <c r="BE16" s="25">
        <f t="shared" si="76"/>
        <v>0</v>
      </c>
      <c r="BF16" s="25">
        <f t="shared" si="76"/>
        <v>0</v>
      </c>
      <c r="BG16" s="25">
        <f t="shared" si="76"/>
        <v>0</v>
      </c>
      <c r="BH16" s="25">
        <f t="shared" si="76"/>
        <v>0</v>
      </c>
      <c r="BI16" s="25">
        <f t="shared" si="76"/>
        <v>0</v>
      </c>
      <c r="BJ16" s="25">
        <f t="shared" si="76"/>
        <v>0</v>
      </c>
      <c r="BK16" s="25">
        <f t="shared" si="76"/>
        <v>0</v>
      </c>
      <c r="BL16" s="25">
        <f t="shared" si="76"/>
        <v>1</v>
      </c>
      <c r="BM16" s="25">
        <f t="shared" si="76"/>
        <v>0</v>
      </c>
      <c r="BN16" s="25">
        <f t="shared" si="76"/>
        <v>1</v>
      </c>
      <c r="BO16" s="25">
        <f t="shared" si="76"/>
        <v>1</v>
      </c>
      <c r="BP16" s="25">
        <f t="shared" si="11"/>
        <v>550</v>
      </c>
      <c r="BQ16" s="25">
        <f t="shared" si="12"/>
        <v>2195</v>
      </c>
      <c r="BR16" s="25">
        <f t="shared" si="13"/>
        <v>208</v>
      </c>
      <c r="BS16" s="25">
        <f t="shared" si="14"/>
        <v>431</v>
      </c>
      <c r="BT16" s="25">
        <f t="shared" si="15"/>
        <v>639</v>
      </c>
      <c r="BU16" s="26"/>
      <c r="BV16" s="25">
        <f>SUM(BV10:BV15)</f>
        <v>208</v>
      </c>
      <c r="BW16" s="25">
        <f>SUM(BW10:BW15)</f>
        <v>431</v>
      </c>
      <c r="BX16" s="25">
        <f>SUM(BX10:BX15)</f>
        <v>639</v>
      </c>
      <c r="BY16" s="25">
        <f t="shared" ref="BY16:CD16" si="77">SUM(BY10:BY13)</f>
        <v>0</v>
      </c>
      <c r="BZ16" s="25">
        <f t="shared" si="77"/>
        <v>0</v>
      </c>
      <c r="CA16" s="25">
        <f t="shared" si="77"/>
        <v>0</v>
      </c>
      <c r="CB16" s="25">
        <f t="shared" si="77"/>
        <v>0</v>
      </c>
      <c r="CC16" s="25">
        <f t="shared" si="77"/>
        <v>0</v>
      </c>
      <c r="CD16" s="25">
        <f t="shared" si="77"/>
        <v>0</v>
      </c>
    </row>
    <row r="17" spans="1:94" ht="25.5" customHeight="1">
      <c r="A17" s="6"/>
      <c r="B17" s="7" t="s">
        <v>37</v>
      </c>
      <c r="C17" s="25"/>
      <c r="D17" s="25"/>
      <c r="E17" s="25"/>
      <c r="F17" s="25"/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5"/>
      <c r="AC17" s="25"/>
      <c r="AD17" s="25"/>
      <c r="AE17" s="25"/>
      <c r="AF17" s="25"/>
      <c r="AG17" s="25"/>
      <c r="AH17" s="25"/>
      <c r="AI17" s="25"/>
      <c r="AJ17" s="25"/>
      <c r="AK17" s="25"/>
      <c r="AL17" s="25"/>
      <c r="AM17" s="25"/>
      <c r="AN17" s="25"/>
      <c r="AO17" s="25"/>
      <c r="AP17" s="25"/>
      <c r="AQ17" s="25"/>
      <c r="AR17" s="25"/>
      <c r="AS17" s="25"/>
      <c r="AT17" s="25"/>
      <c r="AU17" s="25"/>
      <c r="AV17" s="25"/>
      <c r="AW17" s="25"/>
      <c r="AX17" s="25"/>
      <c r="AY17" s="25"/>
      <c r="AZ17" s="25"/>
      <c r="BA17" s="25"/>
      <c r="BB17" s="25"/>
      <c r="BC17" s="25"/>
      <c r="BD17" s="25"/>
      <c r="BE17" s="25"/>
      <c r="BF17" s="25"/>
      <c r="BG17" s="25"/>
      <c r="BH17" s="25"/>
      <c r="BI17" s="25"/>
      <c r="BJ17" s="25"/>
      <c r="BK17" s="25"/>
      <c r="BL17" s="25"/>
      <c r="BM17" s="25"/>
      <c r="BN17" s="25"/>
      <c r="BO17" s="25"/>
      <c r="BP17" s="25"/>
      <c r="BQ17" s="25"/>
      <c r="BR17" s="25"/>
      <c r="BS17" s="25"/>
      <c r="BT17" s="25"/>
      <c r="BU17" s="26"/>
      <c r="BV17" s="25"/>
      <c r="BW17" s="25"/>
      <c r="BX17" s="25"/>
      <c r="BY17" s="25"/>
      <c r="BZ17" s="25"/>
      <c r="CA17" s="25"/>
      <c r="CB17" s="25"/>
      <c r="CC17" s="25"/>
      <c r="CD17" s="25"/>
    </row>
    <row r="18" spans="1:94" s="28" customFormat="1" ht="25.5" customHeight="1">
      <c r="A18" s="6"/>
      <c r="B18" s="23" t="s">
        <v>38</v>
      </c>
      <c r="C18" s="24">
        <v>5</v>
      </c>
      <c r="D18" s="24">
        <v>2</v>
      </c>
      <c r="E18" s="24">
        <v>0</v>
      </c>
      <c r="F18" s="24">
        <v>2</v>
      </c>
      <c r="G18" s="25">
        <f t="shared" ref="G18" si="78">E18+F18</f>
        <v>2</v>
      </c>
      <c r="H18" s="24">
        <v>0</v>
      </c>
      <c r="I18" s="24">
        <v>2</v>
      </c>
      <c r="J18" s="24">
        <v>0</v>
      </c>
      <c r="K18" s="24">
        <v>0</v>
      </c>
      <c r="L18" s="25">
        <f t="shared" ref="L18" si="79">SUM(J18:K18)</f>
        <v>0</v>
      </c>
      <c r="M18" s="24">
        <v>5</v>
      </c>
      <c r="N18" s="24">
        <v>0</v>
      </c>
      <c r="O18" s="24">
        <v>0</v>
      </c>
      <c r="P18" s="24">
        <v>0</v>
      </c>
      <c r="Q18" s="25">
        <f t="shared" ref="Q18" si="80">O18+P18</f>
        <v>0</v>
      </c>
      <c r="R18" s="25">
        <v>0</v>
      </c>
      <c r="S18" s="24">
        <v>0</v>
      </c>
      <c r="T18" s="24">
        <v>0</v>
      </c>
      <c r="U18" s="24">
        <v>0</v>
      </c>
      <c r="V18" s="25">
        <f t="shared" ref="V18" si="81">T18+U18</f>
        <v>0</v>
      </c>
      <c r="W18" s="24">
        <v>10</v>
      </c>
      <c r="X18" s="24">
        <v>12</v>
      </c>
      <c r="Y18" s="24">
        <v>1</v>
      </c>
      <c r="Z18" s="24">
        <v>1</v>
      </c>
      <c r="AA18" s="25">
        <f t="shared" ref="AA18" si="82">Y18+Z18</f>
        <v>2</v>
      </c>
      <c r="AB18" s="24">
        <v>15</v>
      </c>
      <c r="AC18" s="24">
        <v>3</v>
      </c>
      <c r="AD18" s="24">
        <v>1</v>
      </c>
      <c r="AE18" s="24">
        <v>0</v>
      </c>
      <c r="AF18" s="25">
        <f t="shared" ref="AF18" si="83">AD18+AE18</f>
        <v>1</v>
      </c>
      <c r="AG18" s="24">
        <v>10</v>
      </c>
      <c r="AH18" s="24">
        <v>63</v>
      </c>
      <c r="AI18" s="24">
        <v>0</v>
      </c>
      <c r="AJ18" s="24">
        <v>7</v>
      </c>
      <c r="AK18" s="25">
        <f t="shared" ref="AK18" si="84">AI18+AJ18</f>
        <v>7</v>
      </c>
      <c r="AL18" s="24">
        <v>5</v>
      </c>
      <c r="AM18" s="24">
        <v>5</v>
      </c>
      <c r="AN18" s="24">
        <v>0</v>
      </c>
      <c r="AO18" s="24">
        <v>3</v>
      </c>
      <c r="AP18" s="25">
        <f t="shared" ref="AP18" si="85">AN18+AO18</f>
        <v>3</v>
      </c>
      <c r="AQ18" s="25">
        <v>0</v>
      </c>
      <c r="AR18" s="25">
        <v>0</v>
      </c>
      <c r="AS18" s="25">
        <v>0</v>
      </c>
      <c r="AT18" s="25">
        <v>0</v>
      </c>
      <c r="AU18" s="25">
        <f t="shared" ref="AU18" si="86">AS18+AT18</f>
        <v>0</v>
      </c>
      <c r="AV18" s="24">
        <v>0</v>
      </c>
      <c r="AW18" s="24">
        <v>0</v>
      </c>
      <c r="AX18" s="24">
        <v>4</v>
      </c>
      <c r="AY18" s="24">
        <v>2</v>
      </c>
      <c r="AZ18" s="25">
        <f t="shared" ref="AZ18" si="87">AX18+AY18</f>
        <v>6</v>
      </c>
      <c r="BA18" s="25">
        <v>0</v>
      </c>
      <c r="BB18" s="25">
        <v>0</v>
      </c>
      <c r="BC18" s="25">
        <v>0</v>
      </c>
      <c r="BD18" s="25">
        <v>0</v>
      </c>
      <c r="BE18" s="25">
        <f>BC18+BD18</f>
        <v>0</v>
      </c>
      <c r="BF18" s="24">
        <v>0</v>
      </c>
      <c r="BG18" s="24">
        <v>0</v>
      </c>
      <c r="BH18" s="24">
        <v>0</v>
      </c>
      <c r="BI18" s="24">
        <v>0</v>
      </c>
      <c r="BJ18" s="25">
        <f>BH18+BI18</f>
        <v>0</v>
      </c>
      <c r="BK18" s="24">
        <v>0</v>
      </c>
      <c r="BL18" s="24">
        <v>0</v>
      </c>
      <c r="BM18" s="24">
        <v>0</v>
      </c>
      <c r="BN18" s="24">
        <v>0</v>
      </c>
      <c r="BO18" s="25">
        <f t="shared" ref="BO18" si="88">BM18+BN18</f>
        <v>0</v>
      </c>
      <c r="BP18" s="25">
        <f t="shared" ref="BP18" si="89">C18+M18+W18+AB18+AG18+AL18+AQ18+AV18+BA18+BK18+H18+BF18+R18</f>
        <v>50</v>
      </c>
      <c r="BQ18" s="25">
        <f t="shared" ref="BQ18" si="90">D18+N18+X18+AC18+AH18+AM18+AR18+AW18+BB18+BL18+I18+BG18+S18</f>
        <v>87</v>
      </c>
      <c r="BR18" s="25">
        <f t="shared" si="13"/>
        <v>6</v>
      </c>
      <c r="BS18" s="25">
        <f t="shared" ref="BS18:BS19" si="91">F18+P18+Z18+AE18+AJ18+AO18+AT18+AY18+BD18+BN18+K18+BI18+U18</f>
        <v>15</v>
      </c>
      <c r="BT18" s="25">
        <f t="shared" ref="BT18:BT19" si="92">G18+Q18+AA18+AF18+AK18+AP18+AU18+AZ18+BE18+BO18+L18+BJ18+V18</f>
        <v>21</v>
      </c>
      <c r="BU18" s="26">
        <v>1</v>
      </c>
      <c r="BV18" s="25">
        <f t="shared" ref="BV18" si="93">IF(BU18=1,BR18,"0")</f>
        <v>6</v>
      </c>
      <c r="BW18" s="25">
        <f t="shared" ref="BW18" si="94">IF(BU18=1,BS18,"0")</f>
        <v>15</v>
      </c>
      <c r="BX18" s="25">
        <f t="shared" ref="BX18" si="95">BV18+BW18</f>
        <v>21</v>
      </c>
      <c r="BY18" s="25" t="str">
        <f t="shared" ref="BY18" si="96">IF(BU18=2,BR18,"0")</f>
        <v>0</v>
      </c>
      <c r="BZ18" s="25" t="str">
        <f t="shared" ref="BZ18" si="97">IF(BU18=2,BS18,"0")</f>
        <v>0</v>
      </c>
      <c r="CA18" s="25">
        <f t="shared" ref="CA18" si="98">BY18+BZ18</f>
        <v>0</v>
      </c>
      <c r="CB18" s="25" t="str">
        <f t="shared" ref="CB18" si="99">IF(BX18=2,BU18,"0")</f>
        <v>0</v>
      </c>
      <c r="CC18" s="25" t="str">
        <f t="shared" ref="CC18" si="100">IF(BX18=2,BV18,"0")</f>
        <v>0</v>
      </c>
      <c r="CD18" s="25">
        <f t="shared" ref="CD18" si="101">CB18+CC18</f>
        <v>0</v>
      </c>
      <c r="CE18" s="3"/>
      <c r="CF18" s="3"/>
      <c r="CG18" s="3"/>
      <c r="CH18" s="3"/>
      <c r="CI18" s="3"/>
      <c r="CJ18" s="3"/>
      <c r="CK18" s="3"/>
      <c r="CL18" s="3"/>
      <c r="CM18" s="3"/>
      <c r="CN18" s="3"/>
      <c r="CO18" s="3"/>
      <c r="CP18" s="3"/>
    </row>
    <row r="19" spans="1:94" ht="25.5" customHeight="1">
      <c r="A19" s="6"/>
      <c r="B19" s="27" t="s">
        <v>36</v>
      </c>
      <c r="C19" s="25">
        <f>SUM(C18)</f>
        <v>5</v>
      </c>
      <c r="D19" s="25">
        <f t="shared" ref="D19:BO19" si="102">SUM(D18)</f>
        <v>2</v>
      </c>
      <c r="E19" s="25">
        <f t="shared" si="102"/>
        <v>0</v>
      </c>
      <c r="F19" s="25">
        <f t="shared" si="102"/>
        <v>2</v>
      </c>
      <c r="G19" s="25">
        <f t="shared" si="102"/>
        <v>2</v>
      </c>
      <c r="H19" s="25">
        <f t="shared" si="102"/>
        <v>0</v>
      </c>
      <c r="I19" s="25">
        <f t="shared" si="102"/>
        <v>2</v>
      </c>
      <c r="J19" s="25">
        <f t="shared" si="102"/>
        <v>0</v>
      </c>
      <c r="K19" s="25">
        <f t="shared" si="102"/>
        <v>0</v>
      </c>
      <c r="L19" s="25">
        <f t="shared" si="102"/>
        <v>0</v>
      </c>
      <c r="M19" s="25">
        <f t="shared" si="102"/>
        <v>5</v>
      </c>
      <c r="N19" s="25">
        <f t="shared" si="102"/>
        <v>0</v>
      </c>
      <c r="O19" s="25">
        <f t="shared" si="102"/>
        <v>0</v>
      </c>
      <c r="P19" s="25">
        <f t="shared" si="102"/>
        <v>0</v>
      </c>
      <c r="Q19" s="25">
        <f t="shared" si="102"/>
        <v>0</v>
      </c>
      <c r="R19" s="25">
        <f t="shared" ref="R19:V19" si="103">SUM(R18)</f>
        <v>0</v>
      </c>
      <c r="S19" s="25">
        <f t="shared" si="103"/>
        <v>0</v>
      </c>
      <c r="T19" s="25">
        <f t="shared" si="103"/>
        <v>0</v>
      </c>
      <c r="U19" s="25">
        <f t="shared" si="103"/>
        <v>0</v>
      </c>
      <c r="V19" s="25">
        <f t="shared" si="103"/>
        <v>0</v>
      </c>
      <c r="W19" s="25">
        <f t="shared" si="102"/>
        <v>10</v>
      </c>
      <c r="X19" s="25">
        <f t="shared" si="102"/>
        <v>12</v>
      </c>
      <c r="Y19" s="25">
        <f t="shared" si="102"/>
        <v>1</v>
      </c>
      <c r="Z19" s="25">
        <f t="shared" si="102"/>
        <v>1</v>
      </c>
      <c r="AA19" s="25">
        <f t="shared" si="102"/>
        <v>2</v>
      </c>
      <c r="AB19" s="25">
        <f t="shared" si="102"/>
        <v>15</v>
      </c>
      <c r="AC19" s="25">
        <f t="shared" si="102"/>
        <v>3</v>
      </c>
      <c r="AD19" s="25">
        <f t="shared" si="102"/>
        <v>1</v>
      </c>
      <c r="AE19" s="25">
        <f t="shared" si="102"/>
        <v>0</v>
      </c>
      <c r="AF19" s="25">
        <f t="shared" si="102"/>
        <v>1</v>
      </c>
      <c r="AG19" s="25">
        <f t="shared" si="102"/>
        <v>10</v>
      </c>
      <c r="AH19" s="25">
        <f t="shared" si="102"/>
        <v>63</v>
      </c>
      <c r="AI19" s="25">
        <f t="shared" si="102"/>
        <v>0</v>
      </c>
      <c r="AJ19" s="25">
        <f t="shared" si="102"/>
        <v>7</v>
      </c>
      <c r="AK19" s="25">
        <f t="shared" si="102"/>
        <v>7</v>
      </c>
      <c r="AL19" s="25">
        <f t="shared" si="102"/>
        <v>5</v>
      </c>
      <c r="AM19" s="25">
        <f t="shared" si="102"/>
        <v>5</v>
      </c>
      <c r="AN19" s="25">
        <f t="shared" si="102"/>
        <v>0</v>
      </c>
      <c r="AO19" s="25">
        <f t="shared" si="102"/>
        <v>3</v>
      </c>
      <c r="AP19" s="25">
        <f t="shared" si="102"/>
        <v>3</v>
      </c>
      <c r="AQ19" s="25">
        <f t="shared" si="102"/>
        <v>0</v>
      </c>
      <c r="AR19" s="25">
        <f t="shared" si="102"/>
        <v>0</v>
      </c>
      <c r="AS19" s="25">
        <f t="shared" si="102"/>
        <v>0</v>
      </c>
      <c r="AT19" s="25">
        <f t="shared" si="102"/>
        <v>0</v>
      </c>
      <c r="AU19" s="25">
        <f t="shared" si="102"/>
        <v>0</v>
      </c>
      <c r="AV19" s="25">
        <f t="shared" si="102"/>
        <v>0</v>
      </c>
      <c r="AW19" s="25">
        <f t="shared" si="102"/>
        <v>0</v>
      </c>
      <c r="AX19" s="25">
        <f t="shared" si="102"/>
        <v>4</v>
      </c>
      <c r="AY19" s="25">
        <f t="shared" si="102"/>
        <v>2</v>
      </c>
      <c r="AZ19" s="25">
        <f t="shared" si="102"/>
        <v>6</v>
      </c>
      <c r="BA19" s="25">
        <f t="shared" si="102"/>
        <v>0</v>
      </c>
      <c r="BB19" s="25">
        <f t="shared" si="102"/>
        <v>0</v>
      </c>
      <c r="BC19" s="25">
        <f t="shared" si="102"/>
        <v>0</v>
      </c>
      <c r="BD19" s="25">
        <f t="shared" si="102"/>
        <v>0</v>
      </c>
      <c r="BE19" s="25">
        <f t="shared" si="102"/>
        <v>0</v>
      </c>
      <c r="BF19" s="25">
        <f t="shared" si="102"/>
        <v>0</v>
      </c>
      <c r="BG19" s="25">
        <f t="shared" si="102"/>
        <v>0</v>
      </c>
      <c r="BH19" s="25">
        <f t="shared" si="102"/>
        <v>0</v>
      </c>
      <c r="BI19" s="25">
        <f t="shared" si="102"/>
        <v>0</v>
      </c>
      <c r="BJ19" s="25">
        <f t="shared" si="102"/>
        <v>0</v>
      </c>
      <c r="BK19" s="25">
        <f t="shared" si="102"/>
        <v>0</v>
      </c>
      <c r="BL19" s="25">
        <f t="shared" si="102"/>
        <v>0</v>
      </c>
      <c r="BM19" s="25">
        <f t="shared" si="102"/>
        <v>0</v>
      </c>
      <c r="BN19" s="25">
        <f t="shared" si="102"/>
        <v>0</v>
      </c>
      <c r="BO19" s="25">
        <f t="shared" si="102"/>
        <v>0</v>
      </c>
      <c r="BP19" s="25">
        <f t="shared" ref="BP19" si="104">C19+M19+W19+AB19+AG19+AL19+AQ19+AV19+BA19+BK19+H19+BF19+R19</f>
        <v>50</v>
      </c>
      <c r="BQ19" s="25">
        <f t="shared" ref="BQ19" si="105">D19+N19+X19+AC19+AH19+AM19+AR19+AW19+BB19+BL19+I19+BG19+S19</f>
        <v>87</v>
      </c>
      <c r="BR19" s="25">
        <f t="shared" si="13"/>
        <v>6</v>
      </c>
      <c r="BS19" s="25">
        <f t="shared" si="91"/>
        <v>15</v>
      </c>
      <c r="BT19" s="25">
        <f t="shared" si="92"/>
        <v>21</v>
      </c>
      <c r="BU19" s="26"/>
      <c r="BV19" s="25">
        <f>SUM(BV18)</f>
        <v>6</v>
      </c>
      <c r="BW19" s="25">
        <f t="shared" ref="BW19:CD19" si="106">SUM(BW18)</f>
        <v>15</v>
      </c>
      <c r="BX19" s="25">
        <f t="shared" si="106"/>
        <v>21</v>
      </c>
      <c r="BY19" s="25">
        <f t="shared" si="106"/>
        <v>0</v>
      </c>
      <c r="BZ19" s="25">
        <f t="shared" si="106"/>
        <v>0</v>
      </c>
      <c r="CA19" s="25">
        <f t="shared" si="106"/>
        <v>0</v>
      </c>
      <c r="CB19" s="25">
        <f t="shared" si="106"/>
        <v>0</v>
      </c>
      <c r="CC19" s="25">
        <f t="shared" si="106"/>
        <v>0</v>
      </c>
      <c r="CD19" s="25">
        <f t="shared" si="106"/>
        <v>0</v>
      </c>
    </row>
    <row r="20" spans="1:94" ht="25.5" customHeight="1">
      <c r="A20" s="6"/>
      <c r="B20" s="17" t="s">
        <v>39</v>
      </c>
      <c r="C20" s="25"/>
      <c r="D20" s="25"/>
      <c r="E20" s="25"/>
      <c r="F20" s="25"/>
      <c r="G20" s="25"/>
      <c r="H20" s="25"/>
      <c r="I20" s="25"/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5"/>
      <c r="AC20" s="25"/>
      <c r="AD20" s="25"/>
      <c r="AE20" s="25"/>
      <c r="AF20" s="25"/>
      <c r="AG20" s="25"/>
      <c r="AH20" s="25"/>
      <c r="AI20" s="25"/>
      <c r="AJ20" s="25"/>
      <c r="AK20" s="25"/>
      <c r="AL20" s="25"/>
      <c r="AM20" s="25"/>
      <c r="AN20" s="25"/>
      <c r="AO20" s="25"/>
      <c r="AP20" s="25"/>
      <c r="AQ20" s="25"/>
      <c r="AR20" s="25"/>
      <c r="AS20" s="25"/>
      <c r="AT20" s="25"/>
      <c r="AU20" s="25"/>
      <c r="AV20" s="25"/>
      <c r="AW20" s="25"/>
      <c r="AX20" s="25"/>
      <c r="AY20" s="25"/>
      <c r="AZ20" s="25"/>
      <c r="BA20" s="25"/>
      <c r="BB20" s="25"/>
      <c r="BC20" s="25"/>
      <c r="BD20" s="25"/>
      <c r="BE20" s="25"/>
      <c r="BF20" s="25"/>
      <c r="BG20" s="25"/>
      <c r="BH20" s="25"/>
      <c r="BI20" s="25"/>
      <c r="BJ20" s="25"/>
      <c r="BK20" s="25"/>
      <c r="BL20" s="25"/>
      <c r="BM20" s="25"/>
      <c r="BN20" s="25"/>
      <c r="BO20" s="25"/>
      <c r="BP20" s="25"/>
      <c r="BQ20" s="25"/>
      <c r="BR20" s="25"/>
      <c r="BS20" s="25"/>
      <c r="BT20" s="25"/>
      <c r="BU20" s="26"/>
      <c r="BV20" s="25"/>
      <c r="BW20" s="25"/>
      <c r="BX20" s="25"/>
      <c r="BY20" s="25"/>
      <c r="BZ20" s="25"/>
      <c r="CA20" s="25"/>
      <c r="CB20" s="25"/>
      <c r="CC20" s="25"/>
      <c r="CD20" s="25"/>
    </row>
    <row r="21" spans="1:94" ht="25.5" customHeight="1">
      <c r="A21" s="6"/>
      <c r="B21" s="29" t="s">
        <v>30</v>
      </c>
      <c r="C21" s="24">
        <v>30</v>
      </c>
      <c r="D21" s="24">
        <v>34</v>
      </c>
      <c r="E21" s="24">
        <f>6+1</f>
        <v>7</v>
      </c>
      <c r="F21" s="24">
        <f>18+4</f>
        <v>22</v>
      </c>
      <c r="G21" s="25">
        <f t="shared" ref="G21" si="107">E21+F21</f>
        <v>29</v>
      </c>
      <c r="H21" s="24">
        <v>0</v>
      </c>
      <c r="I21" s="24">
        <v>1</v>
      </c>
      <c r="J21" s="24">
        <v>1</v>
      </c>
      <c r="K21" s="24">
        <v>0</v>
      </c>
      <c r="L21" s="25">
        <f>SUM(J21:K21)</f>
        <v>1</v>
      </c>
      <c r="M21" s="24">
        <v>20</v>
      </c>
      <c r="N21" s="24">
        <v>6</v>
      </c>
      <c r="O21" s="24">
        <v>1</v>
      </c>
      <c r="P21" s="24">
        <v>4</v>
      </c>
      <c r="Q21" s="25">
        <f t="shared" ref="Q21" si="108">O21+P21</f>
        <v>5</v>
      </c>
      <c r="R21" s="25">
        <v>0</v>
      </c>
      <c r="S21" s="24">
        <v>9</v>
      </c>
      <c r="T21" s="24">
        <v>4</v>
      </c>
      <c r="U21" s="24">
        <v>3</v>
      </c>
      <c r="V21" s="25">
        <f t="shared" ref="V21" si="109">T21+U21</f>
        <v>7</v>
      </c>
      <c r="W21" s="24">
        <v>0</v>
      </c>
      <c r="X21" s="24">
        <v>0</v>
      </c>
      <c r="Y21" s="24">
        <v>0</v>
      </c>
      <c r="Z21" s="24">
        <v>0</v>
      </c>
      <c r="AA21" s="25">
        <f t="shared" ref="AA21" si="110">Y21+Z21</f>
        <v>0</v>
      </c>
      <c r="AB21" s="24">
        <v>0</v>
      </c>
      <c r="AC21" s="24">
        <v>0</v>
      </c>
      <c r="AD21" s="24">
        <v>0</v>
      </c>
      <c r="AE21" s="24">
        <v>0</v>
      </c>
      <c r="AF21" s="25">
        <f t="shared" ref="AF21" si="111">AD21+AE21</f>
        <v>0</v>
      </c>
      <c r="AG21" s="24">
        <v>0</v>
      </c>
      <c r="AH21" s="24">
        <v>0</v>
      </c>
      <c r="AI21" s="24">
        <v>0</v>
      </c>
      <c r="AJ21" s="24">
        <v>0</v>
      </c>
      <c r="AK21" s="25">
        <f t="shared" ref="AK21" si="112">AI21+AJ21</f>
        <v>0</v>
      </c>
      <c r="AL21" s="24">
        <v>0</v>
      </c>
      <c r="AM21" s="24">
        <v>0</v>
      </c>
      <c r="AN21" s="24">
        <v>0</v>
      </c>
      <c r="AO21" s="24">
        <v>0</v>
      </c>
      <c r="AP21" s="25">
        <f t="shared" ref="AP21" si="113">AN21+AO21</f>
        <v>0</v>
      </c>
      <c r="AQ21" s="25">
        <v>0</v>
      </c>
      <c r="AR21" s="25">
        <v>0</v>
      </c>
      <c r="AS21" s="25">
        <v>0</v>
      </c>
      <c r="AT21" s="25">
        <v>0</v>
      </c>
      <c r="AU21" s="25">
        <f t="shared" ref="AU21" si="114">AS21+AT21</f>
        <v>0</v>
      </c>
      <c r="AV21" s="24">
        <v>0</v>
      </c>
      <c r="AW21" s="24">
        <v>0</v>
      </c>
      <c r="AX21" s="24">
        <v>1</v>
      </c>
      <c r="AY21" s="24">
        <v>2</v>
      </c>
      <c r="AZ21" s="25">
        <f t="shared" ref="AZ21" si="115">AX21+AY21</f>
        <v>3</v>
      </c>
      <c r="BA21" s="25">
        <v>0</v>
      </c>
      <c r="BB21" s="25">
        <v>0</v>
      </c>
      <c r="BC21" s="25">
        <v>0</v>
      </c>
      <c r="BD21" s="25">
        <v>0</v>
      </c>
      <c r="BE21" s="25">
        <f t="shared" ref="BE21" si="116">BC21+BD21</f>
        <v>0</v>
      </c>
      <c r="BF21" s="24">
        <v>0</v>
      </c>
      <c r="BG21" s="24">
        <v>0</v>
      </c>
      <c r="BH21" s="24">
        <v>0</v>
      </c>
      <c r="BI21" s="24">
        <v>0</v>
      </c>
      <c r="BJ21" s="25">
        <f t="shared" ref="BJ21" si="117">BH21+BI21</f>
        <v>0</v>
      </c>
      <c r="BK21" s="24">
        <v>0</v>
      </c>
      <c r="BL21" s="24">
        <v>0</v>
      </c>
      <c r="BM21" s="24">
        <v>0</v>
      </c>
      <c r="BN21" s="24">
        <v>0</v>
      </c>
      <c r="BO21" s="25">
        <f t="shared" ref="BO21" si="118">BM21+BN21</f>
        <v>0</v>
      </c>
      <c r="BP21" s="25">
        <f t="shared" ref="BP21" si="119">C21+M21+W21+AB21+AG21+AL21+AQ21+AV21+BA21+BK21+H21+BF21+R21</f>
        <v>50</v>
      </c>
      <c r="BQ21" s="25">
        <f t="shared" ref="BQ21" si="120">D21+N21+X21+AC21+AH21+AM21+AR21+AW21+BB21+BL21+I21+BG21+S21</f>
        <v>50</v>
      </c>
      <c r="BR21" s="25">
        <f t="shared" si="13"/>
        <v>14</v>
      </c>
      <c r="BS21" s="25">
        <f t="shared" ref="BS21" si="121">F21+P21+Z21+AE21+AJ21+AO21+AT21+AY21+BD21+BN21+K21+BI21+U21</f>
        <v>31</v>
      </c>
      <c r="BT21" s="25">
        <f t="shared" ref="BT21" si="122">G21+Q21+AA21+AF21+AK21+AP21+AU21+AZ21+BE21+BO21+L21+BJ21+V21</f>
        <v>45</v>
      </c>
      <c r="BU21" s="26">
        <v>1</v>
      </c>
      <c r="BV21" s="25">
        <f>IF(BU21=1,BR21,"0")</f>
        <v>14</v>
      </c>
      <c r="BW21" s="25">
        <f>IF(BU21=1,BS21,"0")</f>
        <v>31</v>
      </c>
      <c r="BX21" s="25">
        <f>BV21+BW21</f>
        <v>45</v>
      </c>
      <c r="BY21" s="25" t="str">
        <f>IF(BU21=2,BR21,"0")</f>
        <v>0</v>
      </c>
      <c r="BZ21" s="25" t="str">
        <f>IF(BU21=2,BS21,"0")</f>
        <v>0</v>
      </c>
      <c r="CA21" s="25">
        <f>BY21+BZ21</f>
        <v>0</v>
      </c>
      <c r="CB21" s="25" t="str">
        <f>IF(BX21=2,BU21,"0")</f>
        <v>0</v>
      </c>
      <c r="CC21" s="25" t="str">
        <f>IF(BX21=2,BV21,"0")</f>
        <v>0</v>
      </c>
      <c r="CD21" s="25">
        <f>CB21+CC21</f>
        <v>0</v>
      </c>
    </row>
    <row r="22" spans="1:94" ht="25.5" customHeight="1">
      <c r="A22" s="6"/>
      <c r="B22" s="30" t="s">
        <v>36</v>
      </c>
      <c r="C22" s="25">
        <f>SUM(C21)</f>
        <v>30</v>
      </c>
      <c r="D22" s="25">
        <f t="shared" ref="D22:AU22" si="123">SUM(D21)</f>
        <v>34</v>
      </c>
      <c r="E22" s="25">
        <f t="shared" si="123"/>
        <v>7</v>
      </c>
      <c r="F22" s="25">
        <f>SUM(F21)</f>
        <v>22</v>
      </c>
      <c r="G22" s="25">
        <f t="shared" si="123"/>
        <v>29</v>
      </c>
      <c r="H22" s="25">
        <f t="shared" si="123"/>
        <v>0</v>
      </c>
      <c r="I22" s="25">
        <f t="shared" si="123"/>
        <v>1</v>
      </c>
      <c r="J22" s="25">
        <f t="shared" si="123"/>
        <v>1</v>
      </c>
      <c r="K22" s="25">
        <f t="shared" si="123"/>
        <v>0</v>
      </c>
      <c r="L22" s="25">
        <f t="shared" si="123"/>
        <v>1</v>
      </c>
      <c r="M22" s="25">
        <f t="shared" si="123"/>
        <v>20</v>
      </c>
      <c r="N22" s="25">
        <f t="shared" si="123"/>
        <v>6</v>
      </c>
      <c r="O22" s="25">
        <f t="shared" si="123"/>
        <v>1</v>
      </c>
      <c r="P22" s="25">
        <f t="shared" si="123"/>
        <v>4</v>
      </c>
      <c r="Q22" s="25">
        <f t="shared" si="123"/>
        <v>5</v>
      </c>
      <c r="R22" s="25">
        <f t="shared" ref="R22:V22" si="124">SUM(R21)</f>
        <v>0</v>
      </c>
      <c r="S22" s="25">
        <f t="shared" si="124"/>
        <v>9</v>
      </c>
      <c r="T22" s="25">
        <f t="shared" si="124"/>
        <v>4</v>
      </c>
      <c r="U22" s="25">
        <f t="shared" si="124"/>
        <v>3</v>
      </c>
      <c r="V22" s="25">
        <f t="shared" si="124"/>
        <v>7</v>
      </c>
      <c r="W22" s="25">
        <f t="shared" si="123"/>
        <v>0</v>
      </c>
      <c r="X22" s="25">
        <f t="shared" si="123"/>
        <v>0</v>
      </c>
      <c r="Y22" s="25">
        <f t="shared" si="123"/>
        <v>0</v>
      </c>
      <c r="Z22" s="25">
        <f t="shared" si="123"/>
        <v>0</v>
      </c>
      <c r="AA22" s="25">
        <f t="shared" si="123"/>
        <v>0</v>
      </c>
      <c r="AB22" s="25">
        <f t="shared" si="123"/>
        <v>0</v>
      </c>
      <c r="AC22" s="25">
        <f t="shared" si="123"/>
        <v>0</v>
      </c>
      <c r="AD22" s="25">
        <f t="shared" si="123"/>
        <v>0</v>
      </c>
      <c r="AE22" s="25">
        <f t="shared" si="123"/>
        <v>0</v>
      </c>
      <c r="AF22" s="25">
        <f t="shared" si="123"/>
        <v>0</v>
      </c>
      <c r="AG22" s="25">
        <f t="shared" si="123"/>
        <v>0</v>
      </c>
      <c r="AH22" s="25">
        <f t="shared" si="123"/>
        <v>0</v>
      </c>
      <c r="AI22" s="25">
        <f t="shared" si="123"/>
        <v>0</v>
      </c>
      <c r="AJ22" s="25">
        <f t="shared" si="123"/>
        <v>0</v>
      </c>
      <c r="AK22" s="25">
        <f t="shared" si="123"/>
        <v>0</v>
      </c>
      <c r="AL22" s="25">
        <f t="shared" si="123"/>
        <v>0</v>
      </c>
      <c r="AM22" s="25">
        <f t="shared" si="123"/>
        <v>0</v>
      </c>
      <c r="AN22" s="25">
        <f t="shared" si="123"/>
        <v>0</v>
      </c>
      <c r="AO22" s="25">
        <f t="shared" si="123"/>
        <v>0</v>
      </c>
      <c r="AP22" s="25">
        <f t="shared" si="123"/>
        <v>0</v>
      </c>
      <c r="AQ22" s="25">
        <f t="shared" si="123"/>
        <v>0</v>
      </c>
      <c r="AR22" s="25">
        <f t="shared" si="123"/>
        <v>0</v>
      </c>
      <c r="AS22" s="25">
        <f t="shared" si="123"/>
        <v>0</v>
      </c>
      <c r="AT22" s="25">
        <f t="shared" si="123"/>
        <v>0</v>
      </c>
      <c r="AU22" s="25">
        <f t="shared" si="123"/>
        <v>0</v>
      </c>
      <c r="AV22" s="25">
        <f>SUM(AV21)</f>
        <v>0</v>
      </c>
      <c r="AW22" s="25">
        <f>SUM(AW21)</f>
        <v>0</v>
      </c>
      <c r="AX22" s="25">
        <f t="shared" ref="AX22:AZ22" si="125">SUM(AX21)</f>
        <v>1</v>
      </c>
      <c r="AY22" s="25">
        <f t="shared" si="125"/>
        <v>2</v>
      </c>
      <c r="AZ22" s="25">
        <f t="shared" si="125"/>
        <v>3</v>
      </c>
      <c r="BA22" s="25">
        <f>SUM(BA21)</f>
        <v>0</v>
      </c>
      <c r="BB22" s="25">
        <f>SUM(BB21)</f>
        <v>0</v>
      </c>
      <c r="BC22" s="25">
        <f t="shared" ref="BC22:BE22" si="126">SUM(BC21)</f>
        <v>0</v>
      </c>
      <c r="BD22" s="25">
        <f t="shared" si="126"/>
        <v>0</v>
      </c>
      <c r="BE22" s="25">
        <f t="shared" si="126"/>
        <v>0</v>
      </c>
      <c r="BF22" s="25">
        <f>SUM(BF21)</f>
        <v>0</v>
      </c>
      <c r="BG22" s="25">
        <f>SUM(BG21)</f>
        <v>0</v>
      </c>
      <c r="BH22" s="25">
        <f t="shared" ref="BH22:BJ22" si="127">SUM(BH21)</f>
        <v>0</v>
      </c>
      <c r="BI22" s="25">
        <f t="shared" si="127"/>
        <v>0</v>
      </c>
      <c r="BJ22" s="25">
        <f t="shared" si="127"/>
        <v>0</v>
      </c>
      <c r="BK22" s="25">
        <f>SUM(BK21)</f>
        <v>0</v>
      </c>
      <c r="BL22" s="25">
        <f>SUM(BL21)</f>
        <v>0</v>
      </c>
      <c r="BM22" s="25">
        <f t="shared" ref="BM22:BO22" si="128">SUM(BM21)</f>
        <v>0</v>
      </c>
      <c r="BN22" s="25">
        <f t="shared" si="128"/>
        <v>0</v>
      </c>
      <c r="BO22" s="25">
        <f t="shared" si="128"/>
        <v>0</v>
      </c>
      <c r="BP22" s="25">
        <f t="shared" ref="BP22:BP23" si="129">C22+M22+W22+AB22+AG22+AL22+AQ22+AV22+BA22+BK22+H22+BF22+R22</f>
        <v>50</v>
      </c>
      <c r="BQ22" s="25">
        <f t="shared" ref="BQ22:BQ23" si="130">D22+N22+X22+AC22+AH22+AM22+AR22+AW22+BB22+BL22+I22+BG22+S22</f>
        <v>50</v>
      </c>
      <c r="BR22" s="25">
        <f t="shared" ref="BR22:BR23" si="131">E22+O22+Y22+AD22+AI22+AN22+AS22+AX22+BC22+BM22+J22+BH22+T22</f>
        <v>14</v>
      </c>
      <c r="BS22" s="25">
        <f t="shared" ref="BS22:BS23" si="132">F22+P22+Z22+AE22+AJ22+AO22+AT22+AY22+BD22+BN22+K22+BI22+U22</f>
        <v>31</v>
      </c>
      <c r="BT22" s="25">
        <f t="shared" ref="BT22:BT23" si="133">G22+Q22+AA22+AF22+AK22+AP22+AU22+AZ22+BE22+BO22+L22+BJ22+V22</f>
        <v>45</v>
      </c>
      <c r="BU22" s="26"/>
      <c r="BV22" s="25">
        <f>SUM(BV21)</f>
        <v>14</v>
      </c>
      <c r="BW22" s="25">
        <f>SUM(BW21)</f>
        <v>31</v>
      </c>
      <c r="BX22" s="25">
        <f>SUM(BV22:BW22)</f>
        <v>45</v>
      </c>
      <c r="BY22" s="25">
        <f>SUM(BY21)</f>
        <v>0</v>
      </c>
      <c r="BZ22" s="25">
        <f>SUM(BZ21)</f>
        <v>0</v>
      </c>
      <c r="CA22" s="25">
        <f>SUM(BY22:BZ22)</f>
        <v>0</v>
      </c>
      <c r="CB22" s="25">
        <f>SUM(CB21)</f>
        <v>0</v>
      </c>
      <c r="CC22" s="25">
        <f>SUM(CC21)</f>
        <v>0</v>
      </c>
      <c r="CD22" s="25">
        <f>SUM(CB22:CC22)</f>
        <v>0</v>
      </c>
    </row>
    <row r="23" spans="1:94" ht="25.5" customHeight="1">
      <c r="A23" s="6"/>
      <c r="B23" s="30" t="s">
        <v>40</v>
      </c>
      <c r="C23" s="25">
        <f>C16+C22+C19</f>
        <v>67</v>
      </c>
      <c r="D23" s="25">
        <f t="shared" ref="D23:BO23" si="134">D16+D22+D19</f>
        <v>62</v>
      </c>
      <c r="E23" s="25">
        <f t="shared" si="134"/>
        <v>8</v>
      </c>
      <c r="F23" s="25">
        <f t="shared" si="134"/>
        <v>37</v>
      </c>
      <c r="G23" s="25">
        <f t="shared" si="134"/>
        <v>45</v>
      </c>
      <c r="H23" s="25">
        <f t="shared" si="134"/>
        <v>0</v>
      </c>
      <c r="I23" s="25">
        <f t="shared" si="134"/>
        <v>99</v>
      </c>
      <c r="J23" s="25">
        <f t="shared" si="134"/>
        <v>16</v>
      </c>
      <c r="K23" s="25">
        <f t="shared" si="134"/>
        <v>47</v>
      </c>
      <c r="L23" s="25">
        <f t="shared" si="134"/>
        <v>63</v>
      </c>
      <c r="M23" s="25">
        <f t="shared" si="134"/>
        <v>65</v>
      </c>
      <c r="N23" s="25">
        <f t="shared" si="134"/>
        <v>27</v>
      </c>
      <c r="O23" s="25">
        <f t="shared" si="134"/>
        <v>5</v>
      </c>
      <c r="P23" s="25">
        <f t="shared" si="134"/>
        <v>7</v>
      </c>
      <c r="Q23" s="25">
        <f t="shared" si="134"/>
        <v>12</v>
      </c>
      <c r="R23" s="25">
        <f t="shared" ref="R23:V23" si="135">R16+R22+R19</f>
        <v>0</v>
      </c>
      <c r="S23" s="25">
        <f t="shared" si="135"/>
        <v>21</v>
      </c>
      <c r="T23" s="25">
        <f t="shared" si="135"/>
        <v>7</v>
      </c>
      <c r="U23" s="25">
        <f t="shared" si="135"/>
        <v>7</v>
      </c>
      <c r="V23" s="25">
        <f t="shared" si="135"/>
        <v>14</v>
      </c>
      <c r="W23" s="25">
        <f t="shared" si="134"/>
        <v>190</v>
      </c>
      <c r="X23" s="25">
        <f t="shared" si="134"/>
        <v>383</v>
      </c>
      <c r="Y23" s="25">
        <f t="shared" si="134"/>
        <v>55</v>
      </c>
      <c r="Z23" s="25">
        <f t="shared" si="134"/>
        <v>119</v>
      </c>
      <c r="AA23" s="25">
        <f t="shared" si="134"/>
        <v>174</v>
      </c>
      <c r="AB23" s="25">
        <f t="shared" si="134"/>
        <v>180</v>
      </c>
      <c r="AC23" s="25">
        <f t="shared" si="134"/>
        <v>258</v>
      </c>
      <c r="AD23" s="25">
        <f t="shared" si="134"/>
        <v>43</v>
      </c>
      <c r="AE23" s="25">
        <f t="shared" si="134"/>
        <v>85</v>
      </c>
      <c r="AF23" s="25">
        <f t="shared" si="134"/>
        <v>128</v>
      </c>
      <c r="AG23" s="25">
        <f t="shared" si="134"/>
        <v>118</v>
      </c>
      <c r="AH23" s="25">
        <f t="shared" si="134"/>
        <v>1134</v>
      </c>
      <c r="AI23" s="25">
        <f t="shared" si="134"/>
        <v>28</v>
      </c>
      <c r="AJ23" s="25">
        <f t="shared" si="134"/>
        <v>74</v>
      </c>
      <c r="AK23" s="25">
        <f t="shared" si="134"/>
        <v>102</v>
      </c>
      <c r="AL23" s="25">
        <f t="shared" si="134"/>
        <v>30</v>
      </c>
      <c r="AM23" s="25">
        <f t="shared" si="134"/>
        <v>347</v>
      </c>
      <c r="AN23" s="25">
        <f t="shared" si="134"/>
        <v>55</v>
      </c>
      <c r="AO23" s="25">
        <f t="shared" si="134"/>
        <v>91</v>
      </c>
      <c r="AP23" s="25">
        <f t="shared" si="134"/>
        <v>146</v>
      </c>
      <c r="AQ23" s="25">
        <f t="shared" si="134"/>
        <v>0</v>
      </c>
      <c r="AR23" s="25">
        <f t="shared" si="134"/>
        <v>0</v>
      </c>
      <c r="AS23" s="25">
        <f t="shared" si="134"/>
        <v>0</v>
      </c>
      <c r="AT23" s="25">
        <f t="shared" si="134"/>
        <v>0</v>
      </c>
      <c r="AU23" s="25">
        <f t="shared" si="134"/>
        <v>0</v>
      </c>
      <c r="AV23" s="25">
        <f t="shared" si="134"/>
        <v>0</v>
      </c>
      <c r="AW23" s="25">
        <f t="shared" si="134"/>
        <v>0</v>
      </c>
      <c r="AX23" s="25">
        <f t="shared" si="134"/>
        <v>11</v>
      </c>
      <c r="AY23" s="25">
        <f t="shared" si="134"/>
        <v>9</v>
      </c>
      <c r="AZ23" s="25">
        <f t="shared" si="134"/>
        <v>20</v>
      </c>
      <c r="BA23" s="25">
        <f t="shared" si="134"/>
        <v>0</v>
      </c>
      <c r="BB23" s="25">
        <f t="shared" si="134"/>
        <v>0</v>
      </c>
      <c r="BC23" s="25">
        <f t="shared" si="134"/>
        <v>0</v>
      </c>
      <c r="BD23" s="25">
        <f t="shared" si="134"/>
        <v>0</v>
      </c>
      <c r="BE23" s="25">
        <f t="shared" si="134"/>
        <v>0</v>
      </c>
      <c r="BF23" s="25">
        <f t="shared" si="134"/>
        <v>0</v>
      </c>
      <c r="BG23" s="25">
        <f t="shared" si="134"/>
        <v>0</v>
      </c>
      <c r="BH23" s="25">
        <f t="shared" si="134"/>
        <v>0</v>
      </c>
      <c r="BI23" s="25">
        <f t="shared" si="134"/>
        <v>0</v>
      </c>
      <c r="BJ23" s="25">
        <f t="shared" si="134"/>
        <v>0</v>
      </c>
      <c r="BK23" s="25">
        <f t="shared" si="134"/>
        <v>0</v>
      </c>
      <c r="BL23" s="25">
        <f t="shared" si="134"/>
        <v>1</v>
      </c>
      <c r="BM23" s="25">
        <f t="shared" si="134"/>
        <v>0</v>
      </c>
      <c r="BN23" s="25">
        <f t="shared" si="134"/>
        <v>1</v>
      </c>
      <c r="BO23" s="25">
        <f t="shared" si="134"/>
        <v>1</v>
      </c>
      <c r="BP23" s="25">
        <f t="shared" si="129"/>
        <v>650</v>
      </c>
      <c r="BQ23" s="25">
        <f t="shared" si="130"/>
        <v>2332</v>
      </c>
      <c r="BR23" s="25">
        <f t="shared" si="131"/>
        <v>228</v>
      </c>
      <c r="BS23" s="25">
        <f t="shared" si="132"/>
        <v>477</v>
      </c>
      <c r="BT23" s="25">
        <f t="shared" si="133"/>
        <v>705</v>
      </c>
      <c r="BU23" s="26"/>
      <c r="BV23" s="25">
        <f>BV16+BV22+BV19</f>
        <v>228</v>
      </c>
      <c r="BW23" s="25">
        <f t="shared" ref="BW23:CD23" si="136">BW16+BW22+BW19</f>
        <v>477</v>
      </c>
      <c r="BX23" s="25">
        <f t="shared" si="136"/>
        <v>705</v>
      </c>
      <c r="BY23" s="25">
        <f t="shared" si="136"/>
        <v>0</v>
      </c>
      <c r="BZ23" s="25">
        <f t="shared" si="136"/>
        <v>0</v>
      </c>
      <c r="CA23" s="25">
        <f t="shared" si="136"/>
        <v>0</v>
      </c>
      <c r="CB23" s="25">
        <f t="shared" si="136"/>
        <v>0</v>
      </c>
      <c r="CC23" s="25">
        <f t="shared" si="136"/>
        <v>0</v>
      </c>
      <c r="CD23" s="25">
        <f t="shared" si="136"/>
        <v>0</v>
      </c>
    </row>
    <row r="24" spans="1:94" ht="25.5" customHeight="1">
      <c r="A24" s="6"/>
      <c r="B24" s="13" t="s">
        <v>41</v>
      </c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25"/>
      <c r="AE24" s="25"/>
      <c r="AF24" s="25"/>
      <c r="AG24" s="25"/>
      <c r="AH24" s="25"/>
      <c r="AI24" s="25"/>
      <c r="AJ24" s="25"/>
      <c r="AK24" s="25"/>
      <c r="AL24" s="25"/>
      <c r="AM24" s="25"/>
      <c r="AN24" s="25"/>
      <c r="AO24" s="25"/>
      <c r="AP24" s="25"/>
      <c r="AQ24" s="25"/>
      <c r="AR24" s="25"/>
      <c r="AS24" s="25"/>
      <c r="AT24" s="25"/>
      <c r="AU24" s="25"/>
      <c r="AV24" s="25"/>
      <c r="AW24" s="25"/>
      <c r="AX24" s="25"/>
      <c r="AY24" s="25"/>
      <c r="AZ24" s="25"/>
      <c r="BA24" s="25"/>
      <c r="BB24" s="25"/>
      <c r="BC24" s="25"/>
      <c r="BD24" s="25"/>
      <c r="BE24" s="25"/>
      <c r="BF24" s="25"/>
      <c r="BG24" s="25"/>
      <c r="BH24" s="25"/>
      <c r="BI24" s="25"/>
      <c r="BJ24" s="25"/>
      <c r="BK24" s="25"/>
      <c r="BL24" s="25"/>
      <c r="BM24" s="25"/>
      <c r="BN24" s="25"/>
      <c r="BO24" s="25"/>
      <c r="BP24" s="25"/>
      <c r="BQ24" s="25"/>
      <c r="BR24" s="25"/>
      <c r="BS24" s="25"/>
      <c r="BT24" s="25"/>
      <c r="BU24" s="26"/>
      <c r="BV24" s="25"/>
      <c r="BW24" s="25"/>
      <c r="BX24" s="25"/>
      <c r="BY24" s="25"/>
      <c r="BZ24" s="25"/>
      <c r="CA24" s="25"/>
      <c r="CB24" s="25"/>
      <c r="CC24" s="25"/>
      <c r="CD24" s="25"/>
    </row>
    <row r="25" spans="1:94" ht="25.5" customHeight="1">
      <c r="A25" s="6"/>
      <c r="B25" s="7" t="s">
        <v>29</v>
      </c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25"/>
      <c r="AE25" s="25"/>
      <c r="AF25" s="25"/>
      <c r="AG25" s="25"/>
      <c r="AH25" s="25"/>
      <c r="AI25" s="25"/>
      <c r="AJ25" s="25"/>
      <c r="AK25" s="25"/>
      <c r="AL25" s="25"/>
      <c r="AM25" s="25"/>
      <c r="AN25" s="25"/>
      <c r="AO25" s="25"/>
      <c r="AP25" s="25"/>
      <c r="AQ25" s="25"/>
      <c r="AR25" s="25"/>
      <c r="AS25" s="25"/>
      <c r="AT25" s="25"/>
      <c r="AU25" s="25"/>
      <c r="AV25" s="25"/>
      <c r="AW25" s="25"/>
      <c r="AX25" s="25"/>
      <c r="AY25" s="25"/>
      <c r="AZ25" s="25"/>
      <c r="BA25" s="25"/>
      <c r="BB25" s="25"/>
      <c r="BC25" s="25"/>
      <c r="BD25" s="25"/>
      <c r="BE25" s="25"/>
      <c r="BF25" s="25"/>
      <c r="BG25" s="25"/>
      <c r="BH25" s="25"/>
      <c r="BI25" s="25"/>
      <c r="BJ25" s="25"/>
      <c r="BK25" s="25"/>
      <c r="BL25" s="25"/>
      <c r="BM25" s="25"/>
      <c r="BN25" s="25"/>
      <c r="BO25" s="25"/>
      <c r="BP25" s="25"/>
      <c r="BQ25" s="25"/>
      <c r="BR25" s="25"/>
      <c r="BS25" s="25"/>
      <c r="BT25" s="25"/>
      <c r="BU25" s="26"/>
      <c r="BV25" s="25"/>
      <c r="BW25" s="25"/>
      <c r="BX25" s="25"/>
      <c r="BY25" s="25"/>
      <c r="BZ25" s="25"/>
      <c r="CA25" s="25"/>
      <c r="CB25" s="25"/>
      <c r="CC25" s="25"/>
      <c r="CD25" s="25"/>
    </row>
    <row r="26" spans="1:94" ht="25.5" customHeight="1">
      <c r="A26" s="6"/>
      <c r="B26" s="29" t="s">
        <v>30</v>
      </c>
      <c r="C26" s="24">
        <v>5</v>
      </c>
      <c r="D26" s="24">
        <v>0</v>
      </c>
      <c r="E26" s="24">
        <v>0</v>
      </c>
      <c r="F26" s="24">
        <v>0</v>
      </c>
      <c r="G26" s="25">
        <f t="shared" ref="G26" si="137">E26+F26</f>
        <v>0</v>
      </c>
      <c r="H26" s="24">
        <v>0</v>
      </c>
      <c r="I26" s="24">
        <v>2</v>
      </c>
      <c r="J26" s="24">
        <v>2</v>
      </c>
      <c r="K26" s="24">
        <v>0</v>
      </c>
      <c r="L26" s="25">
        <f>SUM(J26:K26)</f>
        <v>2</v>
      </c>
      <c r="M26" s="24">
        <v>10</v>
      </c>
      <c r="N26" s="24">
        <v>0</v>
      </c>
      <c r="O26" s="24">
        <v>0</v>
      </c>
      <c r="P26" s="24">
        <v>0</v>
      </c>
      <c r="Q26" s="25">
        <f t="shared" ref="Q26:Q27" si="138">O26+P26</f>
        <v>0</v>
      </c>
      <c r="R26" s="25">
        <v>0</v>
      </c>
      <c r="S26" s="24">
        <v>0</v>
      </c>
      <c r="T26" s="24">
        <v>0</v>
      </c>
      <c r="U26" s="24">
        <v>0</v>
      </c>
      <c r="V26" s="25">
        <f t="shared" ref="V26:V27" si="139">T26+U26</f>
        <v>0</v>
      </c>
      <c r="W26" s="24">
        <v>10</v>
      </c>
      <c r="X26" s="24">
        <v>14</v>
      </c>
      <c r="Y26" s="24">
        <v>4</v>
      </c>
      <c r="Z26" s="24">
        <v>5</v>
      </c>
      <c r="AA26" s="25">
        <f t="shared" ref="AA26" si="140">Y26+Z26</f>
        <v>9</v>
      </c>
      <c r="AB26" s="24">
        <v>10</v>
      </c>
      <c r="AC26" s="24">
        <v>9</v>
      </c>
      <c r="AD26" s="24">
        <v>3</v>
      </c>
      <c r="AE26" s="24">
        <v>3</v>
      </c>
      <c r="AF26" s="25">
        <f t="shared" ref="AF26:AF27" si="141">AD26+AE26</f>
        <v>6</v>
      </c>
      <c r="AG26" s="24">
        <v>10</v>
      </c>
      <c r="AH26" s="24">
        <v>6</v>
      </c>
      <c r="AI26" s="24">
        <v>1</v>
      </c>
      <c r="AJ26" s="24">
        <v>0</v>
      </c>
      <c r="AK26" s="25">
        <f t="shared" ref="AK26:AK27" si="142">AI26+AJ26</f>
        <v>1</v>
      </c>
      <c r="AL26" s="24">
        <v>5</v>
      </c>
      <c r="AM26" s="24">
        <v>21</v>
      </c>
      <c r="AN26" s="24">
        <v>4</v>
      </c>
      <c r="AO26" s="24">
        <v>2</v>
      </c>
      <c r="AP26" s="25">
        <f t="shared" ref="AP26:AP27" si="143">AN26+AO26</f>
        <v>6</v>
      </c>
      <c r="AQ26" s="25">
        <v>0</v>
      </c>
      <c r="AR26" s="25">
        <v>0</v>
      </c>
      <c r="AS26" s="25">
        <v>0</v>
      </c>
      <c r="AT26" s="25">
        <v>0</v>
      </c>
      <c r="AU26" s="25">
        <f t="shared" ref="AU26" si="144">AS26+AT26</f>
        <v>0</v>
      </c>
      <c r="AV26" s="24">
        <v>0</v>
      </c>
      <c r="AW26" s="24">
        <v>0</v>
      </c>
      <c r="AX26" s="24">
        <v>2</v>
      </c>
      <c r="AY26" s="24">
        <v>1</v>
      </c>
      <c r="AZ26" s="25">
        <f t="shared" ref="AZ26:AZ27" si="145">AX26+AY26</f>
        <v>3</v>
      </c>
      <c r="BA26" s="25">
        <v>0</v>
      </c>
      <c r="BB26" s="25">
        <v>0</v>
      </c>
      <c r="BC26" s="25">
        <v>0</v>
      </c>
      <c r="BD26" s="25">
        <v>0</v>
      </c>
      <c r="BE26" s="25">
        <f t="shared" ref="BE26:BE27" si="146">BC26+BD26</f>
        <v>0</v>
      </c>
      <c r="BF26" s="24">
        <v>0</v>
      </c>
      <c r="BG26" s="24">
        <v>0</v>
      </c>
      <c r="BH26" s="24">
        <v>0</v>
      </c>
      <c r="BI26" s="24">
        <v>0</v>
      </c>
      <c r="BJ26" s="25">
        <f t="shared" ref="BJ26:BJ27" si="147">BH26+BI26</f>
        <v>0</v>
      </c>
      <c r="BK26" s="24">
        <v>0</v>
      </c>
      <c r="BL26" s="24">
        <v>0</v>
      </c>
      <c r="BM26" s="24">
        <v>0</v>
      </c>
      <c r="BN26" s="24">
        <v>0</v>
      </c>
      <c r="BO26" s="25">
        <f t="shared" ref="BO26:BO27" si="148">BM26+BN26</f>
        <v>0</v>
      </c>
      <c r="BP26" s="25">
        <f t="shared" ref="BP26" si="149">C26+M26+W26+AB26+AG26+AL26+AQ26+AV26+BA26+BK26+H26+BF26+R26</f>
        <v>50</v>
      </c>
      <c r="BQ26" s="25">
        <f t="shared" ref="BQ26" si="150">D26+N26+X26+AC26+AH26+AM26+AR26+AW26+BB26+BL26+I26+BG26+S26</f>
        <v>52</v>
      </c>
      <c r="BR26" s="25">
        <f t="shared" ref="BR26" si="151">E26+O26+Y26+AD26+AI26+AN26+AS26+AX26+BC26+BM26+J26+BH26+T26</f>
        <v>16</v>
      </c>
      <c r="BS26" s="25">
        <f t="shared" ref="BS26" si="152">F26+P26+Z26+AE26+AJ26+AO26+AT26+AY26+BD26+BN26+K26+BI26+U26</f>
        <v>11</v>
      </c>
      <c r="BT26" s="25">
        <f t="shared" ref="BT26" si="153">G26+Q26+AA26+AF26+AK26+AP26+AU26+AZ26+BE26+BO26+L26+BJ26+V26</f>
        <v>27</v>
      </c>
      <c r="BU26" s="26">
        <v>1</v>
      </c>
      <c r="BV26" s="25">
        <f t="shared" ref="BV26:BV27" si="154">IF(BU26=1,BR26,"0")</f>
        <v>16</v>
      </c>
      <c r="BW26" s="25">
        <f t="shared" ref="BW26:BW27" si="155">IF(BU26=1,BS26,"0")</f>
        <v>11</v>
      </c>
      <c r="BX26" s="25">
        <f t="shared" ref="BX26:BX27" si="156">BV26+BW26</f>
        <v>27</v>
      </c>
      <c r="BY26" s="25" t="str">
        <f t="shared" ref="BY26:BY27" si="157">IF(BU26=2,BR26,"0")</f>
        <v>0</v>
      </c>
      <c r="BZ26" s="25" t="str">
        <f t="shared" ref="BZ26:BZ27" si="158">IF(BU26=2,BS26,"0")</f>
        <v>0</v>
      </c>
      <c r="CA26" s="25">
        <f t="shared" ref="CA26:CA27" si="159">BY26+BZ26</f>
        <v>0</v>
      </c>
      <c r="CB26" s="25" t="str">
        <f t="shared" ref="CB26:CB27" si="160">IF(BX26=2,BU26,"0")</f>
        <v>0</v>
      </c>
      <c r="CC26" s="25" t="str">
        <f t="shared" ref="CC26:CC27" si="161">IF(BX26=2,BV26,"0")</f>
        <v>0</v>
      </c>
      <c r="CD26" s="25">
        <f t="shared" ref="CD26:CD27" si="162">CB26+CC26</f>
        <v>0</v>
      </c>
    </row>
    <row r="27" spans="1:94" ht="25.5" customHeight="1">
      <c r="A27" s="6"/>
      <c r="B27" s="29" t="s">
        <v>33</v>
      </c>
      <c r="C27" s="24">
        <v>5</v>
      </c>
      <c r="D27" s="24">
        <v>1</v>
      </c>
      <c r="E27" s="24">
        <v>0</v>
      </c>
      <c r="F27" s="24">
        <v>0</v>
      </c>
      <c r="G27" s="25">
        <f t="shared" ref="G27" si="163">E27+F27</f>
        <v>0</v>
      </c>
      <c r="H27" s="24">
        <v>0</v>
      </c>
      <c r="I27" s="24">
        <v>6</v>
      </c>
      <c r="J27" s="24">
        <v>4</v>
      </c>
      <c r="K27" s="24">
        <v>0</v>
      </c>
      <c r="L27" s="25">
        <f t="shared" ref="L27" si="164">SUM(J27:K27)</f>
        <v>4</v>
      </c>
      <c r="M27" s="24">
        <v>5</v>
      </c>
      <c r="N27" s="24">
        <v>2</v>
      </c>
      <c r="O27" s="24">
        <v>0</v>
      </c>
      <c r="P27" s="24">
        <v>0</v>
      </c>
      <c r="Q27" s="25">
        <f t="shared" si="138"/>
        <v>0</v>
      </c>
      <c r="R27" s="25">
        <v>0</v>
      </c>
      <c r="S27" s="24">
        <v>1</v>
      </c>
      <c r="T27" s="24">
        <v>0</v>
      </c>
      <c r="U27" s="24">
        <v>0</v>
      </c>
      <c r="V27" s="25">
        <f t="shared" si="139"/>
        <v>0</v>
      </c>
      <c r="W27" s="24">
        <v>10</v>
      </c>
      <c r="X27" s="24">
        <v>14</v>
      </c>
      <c r="Y27" s="24">
        <v>1</v>
      </c>
      <c r="Z27" s="24">
        <v>0</v>
      </c>
      <c r="AA27" s="25">
        <f t="shared" ref="AA27" si="165">Y27+Z27</f>
        <v>1</v>
      </c>
      <c r="AB27" s="24">
        <v>10</v>
      </c>
      <c r="AC27" s="24">
        <v>3</v>
      </c>
      <c r="AD27" s="24">
        <v>2</v>
      </c>
      <c r="AE27" s="24">
        <v>1</v>
      </c>
      <c r="AF27" s="25">
        <f t="shared" si="141"/>
        <v>3</v>
      </c>
      <c r="AG27" s="24">
        <v>20</v>
      </c>
      <c r="AH27" s="24">
        <v>84</v>
      </c>
      <c r="AI27" s="24">
        <v>5</v>
      </c>
      <c r="AJ27" s="24">
        <v>7</v>
      </c>
      <c r="AK27" s="25">
        <f t="shared" si="142"/>
        <v>12</v>
      </c>
      <c r="AL27" s="24">
        <v>5</v>
      </c>
      <c r="AM27" s="24">
        <v>15</v>
      </c>
      <c r="AN27" s="24">
        <v>1</v>
      </c>
      <c r="AO27" s="24">
        <v>8</v>
      </c>
      <c r="AP27" s="25">
        <f t="shared" si="143"/>
        <v>9</v>
      </c>
      <c r="AQ27" s="25">
        <v>0</v>
      </c>
      <c r="AR27" s="25">
        <v>0</v>
      </c>
      <c r="AS27" s="25">
        <v>0</v>
      </c>
      <c r="AT27" s="25">
        <v>0</v>
      </c>
      <c r="AU27" s="25">
        <f t="shared" ref="AU27" si="166">AS27+AT27</f>
        <v>0</v>
      </c>
      <c r="AV27" s="24">
        <v>0</v>
      </c>
      <c r="AW27" s="24">
        <v>0</v>
      </c>
      <c r="AX27" s="24">
        <v>1</v>
      </c>
      <c r="AY27" s="24">
        <v>2</v>
      </c>
      <c r="AZ27" s="25">
        <f t="shared" si="145"/>
        <v>3</v>
      </c>
      <c r="BA27" s="25">
        <v>0</v>
      </c>
      <c r="BB27" s="25">
        <v>0</v>
      </c>
      <c r="BC27" s="25">
        <v>0</v>
      </c>
      <c r="BD27" s="25">
        <v>0</v>
      </c>
      <c r="BE27" s="25">
        <f t="shared" si="146"/>
        <v>0</v>
      </c>
      <c r="BF27" s="24">
        <v>0</v>
      </c>
      <c r="BG27" s="24">
        <v>0</v>
      </c>
      <c r="BH27" s="24">
        <v>0</v>
      </c>
      <c r="BI27" s="24">
        <v>0</v>
      </c>
      <c r="BJ27" s="25">
        <f t="shared" si="147"/>
        <v>0</v>
      </c>
      <c r="BK27" s="24">
        <v>0</v>
      </c>
      <c r="BL27" s="24">
        <v>0</v>
      </c>
      <c r="BM27" s="24">
        <v>0</v>
      </c>
      <c r="BN27" s="24">
        <v>0</v>
      </c>
      <c r="BO27" s="25">
        <f t="shared" si="148"/>
        <v>0</v>
      </c>
      <c r="BP27" s="25">
        <f t="shared" ref="BP27:BP28" si="167">C27+M27+W27+AB27+AG27+AL27+AQ27+AV27+BA27+BK27+H27+BF27+R27</f>
        <v>55</v>
      </c>
      <c r="BQ27" s="25">
        <f t="shared" ref="BQ27:BQ28" si="168">D27+N27+X27+AC27+AH27+AM27+AR27+AW27+BB27+BL27+I27+BG27+S27</f>
        <v>126</v>
      </c>
      <c r="BR27" s="25">
        <f t="shared" ref="BR27:BR28" si="169">E27+O27+Y27+AD27+AI27+AN27+AS27+AX27+BC27+BM27+J27+BH27+T27</f>
        <v>14</v>
      </c>
      <c r="BS27" s="25">
        <f t="shared" ref="BS27:BS28" si="170">F27+P27+Z27+AE27+AJ27+AO27+AT27+AY27+BD27+BN27+K27+BI27+U27</f>
        <v>18</v>
      </c>
      <c r="BT27" s="25">
        <f t="shared" ref="BT27:BT28" si="171">G27+Q27+AA27+AF27+AK27+AP27+AU27+AZ27+BE27+BO27+L27+BJ27+V27</f>
        <v>32</v>
      </c>
      <c r="BU27" s="26">
        <v>1</v>
      </c>
      <c r="BV27" s="25">
        <f t="shared" si="154"/>
        <v>14</v>
      </c>
      <c r="BW27" s="25">
        <f t="shared" si="155"/>
        <v>18</v>
      </c>
      <c r="BX27" s="25">
        <f t="shared" si="156"/>
        <v>32</v>
      </c>
      <c r="BY27" s="25" t="str">
        <f t="shared" si="157"/>
        <v>0</v>
      </c>
      <c r="BZ27" s="25" t="str">
        <f t="shared" si="158"/>
        <v>0</v>
      </c>
      <c r="CA27" s="25">
        <f t="shared" si="159"/>
        <v>0</v>
      </c>
      <c r="CB27" s="25" t="str">
        <f t="shared" si="160"/>
        <v>0</v>
      </c>
      <c r="CC27" s="25" t="str">
        <f t="shared" si="161"/>
        <v>0</v>
      </c>
      <c r="CD27" s="25">
        <f t="shared" si="162"/>
        <v>0</v>
      </c>
    </row>
    <row r="28" spans="1:94" ht="25.5" customHeight="1">
      <c r="A28" s="6"/>
      <c r="B28" s="30" t="s">
        <v>36</v>
      </c>
      <c r="C28" s="25">
        <f>SUM(C26:C27)</f>
        <v>10</v>
      </c>
      <c r="D28" s="25">
        <f t="shared" ref="D28:AU28" si="172">SUM(D26:D27)</f>
        <v>1</v>
      </c>
      <c r="E28" s="25">
        <f t="shared" si="172"/>
        <v>0</v>
      </c>
      <c r="F28" s="25">
        <f t="shared" si="172"/>
        <v>0</v>
      </c>
      <c r="G28" s="25">
        <f t="shared" si="172"/>
        <v>0</v>
      </c>
      <c r="H28" s="25">
        <f t="shared" si="172"/>
        <v>0</v>
      </c>
      <c r="I28" s="25">
        <f t="shared" si="172"/>
        <v>8</v>
      </c>
      <c r="J28" s="25">
        <f t="shared" si="172"/>
        <v>6</v>
      </c>
      <c r="K28" s="25">
        <f t="shared" si="172"/>
        <v>0</v>
      </c>
      <c r="L28" s="25">
        <f t="shared" si="172"/>
        <v>6</v>
      </c>
      <c r="M28" s="25">
        <f t="shared" si="172"/>
        <v>15</v>
      </c>
      <c r="N28" s="25">
        <f t="shared" si="172"/>
        <v>2</v>
      </c>
      <c r="O28" s="25">
        <f t="shared" si="172"/>
        <v>0</v>
      </c>
      <c r="P28" s="25">
        <f t="shared" si="172"/>
        <v>0</v>
      </c>
      <c r="Q28" s="25">
        <f t="shared" si="172"/>
        <v>0</v>
      </c>
      <c r="R28" s="25">
        <f t="shared" ref="R28:V28" si="173">SUM(R26:R27)</f>
        <v>0</v>
      </c>
      <c r="S28" s="25">
        <f t="shared" si="173"/>
        <v>1</v>
      </c>
      <c r="T28" s="25">
        <f t="shared" si="173"/>
        <v>0</v>
      </c>
      <c r="U28" s="25">
        <f t="shared" si="173"/>
        <v>0</v>
      </c>
      <c r="V28" s="25">
        <f t="shared" si="173"/>
        <v>0</v>
      </c>
      <c r="W28" s="25">
        <f t="shared" si="172"/>
        <v>20</v>
      </c>
      <c r="X28" s="25">
        <f t="shared" si="172"/>
        <v>28</v>
      </c>
      <c r="Y28" s="25">
        <f t="shared" si="172"/>
        <v>5</v>
      </c>
      <c r="Z28" s="25">
        <f t="shared" si="172"/>
        <v>5</v>
      </c>
      <c r="AA28" s="25">
        <f t="shared" si="172"/>
        <v>10</v>
      </c>
      <c r="AB28" s="25">
        <f t="shared" si="172"/>
        <v>20</v>
      </c>
      <c r="AC28" s="25">
        <f t="shared" si="172"/>
        <v>12</v>
      </c>
      <c r="AD28" s="25">
        <f t="shared" si="172"/>
        <v>5</v>
      </c>
      <c r="AE28" s="25">
        <f t="shared" si="172"/>
        <v>4</v>
      </c>
      <c r="AF28" s="25">
        <f t="shared" si="172"/>
        <v>9</v>
      </c>
      <c r="AG28" s="25">
        <f t="shared" si="172"/>
        <v>30</v>
      </c>
      <c r="AH28" s="25">
        <f t="shared" si="172"/>
        <v>90</v>
      </c>
      <c r="AI28" s="25">
        <f t="shared" si="172"/>
        <v>6</v>
      </c>
      <c r="AJ28" s="25">
        <f t="shared" si="172"/>
        <v>7</v>
      </c>
      <c r="AK28" s="25">
        <f t="shared" si="172"/>
        <v>13</v>
      </c>
      <c r="AL28" s="25">
        <f>SUM(AL26:AL27)</f>
        <v>10</v>
      </c>
      <c r="AM28" s="25">
        <f>SUM(AM26:AM27)</f>
        <v>36</v>
      </c>
      <c r="AN28" s="25">
        <f>SUM(AN26:AN27)</f>
        <v>5</v>
      </c>
      <c r="AO28" s="25">
        <f t="shared" ref="AO28:AP28" si="174">SUM(AO26:AO27)</f>
        <v>10</v>
      </c>
      <c r="AP28" s="25">
        <f t="shared" si="174"/>
        <v>15</v>
      </c>
      <c r="AQ28" s="25">
        <f t="shared" si="172"/>
        <v>0</v>
      </c>
      <c r="AR28" s="25">
        <f t="shared" si="172"/>
        <v>0</v>
      </c>
      <c r="AS28" s="25">
        <f t="shared" si="172"/>
        <v>0</v>
      </c>
      <c r="AT28" s="25">
        <f t="shared" si="172"/>
        <v>0</v>
      </c>
      <c r="AU28" s="25">
        <f t="shared" si="172"/>
        <v>0</v>
      </c>
      <c r="AV28" s="25">
        <f t="shared" ref="AV28:AZ28" si="175">SUM(AV26:AV27)</f>
        <v>0</v>
      </c>
      <c r="AW28" s="25">
        <f t="shared" si="175"/>
        <v>0</v>
      </c>
      <c r="AX28" s="25">
        <f t="shared" si="175"/>
        <v>3</v>
      </c>
      <c r="AY28" s="25">
        <f t="shared" si="175"/>
        <v>3</v>
      </c>
      <c r="AZ28" s="25">
        <f t="shared" si="175"/>
        <v>6</v>
      </c>
      <c r="BA28" s="25">
        <f t="shared" ref="BA28:BJ28" si="176">SUM(BA26:BA27)</f>
        <v>0</v>
      </c>
      <c r="BB28" s="25">
        <f t="shared" si="176"/>
        <v>0</v>
      </c>
      <c r="BC28" s="25">
        <f t="shared" si="176"/>
        <v>0</v>
      </c>
      <c r="BD28" s="25">
        <f t="shared" si="176"/>
        <v>0</v>
      </c>
      <c r="BE28" s="25">
        <f t="shared" si="176"/>
        <v>0</v>
      </c>
      <c r="BF28" s="25">
        <f t="shared" si="176"/>
        <v>0</v>
      </c>
      <c r="BG28" s="25">
        <f t="shared" si="176"/>
        <v>0</v>
      </c>
      <c r="BH28" s="25">
        <f t="shared" si="176"/>
        <v>0</v>
      </c>
      <c r="BI28" s="25">
        <v>0</v>
      </c>
      <c r="BJ28" s="25">
        <f t="shared" si="176"/>
        <v>0</v>
      </c>
      <c r="BK28" s="25">
        <f t="shared" ref="BK28:BO28" si="177">SUM(BK26:BK27)</f>
        <v>0</v>
      </c>
      <c r="BL28" s="25">
        <f t="shared" si="177"/>
        <v>0</v>
      </c>
      <c r="BM28" s="25">
        <f t="shared" si="177"/>
        <v>0</v>
      </c>
      <c r="BN28" s="25">
        <f t="shared" si="177"/>
        <v>0</v>
      </c>
      <c r="BO28" s="25">
        <f t="shared" si="177"/>
        <v>0</v>
      </c>
      <c r="BP28" s="25">
        <f t="shared" si="167"/>
        <v>105</v>
      </c>
      <c r="BQ28" s="25">
        <f t="shared" si="168"/>
        <v>178</v>
      </c>
      <c r="BR28" s="25">
        <f t="shared" si="169"/>
        <v>30</v>
      </c>
      <c r="BS28" s="25">
        <f t="shared" si="170"/>
        <v>29</v>
      </c>
      <c r="BT28" s="25">
        <f t="shared" si="171"/>
        <v>59</v>
      </c>
      <c r="BU28" s="26"/>
      <c r="BV28" s="25">
        <f>SUM(BV26:BV27)</f>
        <v>30</v>
      </c>
      <c r="BW28" s="25">
        <f>SUM(BW26:BW27)</f>
        <v>29</v>
      </c>
      <c r="BX28" s="25">
        <f>SUM(BX26:BX27)</f>
        <v>59</v>
      </c>
      <c r="BY28" s="25">
        <f>SUM(BY27)</f>
        <v>0</v>
      </c>
      <c r="BZ28" s="25">
        <f>SUM(BZ27)</f>
        <v>0</v>
      </c>
      <c r="CA28" s="25">
        <f>SUM(BY28:BZ28)</f>
        <v>0</v>
      </c>
      <c r="CB28" s="25">
        <f>SUM(CB27)</f>
        <v>0</v>
      </c>
      <c r="CC28" s="25">
        <f>SUM(CC27)</f>
        <v>0</v>
      </c>
      <c r="CD28" s="25">
        <f>SUM(CB28:CC28)</f>
        <v>0</v>
      </c>
    </row>
    <row r="29" spans="1:94" ht="25.5" customHeight="1">
      <c r="A29" s="6"/>
      <c r="B29" s="17" t="s">
        <v>39</v>
      </c>
      <c r="C29" s="25"/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5"/>
      <c r="AV29" s="25"/>
      <c r="AW29" s="25"/>
      <c r="AX29" s="25"/>
      <c r="AY29" s="25"/>
      <c r="AZ29" s="25"/>
      <c r="BA29" s="25"/>
      <c r="BB29" s="25"/>
      <c r="BC29" s="25"/>
      <c r="BD29" s="25"/>
      <c r="BE29" s="25"/>
      <c r="BF29" s="25"/>
      <c r="BG29" s="25"/>
      <c r="BH29" s="25"/>
      <c r="BI29" s="25"/>
      <c r="BJ29" s="25"/>
      <c r="BK29" s="25"/>
      <c r="BL29" s="25"/>
      <c r="BM29" s="25"/>
      <c r="BN29" s="25"/>
      <c r="BO29" s="25"/>
      <c r="BP29" s="25"/>
      <c r="BQ29" s="25"/>
      <c r="BR29" s="25"/>
      <c r="BS29" s="25"/>
      <c r="BT29" s="25"/>
      <c r="BU29" s="26"/>
      <c r="BV29" s="25"/>
      <c r="BW29" s="25"/>
      <c r="BX29" s="25"/>
      <c r="BY29" s="25"/>
      <c r="BZ29" s="25"/>
      <c r="CA29" s="25"/>
      <c r="CB29" s="25"/>
      <c r="CC29" s="25"/>
      <c r="CD29" s="25"/>
    </row>
    <row r="30" spans="1:94" ht="25.5" customHeight="1">
      <c r="A30" s="6"/>
      <c r="B30" s="29" t="s">
        <v>30</v>
      </c>
      <c r="C30" s="24">
        <v>25</v>
      </c>
      <c r="D30" s="24">
        <v>8</v>
      </c>
      <c r="E30" s="24">
        <v>0</v>
      </c>
      <c r="F30" s="24">
        <v>3</v>
      </c>
      <c r="G30" s="25">
        <f t="shared" ref="G30" si="178">E30+F30</f>
        <v>3</v>
      </c>
      <c r="H30" s="24">
        <v>0</v>
      </c>
      <c r="I30" s="24">
        <v>0</v>
      </c>
      <c r="J30" s="24">
        <v>0</v>
      </c>
      <c r="K30" s="24">
        <v>0</v>
      </c>
      <c r="L30" s="25">
        <f>SUM(J30:K30)</f>
        <v>0</v>
      </c>
      <c r="M30" s="24">
        <v>5</v>
      </c>
      <c r="N30" s="24">
        <v>3</v>
      </c>
      <c r="O30" s="24">
        <v>0</v>
      </c>
      <c r="P30" s="24">
        <v>2</v>
      </c>
      <c r="Q30" s="25">
        <f t="shared" ref="Q30" si="179">O30+P30</f>
        <v>2</v>
      </c>
      <c r="R30" s="25">
        <v>0</v>
      </c>
      <c r="S30" s="24">
        <v>1</v>
      </c>
      <c r="T30" s="24">
        <v>0</v>
      </c>
      <c r="U30" s="24">
        <v>1</v>
      </c>
      <c r="V30" s="25">
        <f t="shared" ref="V30" si="180">T30+U30</f>
        <v>1</v>
      </c>
      <c r="W30" s="24">
        <v>0</v>
      </c>
      <c r="X30" s="24">
        <v>0</v>
      </c>
      <c r="Y30" s="24">
        <v>0</v>
      </c>
      <c r="Z30" s="24">
        <v>0</v>
      </c>
      <c r="AA30" s="25">
        <f t="shared" ref="AA30" si="181">Y30+Z30</f>
        <v>0</v>
      </c>
      <c r="AB30" s="24">
        <v>0</v>
      </c>
      <c r="AC30" s="24">
        <v>0</v>
      </c>
      <c r="AD30" s="24">
        <v>0</v>
      </c>
      <c r="AE30" s="24">
        <v>0</v>
      </c>
      <c r="AF30" s="25">
        <f t="shared" ref="AF30" si="182">AD30+AE30</f>
        <v>0</v>
      </c>
      <c r="AG30" s="24">
        <v>0</v>
      </c>
      <c r="AH30" s="24">
        <v>0</v>
      </c>
      <c r="AI30" s="24">
        <v>0</v>
      </c>
      <c r="AJ30" s="24">
        <v>0</v>
      </c>
      <c r="AK30" s="25">
        <f t="shared" ref="AK30" si="183">AI30+AJ30</f>
        <v>0</v>
      </c>
      <c r="AL30" s="24">
        <v>0</v>
      </c>
      <c r="AM30" s="24">
        <v>0</v>
      </c>
      <c r="AN30" s="24">
        <v>0</v>
      </c>
      <c r="AO30" s="24">
        <v>0</v>
      </c>
      <c r="AP30" s="25">
        <f t="shared" ref="AP30" si="184">AN30+AO30</f>
        <v>0</v>
      </c>
      <c r="AQ30" s="25">
        <v>0</v>
      </c>
      <c r="AR30" s="25">
        <v>0</v>
      </c>
      <c r="AS30" s="25">
        <v>0</v>
      </c>
      <c r="AT30" s="25">
        <v>0</v>
      </c>
      <c r="AU30" s="25">
        <f t="shared" ref="AU30" si="185">AS30+AT30</f>
        <v>0</v>
      </c>
      <c r="AV30" s="24">
        <v>0</v>
      </c>
      <c r="AW30" s="24">
        <v>0</v>
      </c>
      <c r="AX30" s="24">
        <v>3</v>
      </c>
      <c r="AY30" s="24">
        <v>2</v>
      </c>
      <c r="AZ30" s="25">
        <f t="shared" ref="AZ30" si="186">AX30+AY30</f>
        <v>5</v>
      </c>
      <c r="BA30" s="25">
        <v>0</v>
      </c>
      <c r="BB30" s="25">
        <v>0</v>
      </c>
      <c r="BC30" s="25">
        <v>0</v>
      </c>
      <c r="BD30" s="25">
        <v>0</v>
      </c>
      <c r="BE30" s="25">
        <f t="shared" ref="BE30" si="187">BC30+BD30</f>
        <v>0</v>
      </c>
      <c r="BF30" s="24">
        <v>0</v>
      </c>
      <c r="BG30" s="24">
        <v>0</v>
      </c>
      <c r="BH30" s="24">
        <v>0</v>
      </c>
      <c r="BI30" s="24">
        <v>0</v>
      </c>
      <c r="BJ30" s="25">
        <f t="shared" ref="BJ30" si="188">BH30+BI30</f>
        <v>0</v>
      </c>
      <c r="BK30" s="24">
        <v>0</v>
      </c>
      <c r="BL30" s="24">
        <v>0</v>
      </c>
      <c r="BM30" s="24">
        <v>0</v>
      </c>
      <c r="BN30" s="24">
        <v>0</v>
      </c>
      <c r="BO30" s="25">
        <f t="shared" ref="BO30" si="189">BM30+BN30</f>
        <v>0</v>
      </c>
      <c r="BP30" s="25">
        <f t="shared" ref="BP30" si="190">C30+M30+W30+AB30+AG30+AL30+AQ30+AV30+BA30+BK30+H30+BF30+R30</f>
        <v>30</v>
      </c>
      <c r="BQ30" s="25">
        <f t="shared" ref="BQ30" si="191">D30+N30+X30+AC30+AH30+AM30+AR30+AW30+BB30+BL30+I30+BG30+S30</f>
        <v>12</v>
      </c>
      <c r="BR30" s="25">
        <f t="shared" ref="BR30" si="192">E30+O30+Y30+AD30+AI30+AN30+AS30+AX30+BC30+BM30+J30+BH30+T30</f>
        <v>3</v>
      </c>
      <c r="BS30" s="25">
        <f t="shared" ref="BS30" si="193">F30+P30+Z30+AE30+AJ30+AO30+AT30+AY30+BD30+BN30+K30+BI30+U30</f>
        <v>8</v>
      </c>
      <c r="BT30" s="25">
        <f t="shared" ref="BT30" si="194">G30+Q30+AA30+AF30+AK30+AP30+AU30+AZ30+BE30+BO30+L30+BJ30+V30</f>
        <v>11</v>
      </c>
      <c r="BU30" s="26">
        <v>1</v>
      </c>
      <c r="BV30" s="25">
        <f>IF(BU30=1,BR30,"0")</f>
        <v>3</v>
      </c>
      <c r="BW30" s="25">
        <f>IF(BU30=1,BS30,"0")</f>
        <v>8</v>
      </c>
      <c r="BX30" s="25">
        <f>BV30+BW30</f>
        <v>11</v>
      </c>
      <c r="BY30" s="25" t="str">
        <f>IF(BU30=2,BR30,"0")</f>
        <v>0</v>
      </c>
      <c r="BZ30" s="25" t="str">
        <f>IF(BU30=2,BS30,"0")</f>
        <v>0</v>
      </c>
      <c r="CA30" s="25">
        <f>BY30+BZ30</f>
        <v>0</v>
      </c>
      <c r="CB30" s="25" t="str">
        <f>IF(BX30=2,BU30,"0")</f>
        <v>0</v>
      </c>
      <c r="CC30" s="25" t="str">
        <f>IF(BX30=2,BV30,"0")</f>
        <v>0</v>
      </c>
      <c r="CD30" s="25">
        <f>CB30+CC30</f>
        <v>0</v>
      </c>
    </row>
    <row r="31" spans="1:94" ht="25.5" customHeight="1">
      <c r="A31" s="6"/>
      <c r="B31" s="30" t="s">
        <v>36</v>
      </c>
      <c r="C31" s="25">
        <f>SUM(C30)</f>
        <v>25</v>
      </c>
      <c r="D31" s="25">
        <f t="shared" ref="D31:BO31" si="195">SUM(D30)</f>
        <v>8</v>
      </c>
      <c r="E31" s="25">
        <f t="shared" si="195"/>
        <v>0</v>
      </c>
      <c r="F31" s="25">
        <f t="shared" si="195"/>
        <v>3</v>
      </c>
      <c r="G31" s="25">
        <f t="shared" si="195"/>
        <v>3</v>
      </c>
      <c r="H31" s="25">
        <f t="shared" si="195"/>
        <v>0</v>
      </c>
      <c r="I31" s="25">
        <f t="shared" si="195"/>
        <v>0</v>
      </c>
      <c r="J31" s="25">
        <f t="shared" si="195"/>
        <v>0</v>
      </c>
      <c r="K31" s="25">
        <f t="shared" si="195"/>
        <v>0</v>
      </c>
      <c r="L31" s="25">
        <f t="shared" si="195"/>
        <v>0</v>
      </c>
      <c r="M31" s="25">
        <f t="shared" si="195"/>
        <v>5</v>
      </c>
      <c r="N31" s="25">
        <f t="shared" si="195"/>
        <v>3</v>
      </c>
      <c r="O31" s="25">
        <f t="shared" si="195"/>
        <v>0</v>
      </c>
      <c r="P31" s="25">
        <f t="shared" si="195"/>
        <v>2</v>
      </c>
      <c r="Q31" s="25">
        <f t="shared" si="195"/>
        <v>2</v>
      </c>
      <c r="R31" s="25">
        <f t="shared" ref="R31" si="196">SUM(R30)</f>
        <v>0</v>
      </c>
      <c r="S31" s="25">
        <f t="shared" ref="S31" si="197">SUM(S30)</f>
        <v>1</v>
      </c>
      <c r="T31" s="25">
        <f t="shared" ref="T31" si="198">SUM(T30)</f>
        <v>0</v>
      </c>
      <c r="U31" s="25">
        <f t="shared" ref="U31" si="199">SUM(U30)</f>
        <v>1</v>
      </c>
      <c r="V31" s="25">
        <f t="shared" ref="V31" si="200">SUM(V30)</f>
        <v>1</v>
      </c>
      <c r="W31" s="25">
        <f t="shared" si="195"/>
        <v>0</v>
      </c>
      <c r="X31" s="25">
        <f t="shared" si="195"/>
        <v>0</v>
      </c>
      <c r="Y31" s="25">
        <f t="shared" si="195"/>
        <v>0</v>
      </c>
      <c r="Z31" s="25">
        <f t="shared" si="195"/>
        <v>0</v>
      </c>
      <c r="AA31" s="25">
        <f t="shared" si="195"/>
        <v>0</v>
      </c>
      <c r="AB31" s="25">
        <f t="shared" si="195"/>
        <v>0</v>
      </c>
      <c r="AC31" s="25">
        <f t="shared" si="195"/>
        <v>0</v>
      </c>
      <c r="AD31" s="25">
        <f t="shared" si="195"/>
        <v>0</v>
      </c>
      <c r="AE31" s="25">
        <f t="shared" si="195"/>
        <v>0</v>
      </c>
      <c r="AF31" s="25">
        <f t="shared" si="195"/>
        <v>0</v>
      </c>
      <c r="AG31" s="25">
        <f t="shared" si="195"/>
        <v>0</v>
      </c>
      <c r="AH31" s="25">
        <f t="shared" si="195"/>
        <v>0</v>
      </c>
      <c r="AI31" s="25">
        <f t="shared" si="195"/>
        <v>0</v>
      </c>
      <c r="AJ31" s="25">
        <f t="shared" si="195"/>
        <v>0</v>
      </c>
      <c r="AK31" s="25">
        <f t="shared" si="195"/>
        <v>0</v>
      </c>
      <c r="AL31" s="25">
        <f t="shared" si="195"/>
        <v>0</v>
      </c>
      <c r="AM31" s="25">
        <f t="shared" si="195"/>
        <v>0</v>
      </c>
      <c r="AN31" s="25">
        <f t="shared" si="195"/>
        <v>0</v>
      </c>
      <c r="AO31" s="25">
        <f t="shared" si="195"/>
        <v>0</v>
      </c>
      <c r="AP31" s="25">
        <f t="shared" si="195"/>
        <v>0</v>
      </c>
      <c r="AQ31" s="25">
        <f t="shared" si="195"/>
        <v>0</v>
      </c>
      <c r="AR31" s="25">
        <f t="shared" si="195"/>
        <v>0</v>
      </c>
      <c r="AS31" s="25">
        <f t="shared" si="195"/>
        <v>0</v>
      </c>
      <c r="AT31" s="25">
        <f t="shared" si="195"/>
        <v>0</v>
      </c>
      <c r="AU31" s="25">
        <f t="shared" si="195"/>
        <v>0</v>
      </c>
      <c r="AV31" s="25">
        <f t="shared" si="195"/>
        <v>0</v>
      </c>
      <c r="AW31" s="25">
        <f t="shared" si="195"/>
        <v>0</v>
      </c>
      <c r="AX31" s="25">
        <f t="shared" si="195"/>
        <v>3</v>
      </c>
      <c r="AY31" s="25">
        <f t="shared" si="195"/>
        <v>2</v>
      </c>
      <c r="AZ31" s="25">
        <f t="shared" si="195"/>
        <v>5</v>
      </c>
      <c r="BA31" s="25">
        <f t="shared" si="195"/>
        <v>0</v>
      </c>
      <c r="BB31" s="25">
        <f t="shared" si="195"/>
        <v>0</v>
      </c>
      <c r="BC31" s="25">
        <f t="shared" si="195"/>
        <v>0</v>
      </c>
      <c r="BD31" s="25">
        <f t="shared" si="195"/>
        <v>0</v>
      </c>
      <c r="BE31" s="25">
        <f t="shared" si="195"/>
        <v>0</v>
      </c>
      <c r="BF31" s="25">
        <f t="shared" si="195"/>
        <v>0</v>
      </c>
      <c r="BG31" s="25">
        <f t="shared" si="195"/>
        <v>0</v>
      </c>
      <c r="BH31" s="25">
        <f t="shared" si="195"/>
        <v>0</v>
      </c>
      <c r="BI31" s="25">
        <f t="shared" si="195"/>
        <v>0</v>
      </c>
      <c r="BJ31" s="25">
        <f t="shared" si="195"/>
        <v>0</v>
      </c>
      <c r="BK31" s="25">
        <f t="shared" si="195"/>
        <v>0</v>
      </c>
      <c r="BL31" s="25">
        <f t="shared" si="195"/>
        <v>0</v>
      </c>
      <c r="BM31" s="25">
        <f t="shared" si="195"/>
        <v>0</v>
      </c>
      <c r="BN31" s="25">
        <f t="shared" si="195"/>
        <v>0</v>
      </c>
      <c r="BO31" s="25">
        <f t="shared" si="195"/>
        <v>0</v>
      </c>
      <c r="BP31" s="25">
        <f t="shared" ref="BP31:BP33" si="201">C31+M31+W31+AB31+AG31+AL31+AQ31+AV31+BA31+BK31+H31+BF31+R31</f>
        <v>30</v>
      </c>
      <c r="BQ31" s="25">
        <f t="shared" ref="BQ31:BQ33" si="202">D31+N31+X31+AC31+AH31+AM31+AR31+AW31+BB31+BL31+I31+BG31+S31</f>
        <v>12</v>
      </c>
      <c r="BR31" s="25">
        <f t="shared" ref="BR31:BR33" si="203">E31+O31+Y31+AD31+AI31+AN31+AS31+AX31+BC31+BM31+J31+BH31+T31</f>
        <v>3</v>
      </c>
      <c r="BS31" s="25">
        <f t="shared" ref="BS31:BS33" si="204">F31+P31+Z31+AE31+AJ31+AO31+AT31+AY31+BD31+BN31+K31+BI31+U31</f>
        <v>8</v>
      </c>
      <c r="BT31" s="25">
        <f t="shared" ref="BT31:BT33" si="205">G31+Q31+AA31+AF31+AK31+AP31+AU31+AZ31+BE31+BO31+L31+BJ31+V31</f>
        <v>11</v>
      </c>
      <c r="BU31" s="26">
        <v>1</v>
      </c>
      <c r="BV31" s="25">
        <f t="shared" ref="BV31" si="206">IF(BU31=1,BR31,"0")</f>
        <v>3</v>
      </c>
      <c r="BW31" s="25">
        <f t="shared" ref="BW31" si="207">IF(BU31=1,BS31,"0")</f>
        <v>8</v>
      </c>
      <c r="BX31" s="25">
        <f t="shared" ref="BX31" si="208">BV31+BW31</f>
        <v>11</v>
      </c>
      <c r="BY31" s="25" t="str">
        <f t="shared" ref="BY31" si="209">IF(BU31=2,BR31,"0")</f>
        <v>0</v>
      </c>
      <c r="BZ31" s="25" t="str">
        <f t="shared" ref="BZ31" si="210">IF(BU31=2,BS31,"0")</f>
        <v>0</v>
      </c>
      <c r="CA31" s="25">
        <f t="shared" ref="CA31" si="211">BY31+BZ31</f>
        <v>0</v>
      </c>
      <c r="CB31" s="25" t="str">
        <f t="shared" ref="CB31" si="212">IF(BX31=2,BU31,"0")</f>
        <v>0</v>
      </c>
      <c r="CC31" s="25" t="str">
        <f t="shared" ref="CC31" si="213">IF(BX31=2,BV31,"0")</f>
        <v>0</v>
      </c>
      <c r="CD31" s="25">
        <f t="shared" ref="CD31" si="214">CB31+CC31</f>
        <v>0</v>
      </c>
    </row>
    <row r="32" spans="1:94" ht="25.5" customHeight="1">
      <c r="A32" s="6"/>
      <c r="B32" s="30" t="s">
        <v>42</v>
      </c>
      <c r="C32" s="25">
        <f>C31+C28</f>
        <v>35</v>
      </c>
      <c r="D32" s="25">
        <f t="shared" ref="D32:BO32" si="215">D31+D28</f>
        <v>9</v>
      </c>
      <c r="E32" s="25">
        <f t="shared" si="215"/>
        <v>0</v>
      </c>
      <c r="F32" s="25">
        <f t="shared" si="215"/>
        <v>3</v>
      </c>
      <c r="G32" s="25">
        <f t="shared" si="215"/>
        <v>3</v>
      </c>
      <c r="H32" s="25">
        <f t="shared" si="215"/>
        <v>0</v>
      </c>
      <c r="I32" s="25">
        <f t="shared" si="215"/>
        <v>8</v>
      </c>
      <c r="J32" s="25">
        <f t="shared" si="215"/>
        <v>6</v>
      </c>
      <c r="K32" s="25">
        <f t="shared" si="215"/>
        <v>0</v>
      </c>
      <c r="L32" s="25">
        <f t="shared" si="215"/>
        <v>6</v>
      </c>
      <c r="M32" s="25">
        <f t="shared" si="215"/>
        <v>20</v>
      </c>
      <c r="N32" s="25">
        <f t="shared" si="215"/>
        <v>5</v>
      </c>
      <c r="O32" s="25">
        <f t="shared" si="215"/>
        <v>0</v>
      </c>
      <c r="P32" s="25">
        <f t="shared" si="215"/>
        <v>2</v>
      </c>
      <c r="Q32" s="25">
        <f t="shared" si="215"/>
        <v>2</v>
      </c>
      <c r="R32" s="25">
        <f t="shared" ref="R32" si="216">R31+R28</f>
        <v>0</v>
      </c>
      <c r="S32" s="25">
        <f t="shared" ref="S32" si="217">S31+S28</f>
        <v>2</v>
      </c>
      <c r="T32" s="25">
        <f t="shared" ref="T32" si="218">T31+T28</f>
        <v>0</v>
      </c>
      <c r="U32" s="25">
        <f t="shared" ref="U32" si="219">U31+U28</f>
        <v>1</v>
      </c>
      <c r="V32" s="25">
        <f t="shared" ref="V32" si="220">V31+V28</f>
        <v>1</v>
      </c>
      <c r="W32" s="25">
        <f t="shared" si="215"/>
        <v>20</v>
      </c>
      <c r="X32" s="25">
        <f t="shared" si="215"/>
        <v>28</v>
      </c>
      <c r="Y32" s="25">
        <f t="shared" si="215"/>
        <v>5</v>
      </c>
      <c r="Z32" s="25">
        <f t="shared" si="215"/>
        <v>5</v>
      </c>
      <c r="AA32" s="25">
        <f t="shared" si="215"/>
        <v>10</v>
      </c>
      <c r="AB32" s="25">
        <f t="shared" si="215"/>
        <v>20</v>
      </c>
      <c r="AC32" s="25">
        <f t="shared" si="215"/>
        <v>12</v>
      </c>
      <c r="AD32" s="25">
        <f t="shared" si="215"/>
        <v>5</v>
      </c>
      <c r="AE32" s="25">
        <f t="shared" si="215"/>
        <v>4</v>
      </c>
      <c r="AF32" s="25">
        <f t="shared" si="215"/>
        <v>9</v>
      </c>
      <c r="AG32" s="25">
        <f t="shared" si="215"/>
        <v>30</v>
      </c>
      <c r="AH32" s="25">
        <f t="shared" si="215"/>
        <v>90</v>
      </c>
      <c r="AI32" s="25">
        <f t="shared" si="215"/>
        <v>6</v>
      </c>
      <c r="AJ32" s="25">
        <f t="shared" si="215"/>
        <v>7</v>
      </c>
      <c r="AK32" s="25">
        <f t="shared" si="215"/>
        <v>13</v>
      </c>
      <c r="AL32" s="25">
        <f t="shared" si="215"/>
        <v>10</v>
      </c>
      <c r="AM32" s="25">
        <f t="shared" si="215"/>
        <v>36</v>
      </c>
      <c r="AN32" s="25">
        <f t="shared" si="215"/>
        <v>5</v>
      </c>
      <c r="AO32" s="25">
        <f t="shared" si="215"/>
        <v>10</v>
      </c>
      <c r="AP32" s="25">
        <f t="shared" si="215"/>
        <v>15</v>
      </c>
      <c r="AQ32" s="25">
        <f t="shared" si="215"/>
        <v>0</v>
      </c>
      <c r="AR32" s="25">
        <f t="shared" si="215"/>
        <v>0</v>
      </c>
      <c r="AS32" s="25">
        <f t="shared" si="215"/>
        <v>0</v>
      </c>
      <c r="AT32" s="25">
        <f t="shared" si="215"/>
        <v>0</v>
      </c>
      <c r="AU32" s="25">
        <f t="shared" si="215"/>
        <v>0</v>
      </c>
      <c r="AV32" s="25">
        <f t="shared" si="215"/>
        <v>0</v>
      </c>
      <c r="AW32" s="25">
        <f t="shared" si="215"/>
        <v>0</v>
      </c>
      <c r="AX32" s="25">
        <f t="shared" si="215"/>
        <v>6</v>
      </c>
      <c r="AY32" s="25">
        <f t="shared" si="215"/>
        <v>5</v>
      </c>
      <c r="AZ32" s="25">
        <f t="shared" si="215"/>
        <v>11</v>
      </c>
      <c r="BA32" s="25">
        <f t="shared" si="215"/>
        <v>0</v>
      </c>
      <c r="BB32" s="25">
        <f t="shared" si="215"/>
        <v>0</v>
      </c>
      <c r="BC32" s="25">
        <f t="shared" si="215"/>
        <v>0</v>
      </c>
      <c r="BD32" s="25">
        <f t="shared" si="215"/>
        <v>0</v>
      </c>
      <c r="BE32" s="25">
        <f t="shared" si="215"/>
        <v>0</v>
      </c>
      <c r="BF32" s="25">
        <f t="shared" si="215"/>
        <v>0</v>
      </c>
      <c r="BG32" s="25">
        <f t="shared" si="215"/>
        <v>0</v>
      </c>
      <c r="BH32" s="25">
        <f t="shared" si="215"/>
        <v>0</v>
      </c>
      <c r="BI32" s="25">
        <f t="shared" si="215"/>
        <v>0</v>
      </c>
      <c r="BJ32" s="25">
        <f t="shared" si="215"/>
        <v>0</v>
      </c>
      <c r="BK32" s="25">
        <f t="shared" si="215"/>
        <v>0</v>
      </c>
      <c r="BL32" s="25">
        <f t="shared" si="215"/>
        <v>0</v>
      </c>
      <c r="BM32" s="25">
        <f t="shared" si="215"/>
        <v>0</v>
      </c>
      <c r="BN32" s="25">
        <f t="shared" si="215"/>
        <v>0</v>
      </c>
      <c r="BO32" s="25">
        <f t="shared" si="215"/>
        <v>0</v>
      </c>
      <c r="BP32" s="25">
        <f t="shared" si="201"/>
        <v>135</v>
      </c>
      <c r="BQ32" s="25">
        <f t="shared" si="202"/>
        <v>190</v>
      </c>
      <c r="BR32" s="25">
        <f t="shared" si="203"/>
        <v>33</v>
      </c>
      <c r="BS32" s="25">
        <f t="shared" si="204"/>
        <v>37</v>
      </c>
      <c r="BT32" s="25">
        <f t="shared" si="205"/>
        <v>70</v>
      </c>
      <c r="BU32" s="26"/>
      <c r="BV32" s="25">
        <f>BV31+BV28</f>
        <v>33</v>
      </c>
      <c r="BW32" s="25">
        <f t="shared" ref="BW32:BX32" si="221">BW31+BW28</f>
        <v>37</v>
      </c>
      <c r="BX32" s="25">
        <f t="shared" si="221"/>
        <v>70</v>
      </c>
      <c r="BY32" s="25">
        <f t="shared" ref="BY32:CD32" si="222">BY28</f>
        <v>0</v>
      </c>
      <c r="BZ32" s="25">
        <f t="shared" si="222"/>
        <v>0</v>
      </c>
      <c r="CA32" s="25">
        <f t="shared" si="222"/>
        <v>0</v>
      </c>
      <c r="CB32" s="25">
        <f t="shared" si="222"/>
        <v>0</v>
      </c>
      <c r="CC32" s="25">
        <f t="shared" si="222"/>
        <v>0</v>
      </c>
      <c r="CD32" s="25">
        <f t="shared" si="222"/>
        <v>0</v>
      </c>
    </row>
    <row r="33" spans="1:82" ht="25.5" customHeight="1">
      <c r="A33" s="31"/>
      <c r="B33" s="32" t="s">
        <v>43</v>
      </c>
      <c r="C33" s="33">
        <f t="shared" ref="C33:AH33" si="223">C23+C32</f>
        <v>102</v>
      </c>
      <c r="D33" s="33">
        <f t="shared" si="223"/>
        <v>71</v>
      </c>
      <c r="E33" s="33">
        <f t="shared" si="223"/>
        <v>8</v>
      </c>
      <c r="F33" s="33">
        <f>F23+F32</f>
        <v>40</v>
      </c>
      <c r="G33" s="33">
        <f t="shared" si="223"/>
        <v>48</v>
      </c>
      <c r="H33" s="33">
        <f t="shared" si="223"/>
        <v>0</v>
      </c>
      <c r="I33" s="33">
        <f t="shared" si="223"/>
        <v>107</v>
      </c>
      <c r="J33" s="33">
        <f t="shared" si="223"/>
        <v>22</v>
      </c>
      <c r="K33" s="33">
        <f t="shared" si="223"/>
        <v>47</v>
      </c>
      <c r="L33" s="33">
        <f t="shared" si="223"/>
        <v>69</v>
      </c>
      <c r="M33" s="33">
        <f t="shared" si="223"/>
        <v>85</v>
      </c>
      <c r="N33" s="33">
        <f t="shared" si="223"/>
        <v>32</v>
      </c>
      <c r="O33" s="33">
        <f t="shared" si="223"/>
        <v>5</v>
      </c>
      <c r="P33" s="33">
        <f t="shared" si="223"/>
        <v>9</v>
      </c>
      <c r="Q33" s="33">
        <f t="shared" si="223"/>
        <v>14</v>
      </c>
      <c r="R33" s="33">
        <f t="shared" si="223"/>
        <v>0</v>
      </c>
      <c r="S33" s="33">
        <f t="shared" si="223"/>
        <v>23</v>
      </c>
      <c r="T33" s="33">
        <f>T23+T32</f>
        <v>7</v>
      </c>
      <c r="U33" s="33">
        <f t="shared" si="223"/>
        <v>8</v>
      </c>
      <c r="V33" s="33">
        <f t="shared" si="223"/>
        <v>15</v>
      </c>
      <c r="W33" s="33">
        <f t="shared" si="223"/>
        <v>210</v>
      </c>
      <c r="X33" s="33">
        <f t="shared" si="223"/>
        <v>411</v>
      </c>
      <c r="Y33" s="33">
        <f t="shared" si="223"/>
        <v>60</v>
      </c>
      <c r="Z33" s="33">
        <f t="shared" si="223"/>
        <v>124</v>
      </c>
      <c r="AA33" s="33">
        <f t="shared" si="223"/>
        <v>184</v>
      </c>
      <c r="AB33" s="33">
        <f t="shared" si="223"/>
        <v>200</v>
      </c>
      <c r="AC33" s="33">
        <f t="shared" si="223"/>
        <v>270</v>
      </c>
      <c r="AD33" s="33">
        <f t="shared" si="223"/>
        <v>48</v>
      </c>
      <c r="AE33" s="33">
        <f t="shared" si="223"/>
        <v>89</v>
      </c>
      <c r="AF33" s="33">
        <f t="shared" si="223"/>
        <v>137</v>
      </c>
      <c r="AG33" s="33">
        <f t="shared" si="223"/>
        <v>148</v>
      </c>
      <c r="AH33" s="33">
        <f t="shared" si="223"/>
        <v>1224</v>
      </c>
      <c r="AI33" s="33">
        <f t="shared" ref="AI33:BN33" si="224">AI23+AI32</f>
        <v>34</v>
      </c>
      <c r="AJ33" s="33">
        <f t="shared" si="224"/>
        <v>81</v>
      </c>
      <c r="AK33" s="33">
        <f t="shared" si="224"/>
        <v>115</v>
      </c>
      <c r="AL33" s="33">
        <f t="shared" si="224"/>
        <v>40</v>
      </c>
      <c r="AM33" s="33">
        <f t="shared" si="224"/>
        <v>383</v>
      </c>
      <c r="AN33" s="33">
        <f t="shared" si="224"/>
        <v>60</v>
      </c>
      <c r="AO33" s="33">
        <f t="shared" si="224"/>
        <v>101</v>
      </c>
      <c r="AP33" s="33">
        <f t="shared" si="224"/>
        <v>161</v>
      </c>
      <c r="AQ33" s="33">
        <f t="shared" si="224"/>
        <v>0</v>
      </c>
      <c r="AR33" s="33">
        <f t="shared" si="224"/>
        <v>0</v>
      </c>
      <c r="AS33" s="33">
        <f t="shared" si="224"/>
        <v>0</v>
      </c>
      <c r="AT33" s="33">
        <f t="shared" si="224"/>
        <v>0</v>
      </c>
      <c r="AU33" s="33">
        <f t="shared" si="224"/>
        <v>0</v>
      </c>
      <c r="AV33" s="33">
        <f t="shared" si="224"/>
        <v>0</v>
      </c>
      <c r="AW33" s="33">
        <f t="shared" si="224"/>
        <v>0</v>
      </c>
      <c r="AX33" s="33">
        <f t="shared" si="224"/>
        <v>17</v>
      </c>
      <c r="AY33" s="33">
        <f t="shared" si="224"/>
        <v>14</v>
      </c>
      <c r="AZ33" s="33">
        <f t="shared" si="224"/>
        <v>31</v>
      </c>
      <c r="BA33" s="33">
        <f t="shared" si="224"/>
        <v>0</v>
      </c>
      <c r="BB33" s="33">
        <f t="shared" si="224"/>
        <v>0</v>
      </c>
      <c r="BC33" s="33">
        <f t="shared" si="224"/>
        <v>0</v>
      </c>
      <c r="BD33" s="33">
        <f t="shared" si="224"/>
        <v>0</v>
      </c>
      <c r="BE33" s="33">
        <f t="shared" si="224"/>
        <v>0</v>
      </c>
      <c r="BF33" s="33">
        <f t="shared" si="224"/>
        <v>0</v>
      </c>
      <c r="BG33" s="33">
        <f t="shared" si="224"/>
        <v>0</v>
      </c>
      <c r="BH33" s="33">
        <f t="shared" si="224"/>
        <v>0</v>
      </c>
      <c r="BI33" s="33">
        <f t="shared" si="224"/>
        <v>0</v>
      </c>
      <c r="BJ33" s="33">
        <f t="shared" si="224"/>
        <v>0</v>
      </c>
      <c r="BK33" s="33">
        <f t="shared" si="224"/>
        <v>0</v>
      </c>
      <c r="BL33" s="33">
        <f t="shared" si="224"/>
        <v>1</v>
      </c>
      <c r="BM33" s="33">
        <f t="shared" si="224"/>
        <v>0</v>
      </c>
      <c r="BN33" s="33">
        <f t="shared" si="224"/>
        <v>1</v>
      </c>
      <c r="BO33" s="33">
        <f t="shared" ref="BO33" si="225">BO23+BO32</f>
        <v>1</v>
      </c>
      <c r="BP33" s="33">
        <f t="shared" si="201"/>
        <v>785</v>
      </c>
      <c r="BQ33" s="33">
        <f t="shared" si="202"/>
        <v>2522</v>
      </c>
      <c r="BR33" s="33">
        <f t="shared" si="203"/>
        <v>261</v>
      </c>
      <c r="BS33" s="33">
        <f t="shared" si="204"/>
        <v>514</v>
      </c>
      <c r="BT33" s="33">
        <f t="shared" si="205"/>
        <v>775</v>
      </c>
      <c r="BU33" s="34"/>
      <c r="BV33" s="33">
        <f>BV23+BV32</f>
        <v>261</v>
      </c>
      <c r="BW33" s="33">
        <f>BW23+BW32</f>
        <v>514</v>
      </c>
      <c r="BX33" s="33">
        <f>BX23+BX32</f>
        <v>775</v>
      </c>
      <c r="BY33" s="33">
        <f t="shared" ref="BY33:CD33" si="226">BY23</f>
        <v>0</v>
      </c>
      <c r="BZ33" s="33">
        <f t="shared" si="226"/>
        <v>0</v>
      </c>
      <c r="CA33" s="33">
        <f t="shared" si="226"/>
        <v>0</v>
      </c>
      <c r="CB33" s="33">
        <f t="shared" si="226"/>
        <v>0</v>
      </c>
      <c r="CC33" s="33">
        <f t="shared" si="226"/>
        <v>0</v>
      </c>
      <c r="CD33" s="33">
        <f t="shared" si="226"/>
        <v>0</v>
      </c>
    </row>
    <row r="34" spans="1:82" ht="25.5" customHeight="1">
      <c r="A34" s="35" t="s">
        <v>44</v>
      </c>
      <c r="B34" s="36"/>
      <c r="C34" s="37"/>
      <c r="D34" s="38"/>
      <c r="E34" s="38"/>
      <c r="F34" s="38"/>
      <c r="G34" s="38"/>
      <c r="H34" s="38"/>
      <c r="I34" s="38"/>
      <c r="J34" s="38"/>
      <c r="K34" s="38"/>
      <c r="L34" s="38"/>
      <c r="M34" s="3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  <c r="AA34" s="38"/>
      <c r="AB34" s="38"/>
      <c r="AC34" s="38"/>
      <c r="AD34" s="38"/>
      <c r="AE34" s="38"/>
      <c r="AF34" s="38"/>
      <c r="AG34" s="38"/>
      <c r="AH34" s="38"/>
      <c r="AI34" s="38"/>
      <c r="AJ34" s="38"/>
      <c r="AK34" s="38"/>
      <c r="AL34" s="38"/>
      <c r="AM34" s="38"/>
      <c r="AN34" s="38"/>
      <c r="AO34" s="38"/>
      <c r="AP34" s="38"/>
      <c r="AQ34" s="38"/>
      <c r="AR34" s="38"/>
      <c r="AS34" s="38"/>
      <c r="AT34" s="38"/>
      <c r="AU34" s="38"/>
      <c r="AV34" s="38"/>
      <c r="AW34" s="38"/>
      <c r="AX34" s="38"/>
      <c r="AY34" s="38"/>
      <c r="AZ34" s="38"/>
      <c r="BA34" s="38"/>
      <c r="BB34" s="38"/>
      <c r="BC34" s="38"/>
      <c r="BD34" s="38"/>
      <c r="BE34" s="38"/>
      <c r="BF34" s="38"/>
      <c r="BG34" s="38"/>
      <c r="BH34" s="38"/>
      <c r="BI34" s="38"/>
      <c r="BJ34" s="38"/>
      <c r="BK34" s="38"/>
      <c r="BL34" s="38"/>
      <c r="BM34" s="38"/>
      <c r="BN34" s="38"/>
      <c r="BO34" s="38"/>
      <c r="BP34" s="38"/>
      <c r="BQ34" s="38"/>
      <c r="BR34" s="38"/>
      <c r="BS34" s="38"/>
      <c r="BT34" s="38"/>
      <c r="BU34" s="39"/>
      <c r="BV34" s="38"/>
      <c r="BW34" s="38"/>
      <c r="BX34" s="38"/>
      <c r="BY34" s="38"/>
      <c r="BZ34" s="38"/>
      <c r="CA34" s="40"/>
      <c r="CB34" s="40"/>
      <c r="CC34" s="40"/>
      <c r="CD34" s="41"/>
    </row>
    <row r="35" spans="1:82" ht="25.5" customHeight="1">
      <c r="A35" s="6"/>
      <c r="B35" s="13" t="s">
        <v>28</v>
      </c>
      <c r="C35" s="42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  <c r="AA35" s="40"/>
      <c r="AB35" s="40"/>
      <c r="AC35" s="40"/>
      <c r="AD35" s="40"/>
      <c r="AE35" s="40"/>
      <c r="AF35" s="40"/>
      <c r="AG35" s="40"/>
      <c r="AH35" s="40"/>
      <c r="AI35" s="40"/>
      <c r="AJ35" s="40"/>
      <c r="AK35" s="40"/>
      <c r="AL35" s="40"/>
      <c r="AM35" s="40"/>
      <c r="AN35" s="40"/>
      <c r="AO35" s="40"/>
      <c r="AP35" s="40"/>
      <c r="AQ35" s="40"/>
      <c r="AR35" s="40"/>
      <c r="AS35" s="40"/>
      <c r="AT35" s="40"/>
      <c r="AU35" s="40"/>
      <c r="AV35" s="40"/>
      <c r="AW35" s="40"/>
      <c r="AX35" s="40"/>
      <c r="AY35" s="40"/>
      <c r="AZ35" s="40"/>
      <c r="BA35" s="40"/>
      <c r="BB35" s="40"/>
      <c r="BC35" s="40"/>
      <c r="BD35" s="40"/>
      <c r="BE35" s="40"/>
      <c r="BF35" s="40"/>
      <c r="BG35" s="40"/>
      <c r="BH35" s="40"/>
      <c r="BI35" s="40"/>
      <c r="BJ35" s="40"/>
      <c r="BK35" s="40"/>
      <c r="BL35" s="40"/>
      <c r="BM35" s="40"/>
      <c r="BN35" s="40"/>
      <c r="BO35" s="40"/>
      <c r="BP35" s="40"/>
      <c r="BQ35" s="40"/>
      <c r="BR35" s="40"/>
      <c r="BS35" s="40"/>
      <c r="BT35" s="40"/>
      <c r="BU35" s="43"/>
      <c r="BV35" s="40"/>
      <c r="BW35" s="40"/>
      <c r="BX35" s="40"/>
      <c r="BY35" s="40"/>
      <c r="BZ35" s="40"/>
      <c r="CA35" s="40"/>
      <c r="CB35" s="40"/>
      <c r="CC35" s="40"/>
      <c r="CD35" s="41"/>
    </row>
    <row r="36" spans="1:82" ht="25.5" customHeight="1">
      <c r="A36" s="14"/>
      <c r="B36" s="7" t="s">
        <v>45</v>
      </c>
      <c r="C36" s="44"/>
      <c r="D36" s="45"/>
      <c r="E36" s="45"/>
      <c r="F36" s="45"/>
      <c r="G36" s="40"/>
      <c r="H36" s="40"/>
      <c r="I36" s="40"/>
      <c r="J36" s="40"/>
      <c r="K36" s="40"/>
      <c r="L36" s="40"/>
      <c r="M36" s="40"/>
      <c r="N36" s="40"/>
      <c r="O36" s="40"/>
      <c r="P36" s="40"/>
      <c r="Q36" s="40"/>
      <c r="R36" s="40"/>
      <c r="S36" s="40"/>
      <c r="T36" s="40"/>
      <c r="U36" s="40"/>
      <c r="V36" s="40"/>
      <c r="W36" s="45"/>
      <c r="X36" s="45"/>
      <c r="Y36" s="45"/>
      <c r="Z36" s="45"/>
      <c r="AA36" s="40"/>
      <c r="AB36" s="40"/>
      <c r="AC36" s="40"/>
      <c r="AD36" s="40"/>
      <c r="AE36" s="40"/>
      <c r="AF36" s="40"/>
      <c r="AG36" s="40"/>
      <c r="AH36" s="40"/>
      <c r="AI36" s="40"/>
      <c r="AJ36" s="40"/>
      <c r="AK36" s="40"/>
      <c r="AL36" s="40"/>
      <c r="AM36" s="40"/>
      <c r="AN36" s="40"/>
      <c r="AO36" s="40"/>
      <c r="AP36" s="40"/>
      <c r="AQ36" s="45"/>
      <c r="AR36" s="45"/>
      <c r="AS36" s="45"/>
      <c r="AT36" s="45"/>
      <c r="AU36" s="40"/>
      <c r="AV36" s="40"/>
      <c r="AW36" s="40"/>
      <c r="AX36" s="40"/>
      <c r="AY36" s="40"/>
      <c r="AZ36" s="40"/>
      <c r="BA36" s="40"/>
      <c r="BB36" s="40"/>
      <c r="BC36" s="40"/>
      <c r="BD36" s="40"/>
      <c r="BE36" s="40"/>
      <c r="BF36" s="40"/>
      <c r="BG36" s="40"/>
      <c r="BH36" s="40"/>
      <c r="BI36" s="40"/>
      <c r="BJ36" s="40"/>
      <c r="BK36" s="40"/>
      <c r="BL36" s="40"/>
      <c r="BM36" s="40"/>
      <c r="BN36" s="40"/>
      <c r="BO36" s="40"/>
      <c r="BP36" s="40"/>
      <c r="BQ36" s="40"/>
      <c r="BR36" s="40"/>
      <c r="BS36" s="40"/>
      <c r="BT36" s="40"/>
      <c r="BU36" s="43"/>
      <c r="BV36" s="40"/>
      <c r="BW36" s="40"/>
      <c r="BX36" s="40"/>
      <c r="BY36" s="40"/>
      <c r="BZ36" s="40"/>
      <c r="CA36" s="40"/>
      <c r="CB36" s="40"/>
      <c r="CC36" s="40"/>
      <c r="CD36" s="41"/>
    </row>
    <row r="37" spans="1:82" ht="25.5" customHeight="1">
      <c r="A37" s="6"/>
      <c r="B37" s="29" t="s">
        <v>46</v>
      </c>
      <c r="C37" s="24">
        <v>10</v>
      </c>
      <c r="D37" s="24">
        <v>15</v>
      </c>
      <c r="E37" s="24">
        <v>7</v>
      </c>
      <c r="F37" s="24">
        <v>3</v>
      </c>
      <c r="G37" s="25">
        <f>E37+F37</f>
        <v>10</v>
      </c>
      <c r="H37" s="24">
        <v>0</v>
      </c>
      <c r="I37" s="24">
        <v>10</v>
      </c>
      <c r="J37" s="24">
        <v>2</v>
      </c>
      <c r="K37" s="24">
        <v>1</v>
      </c>
      <c r="L37" s="25">
        <f>SUM(J37:K37)</f>
        <v>3</v>
      </c>
      <c r="M37" s="24">
        <v>8</v>
      </c>
      <c r="N37" s="24">
        <v>5</v>
      </c>
      <c r="O37" s="24">
        <v>3</v>
      </c>
      <c r="P37" s="24">
        <v>1</v>
      </c>
      <c r="Q37" s="25">
        <f t="shared" ref="Q37:Q41" si="227">O37+P37</f>
        <v>4</v>
      </c>
      <c r="R37" s="25">
        <v>0</v>
      </c>
      <c r="S37" s="24">
        <v>0</v>
      </c>
      <c r="T37" s="24">
        <v>0</v>
      </c>
      <c r="U37" s="24">
        <v>0</v>
      </c>
      <c r="V37" s="25">
        <f t="shared" ref="V37:V41" si="228">T37+U37</f>
        <v>0</v>
      </c>
      <c r="W37" s="24">
        <v>7</v>
      </c>
      <c r="X37" s="24">
        <v>11</v>
      </c>
      <c r="Y37" s="24">
        <v>9</v>
      </c>
      <c r="Z37" s="24">
        <v>1</v>
      </c>
      <c r="AA37" s="25">
        <f t="shared" ref="AA37:AA41" si="229">Y37+Z37</f>
        <v>10</v>
      </c>
      <c r="AB37" s="24">
        <v>2</v>
      </c>
      <c r="AC37" s="24">
        <v>14</v>
      </c>
      <c r="AD37" s="24">
        <v>5</v>
      </c>
      <c r="AE37" s="24">
        <v>5</v>
      </c>
      <c r="AF37" s="25">
        <f t="shared" ref="AF37:AF41" si="230">AD37+AE37</f>
        <v>10</v>
      </c>
      <c r="AG37" s="24">
        <v>2</v>
      </c>
      <c r="AH37" s="24">
        <v>81</v>
      </c>
      <c r="AI37" s="24">
        <v>0</v>
      </c>
      <c r="AJ37" s="24">
        <v>1</v>
      </c>
      <c r="AK37" s="25">
        <f t="shared" ref="AK37:AK41" si="231">AI37+AJ37</f>
        <v>1</v>
      </c>
      <c r="AL37" s="24">
        <v>1</v>
      </c>
      <c r="AM37" s="24">
        <v>11</v>
      </c>
      <c r="AN37" s="24">
        <v>1</v>
      </c>
      <c r="AO37" s="24">
        <v>1</v>
      </c>
      <c r="AP37" s="25">
        <f t="shared" ref="AP37:AP41" si="232">AN37+AO37</f>
        <v>2</v>
      </c>
      <c r="AQ37" s="25">
        <v>0</v>
      </c>
      <c r="AR37" s="25">
        <v>0</v>
      </c>
      <c r="AS37" s="25">
        <v>0</v>
      </c>
      <c r="AT37" s="25">
        <v>0</v>
      </c>
      <c r="AU37" s="25">
        <f t="shared" ref="AU37:AU41" si="233">AS37+AT37</f>
        <v>0</v>
      </c>
      <c r="AV37" s="24">
        <v>0</v>
      </c>
      <c r="AW37" s="24">
        <v>0</v>
      </c>
      <c r="AX37" s="24">
        <v>11</v>
      </c>
      <c r="AY37" s="24">
        <v>9</v>
      </c>
      <c r="AZ37" s="25">
        <f t="shared" ref="AZ37:AZ41" si="234">AX37+AY37</f>
        <v>20</v>
      </c>
      <c r="BA37" s="25">
        <v>0</v>
      </c>
      <c r="BB37" s="25">
        <v>0</v>
      </c>
      <c r="BC37" s="25">
        <v>0</v>
      </c>
      <c r="BD37" s="25">
        <v>0</v>
      </c>
      <c r="BE37" s="25">
        <f t="shared" ref="BE37:BE41" si="235">BC37+BD37</f>
        <v>0</v>
      </c>
      <c r="BF37" s="24">
        <v>0</v>
      </c>
      <c r="BG37" s="24">
        <v>0</v>
      </c>
      <c r="BH37" s="24">
        <v>0</v>
      </c>
      <c r="BI37" s="24">
        <v>0</v>
      </c>
      <c r="BJ37" s="25">
        <f>SUM(BH37:BI37)</f>
        <v>0</v>
      </c>
      <c r="BK37" s="24">
        <v>0</v>
      </c>
      <c r="BL37" s="24">
        <v>0</v>
      </c>
      <c r="BM37" s="24">
        <v>0</v>
      </c>
      <c r="BN37" s="24">
        <v>0</v>
      </c>
      <c r="BO37" s="25">
        <f>SUM(BM37:BN37)</f>
        <v>0</v>
      </c>
      <c r="BP37" s="25">
        <f t="shared" ref="BP37:BP42" si="236">C37+M37+W37+AB37+AG37+AL37+AQ37+AV37+BA37+BK37+H37+BF37+R37</f>
        <v>30</v>
      </c>
      <c r="BQ37" s="25">
        <f t="shared" ref="BQ37:BQ42" si="237">D37+N37+X37+AC37+AH37+AM37+AR37+AW37+BB37+BL37+I37+BG37+S37</f>
        <v>147</v>
      </c>
      <c r="BR37" s="25">
        <f t="shared" ref="BR37:BR42" si="238">E37+O37+Y37+AD37+AI37+AN37+AS37+AX37+BC37+BM37+J37+BH37+T37</f>
        <v>38</v>
      </c>
      <c r="BS37" s="25">
        <f t="shared" ref="BS37:BS42" si="239">F37+P37+Z37+AE37+AJ37+AO37+AT37+AY37+BD37+BN37+K37+BI37+U37</f>
        <v>22</v>
      </c>
      <c r="BT37" s="25">
        <f t="shared" ref="BT37:BT42" si="240">G37+Q37+AA37+AF37+AK37+AP37+AU37+AZ37+BE37+BO37+L37+BJ37+V37</f>
        <v>60</v>
      </c>
      <c r="BU37" s="26">
        <v>2</v>
      </c>
      <c r="BV37" s="25" t="str">
        <f t="shared" ref="BV37:BV41" si="241">IF(BU37=1,BR37,"0")</f>
        <v>0</v>
      </c>
      <c r="BW37" s="25" t="str">
        <f t="shared" ref="BW37:BW41" si="242">IF(BU37=1,BS37,"0")</f>
        <v>0</v>
      </c>
      <c r="BX37" s="25">
        <f t="shared" ref="BX37:BX41" si="243">BV37+BW37</f>
        <v>0</v>
      </c>
      <c r="BY37" s="25">
        <f t="shared" ref="BY37:BY41" si="244">IF(BU37=2,BR37,"0")</f>
        <v>38</v>
      </c>
      <c r="BZ37" s="25">
        <f t="shared" ref="BZ37:BZ41" si="245">IF(BU37=2,BS37,"0")</f>
        <v>22</v>
      </c>
      <c r="CA37" s="25">
        <f t="shared" ref="CA37:CA41" si="246">BY37+BZ37</f>
        <v>60</v>
      </c>
      <c r="CB37" s="25" t="str">
        <f t="shared" ref="CB37:CB41" si="247">IF(BX37=2,BU37,"0")</f>
        <v>0</v>
      </c>
      <c r="CC37" s="25" t="str">
        <f t="shared" ref="CC37:CC41" si="248">IF(BX37=2,BV37,"0")</f>
        <v>0</v>
      </c>
      <c r="CD37" s="25">
        <f t="shared" ref="CD37:CD41" si="249">CB37+CC37</f>
        <v>0</v>
      </c>
    </row>
    <row r="38" spans="1:82" ht="25.5" customHeight="1">
      <c r="A38" s="6"/>
      <c r="B38" s="29" t="s">
        <v>47</v>
      </c>
      <c r="C38" s="24">
        <v>18</v>
      </c>
      <c r="D38" s="24">
        <v>11</v>
      </c>
      <c r="E38" s="24">
        <v>7</v>
      </c>
      <c r="F38" s="24">
        <v>1</v>
      </c>
      <c r="G38" s="25">
        <f t="shared" ref="G38:G41" si="250">E38+F38</f>
        <v>8</v>
      </c>
      <c r="H38" s="24">
        <v>0</v>
      </c>
      <c r="I38" s="24">
        <v>8</v>
      </c>
      <c r="J38" s="24">
        <v>3</v>
      </c>
      <c r="K38" s="24">
        <v>1</v>
      </c>
      <c r="L38" s="25">
        <f t="shared" ref="L38:L41" si="251">SUM(J38:K38)</f>
        <v>4</v>
      </c>
      <c r="M38" s="24">
        <v>6</v>
      </c>
      <c r="N38" s="24">
        <v>3</v>
      </c>
      <c r="O38" s="24">
        <v>4</v>
      </c>
      <c r="P38" s="24">
        <v>0</v>
      </c>
      <c r="Q38" s="25">
        <f t="shared" si="227"/>
        <v>4</v>
      </c>
      <c r="R38" s="25">
        <v>0</v>
      </c>
      <c r="S38" s="24">
        <v>10</v>
      </c>
      <c r="T38" s="24">
        <v>4</v>
      </c>
      <c r="U38" s="24">
        <v>1</v>
      </c>
      <c r="V38" s="25">
        <f t="shared" si="228"/>
        <v>5</v>
      </c>
      <c r="W38" s="24">
        <v>2</v>
      </c>
      <c r="X38" s="24">
        <v>5</v>
      </c>
      <c r="Y38" s="24">
        <v>1</v>
      </c>
      <c r="Z38" s="24">
        <v>1</v>
      </c>
      <c r="AA38" s="25">
        <f t="shared" si="229"/>
        <v>2</v>
      </c>
      <c r="AB38" s="24">
        <v>2</v>
      </c>
      <c r="AC38" s="24">
        <v>5</v>
      </c>
      <c r="AD38" s="24">
        <v>2</v>
      </c>
      <c r="AE38" s="24">
        <v>1</v>
      </c>
      <c r="AF38" s="25">
        <f t="shared" si="230"/>
        <v>3</v>
      </c>
      <c r="AG38" s="24">
        <v>0</v>
      </c>
      <c r="AH38" s="24">
        <v>0</v>
      </c>
      <c r="AI38" s="24">
        <v>0</v>
      </c>
      <c r="AJ38" s="24">
        <v>0</v>
      </c>
      <c r="AK38" s="25">
        <f t="shared" si="231"/>
        <v>0</v>
      </c>
      <c r="AL38" s="24">
        <v>2</v>
      </c>
      <c r="AM38" s="24">
        <v>1</v>
      </c>
      <c r="AN38" s="24">
        <v>0</v>
      </c>
      <c r="AO38" s="24">
        <v>0</v>
      </c>
      <c r="AP38" s="25">
        <f t="shared" si="232"/>
        <v>0</v>
      </c>
      <c r="AQ38" s="25">
        <v>0</v>
      </c>
      <c r="AR38" s="25">
        <v>0</v>
      </c>
      <c r="AS38" s="25">
        <v>0</v>
      </c>
      <c r="AT38" s="25">
        <v>0</v>
      </c>
      <c r="AU38" s="25">
        <f t="shared" si="233"/>
        <v>0</v>
      </c>
      <c r="AV38" s="24">
        <v>0</v>
      </c>
      <c r="AW38" s="24">
        <v>0</v>
      </c>
      <c r="AX38" s="24">
        <v>20</v>
      </c>
      <c r="AY38" s="24">
        <v>1</v>
      </c>
      <c r="AZ38" s="25">
        <f t="shared" si="234"/>
        <v>21</v>
      </c>
      <c r="BA38" s="25">
        <v>0</v>
      </c>
      <c r="BB38" s="25">
        <v>0</v>
      </c>
      <c r="BC38" s="25">
        <v>0</v>
      </c>
      <c r="BD38" s="25">
        <v>0</v>
      </c>
      <c r="BE38" s="25">
        <f t="shared" si="235"/>
        <v>0</v>
      </c>
      <c r="BF38" s="24">
        <v>0</v>
      </c>
      <c r="BG38" s="24">
        <v>0</v>
      </c>
      <c r="BH38" s="24">
        <v>0</v>
      </c>
      <c r="BI38" s="24">
        <v>0</v>
      </c>
      <c r="BJ38" s="25">
        <f t="shared" ref="BJ38:BJ41" si="252">SUM(BH38:BI38)</f>
        <v>0</v>
      </c>
      <c r="BK38" s="24">
        <v>0</v>
      </c>
      <c r="BL38" s="24">
        <v>1</v>
      </c>
      <c r="BM38" s="24">
        <v>1</v>
      </c>
      <c r="BN38" s="24">
        <v>0</v>
      </c>
      <c r="BO38" s="25">
        <f t="shared" ref="BO38:BO41" si="253">SUM(BM38:BN38)</f>
        <v>1</v>
      </c>
      <c r="BP38" s="25">
        <f t="shared" si="236"/>
        <v>30</v>
      </c>
      <c r="BQ38" s="25">
        <f t="shared" si="237"/>
        <v>44</v>
      </c>
      <c r="BR38" s="25">
        <f t="shared" si="238"/>
        <v>42</v>
      </c>
      <c r="BS38" s="25">
        <f t="shared" si="239"/>
        <v>6</v>
      </c>
      <c r="BT38" s="25">
        <f t="shared" si="240"/>
        <v>48</v>
      </c>
      <c r="BU38" s="26">
        <v>2</v>
      </c>
      <c r="BV38" s="25" t="str">
        <f t="shared" si="241"/>
        <v>0</v>
      </c>
      <c r="BW38" s="25" t="str">
        <f t="shared" si="242"/>
        <v>0</v>
      </c>
      <c r="BX38" s="25">
        <f t="shared" si="243"/>
        <v>0</v>
      </c>
      <c r="BY38" s="25">
        <f t="shared" si="244"/>
        <v>42</v>
      </c>
      <c r="BZ38" s="25">
        <f t="shared" si="245"/>
        <v>6</v>
      </c>
      <c r="CA38" s="25">
        <f t="shared" si="246"/>
        <v>48</v>
      </c>
      <c r="CB38" s="25" t="str">
        <f t="shared" si="247"/>
        <v>0</v>
      </c>
      <c r="CC38" s="25" t="str">
        <f t="shared" si="248"/>
        <v>0</v>
      </c>
      <c r="CD38" s="25">
        <f t="shared" si="249"/>
        <v>0</v>
      </c>
    </row>
    <row r="39" spans="1:82" ht="25.5" customHeight="1">
      <c r="A39" s="6"/>
      <c r="B39" s="29" t="s">
        <v>48</v>
      </c>
      <c r="C39" s="24">
        <v>18</v>
      </c>
      <c r="D39" s="24">
        <v>15</v>
      </c>
      <c r="E39" s="24">
        <v>4</v>
      </c>
      <c r="F39" s="24">
        <v>4</v>
      </c>
      <c r="G39" s="25">
        <f t="shared" si="250"/>
        <v>8</v>
      </c>
      <c r="H39" s="24">
        <v>0</v>
      </c>
      <c r="I39" s="24">
        <v>8</v>
      </c>
      <c r="J39" s="24">
        <v>2</v>
      </c>
      <c r="K39" s="24">
        <v>2</v>
      </c>
      <c r="L39" s="25">
        <f t="shared" si="251"/>
        <v>4</v>
      </c>
      <c r="M39" s="24">
        <v>6</v>
      </c>
      <c r="N39" s="24">
        <v>4</v>
      </c>
      <c r="O39" s="24">
        <v>3</v>
      </c>
      <c r="P39" s="24">
        <v>1</v>
      </c>
      <c r="Q39" s="25">
        <f t="shared" si="227"/>
        <v>4</v>
      </c>
      <c r="R39" s="25">
        <v>0</v>
      </c>
      <c r="S39" s="24">
        <v>8</v>
      </c>
      <c r="T39" s="24">
        <v>3</v>
      </c>
      <c r="U39" s="24">
        <v>0</v>
      </c>
      <c r="V39" s="25">
        <f t="shared" si="228"/>
        <v>3</v>
      </c>
      <c r="W39" s="24">
        <v>2</v>
      </c>
      <c r="X39" s="24">
        <v>8</v>
      </c>
      <c r="Y39" s="24">
        <v>1</v>
      </c>
      <c r="Z39" s="24">
        <v>2</v>
      </c>
      <c r="AA39" s="25">
        <f t="shared" si="229"/>
        <v>3</v>
      </c>
      <c r="AB39" s="24">
        <v>2</v>
      </c>
      <c r="AC39" s="24">
        <v>5</v>
      </c>
      <c r="AD39" s="24">
        <v>3</v>
      </c>
      <c r="AE39" s="24">
        <v>0</v>
      </c>
      <c r="AF39" s="25">
        <f t="shared" si="230"/>
        <v>3</v>
      </c>
      <c r="AG39" s="24">
        <v>0</v>
      </c>
      <c r="AH39" s="24">
        <v>0</v>
      </c>
      <c r="AI39" s="24">
        <v>0</v>
      </c>
      <c r="AJ39" s="24">
        <v>0</v>
      </c>
      <c r="AK39" s="25">
        <f t="shared" si="231"/>
        <v>0</v>
      </c>
      <c r="AL39" s="24">
        <v>2</v>
      </c>
      <c r="AM39" s="24">
        <v>6</v>
      </c>
      <c r="AN39" s="24">
        <v>0</v>
      </c>
      <c r="AO39" s="24">
        <v>2</v>
      </c>
      <c r="AP39" s="25">
        <f t="shared" si="232"/>
        <v>2</v>
      </c>
      <c r="AQ39" s="25">
        <v>0</v>
      </c>
      <c r="AR39" s="25">
        <v>0</v>
      </c>
      <c r="AS39" s="25">
        <v>0</v>
      </c>
      <c r="AT39" s="25">
        <v>0</v>
      </c>
      <c r="AU39" s="25">
        <f t="shared" si="233"/>
        <v>0</v>
      </c>
      <c r="AV39" s="24">
        <v>0</v>
      </c>
      <c r="AW39" s="24">
        <v>0</v>
      </c>
      <c r="AX39" s="24">
        <v>16</v>
      </c>
      <c r="AY39" s="24">
        <v>5</v>
      </c>
      <c r="AZ39" s="25">
        <f t="shared" si="234"/>
        <v>21</v>
      </c>
      <c r="BA39" s="25">
        <v>0</v>
      </c>
      <c r="BB39" s="25">
        <v>0</v>
      </c>
      <c r="BC39" s="25">
        <v>0</v>
      </c>
      <c r="BD39" s="25">
        <v>0</v>
      </c>
      <c r="BE39" s="25">
        <f t="shared" si="235"/>
        <v>0</v>
      </c>
      <c r="BF39" s="24">
        <v>0</v>
      </c>
      <c r="BG39" s="24">
        <v>0</v>
      </c>
      <c r="BH39" s="24">
        <v>0</v>
      </c>
      <c r="BI39" s="24">
        <v>0</v>
      </c>
      <c r="BJ39" s="25">
        <f t="shared" si="252"/>
        <v>0</v>
      </c>
      <c r="BK39" s="24">
        <v>0</v>
      </c>
      <c r="BL39" s="24">
        <v>0</v>
      </c>
      <c r="BM39" s="24">
        <v>0</v>
      </c>
      <c r="BN39" s="24">
        <v>0</v>
      </c>
      <c r="BO39" s="25">
        <f t="shared" si="253"/>
        <v>0</v>
      </c>
      <c r="BP39" s="25">
        <f t="shared" si="236"/>
        <v>30</v>
      </c>
      <c r="BQ39" s="25">
        <f t="shared" si="237"/>
        <v>54</v>
      </c>
      <c r="BR39" s="25">
        <f t="shared" si="238"/>
        <v>32</v>
      </c>
      <c r="BS39" s="25">
        <f t="shared" si="239"/>
        <v>16</v>
      </c>
      <c r="BT39" s="25">
        <f t="shared" si="240"/>
        <v>48</v>
      </c>
      <c r="BU39" s="26">
        <v>2</v>
      </c>
      <c r="BV39" s="25" t="str">
        <f t="shared" si="241"/>
        <v>0</v>
      </c>
      <c r="BW39" s="25" t="str">
        <f t="shared" si="242"/>
        <v>0</v>
      </c>
      <c r="BX39" s="25">
        <f t="shared" si="243"/>
        <v>0</v>
      </c>
      <c r="BY39" s="25">
        <f t="shared" si="244"/>
        <v>32</v>
      </c>
      <c r="BZ39" s="25">
        <f t="shared" si="245"/>
        <v>16</v>
      </c>
      <c r="CA39" s="25">
        <f t="shared" si="246"/>
        <v>48</v>
      </c>
      <c r="CB39" s="25" t="str">
        <f t="shared" si="247"/>
        <v>0</v>
      </c>
      <c r="CC39" s="25" t="str">
        <f t="shared" si="248"/>
        <v>0</v>
      </c>
      <c r="CD39" s="25">
        <f t="shared" si="249"/>
        <v>0</v>
      </c>
    </row>
    <row r="40" spans="1:82" s="4" customFormat="1" ht="25.5" customHeight="1">
      <c r="A40" s="46"/>
      <c r="B40" s="47" t="s">
        <v>49</v>
      </c>
      <c r="C40" s="24">
        <v>18</v>
      </c>
      <c r="D40" s="24">
        <v>4</v>
      </c>
      <c r="E40" s="24">
        <v>0</v>
      </c>
      <c r="F40" s="24">
        <v>1</v>
      </c>
      <c r="G40" s="25">
        <f t="shared" si="250"/>
        <v>1</v>
      </c>
      <c r="H40" s="24">
        <v>0</v>
      </c>
      <c r="I40" s="24">
        <v>0</v>
      </c>
      <c r="J40" s="24">
        <v>0</v>
      </c>
      <c r="K40" s="24">
        <v>0</v>
      </c>
      <c r="L40" s="25">
        <f t="shared" si="251"/>
        <v>0</v>
      </c>
      <c r="M40" s="24">
        <v>6</v>
      </c>
      <c r="N40" s="24">
        <v>0</v>
      </c>
      <c r="O40" s="24">
        <v>0</v>
      </c>
      <c r="P40" s="24">
        <v>0</v>
      </c>
      <c r="Q40" s="25">
        <f t="shared" si="227"/>
        <v>0</v>
      </c>
      <c r="R40" s="25">
        <v>0</v>
      </c>
      <c r="S40" s="24">
        <v>2</v>
      </c>
      <c r="T40" s="24">
        <v>1</v>
      </c>
      <c r="U40" s="24">
        <v>1</v>
      </c>
      <c r="V40" s="25">
        <f t="shared" si="228"/>
        <v>2</v>
      </c>
      <c r="W40" s="24">
        <v>2</v>
      </c>
      <c r="X40" s="24">
        <v>6</v>
      </c>
      <c r="Y40" s="24">
        <v>6</v>
      </c>
      <c r="Z40" s="24">
        <v>0</v>
      </c>
      <c r="AA40" s="25">
        <f t="shared" si="229"/>
        <v>6</v>
      </c>
      <c r="AB40" s="24">
        <v>2</v>
      </c>
      <c r="AC40" s="24">
        <v>0</v>
      </c>
      <c r="AD40" s="24">
        <v>1</v>
      </c>
      <c r="AE40" s="24">
        <v>0</v>
      </c>
      <c r="AF40" s="25">
        <f t="shared" si="230"/>
        <v>1</v>
      </c>
      <c r="AG40" s="24">
        <v>1</v>
      </c>
      <c r="AH40" s="24">
        <v>22</v>
      </c>
      <c r="AI40" s="24">
        <v>0</v>
      </c>
      <c r="AJ40" s="24">
        <v>0</v>
      </c>
      <c r="AK40" s="25">
        <f t="shared" si="231"/>
        <v>0</v>
      </c>
      <c r="AL40" s="24">
        <v>1</v>
      </c>
      <c r="AM40" s="24">
        <v>0</v>
      </c>
      <c r="AN40" s="24">
        <v>0</v>
      </c>
      <c r="AO40" s="24">
        <v>0</v>
      </c>
      <c r="AP40" s="25">
        <f t="shared" si="232"/>
        <v>0</v>
      </c>
      <c r="AQ40" s="25">
        <v>0</v>
      </c>
      <c r="AR40" s="25">
        <v>0</v>
      </c>
      <c r="AS40" s="25">
        <v>0</v>
      </c>
      <c r="AT40" s="25">
        <v>0</v>
      </c>
      <c r="AU40" s="25">
        <f t="shared" si="233"/>
        <v>0</v>
      </c>
      <c r="AV40" s="24">
        <v>0</v>
      </c>
      <c r="AW40" s="24">
        <v>0</v>
      </c>
      <c r="AX40" s="24">
        <v>14</v>
      </c>
      <c r="AY40" s="24">
        <v>11</v>
      </c>
      <c r="AZ40" s="25">
        <f t="shared" si="234"/>
        <v>25</v>
      </c>
      <c r="BA40" s="25">
        <v>0</v>
      </c>
      <c r="BB40" s="25">
        <v>0</v>
      </c>
      <c r="BC40" s="25">
        <v>0</v>
      </c>
      <c r="BD40" s="25">
        <v>0</v>
      </c>
      <c r="BE40" s="25">
        <f t="shared" si="235"/>
        <v>0</v>
      </c>
      <c r="BF40" s="24">
        <v>0</v>
      </c>
      <c r="BG40" s="24">
        <v>0</v>
      </c>
      <c r="BH40" s="24">
        <v>0</v>
      </c>
      <c r="BI40" s="24">
        <v>0</v>
      </c>
      <c r="BJ40" s="25">
        <f t="shared" si="252"/>
        <v>0</v>
      </c>
      <c r="BK40" s="24">
        <v>0</v>
      </c>
      <c r="BL40" s="24">
        <v>0</v>
      </c>
      <c r="BM40" s="24">
        <v>0</v>
      </c>
      <c r="BN40" s="24">
        <v>0</v>
      </c>
      <c r="BO40" s="25">
        <f t="shared" si="253"/>
        <v>0</v>
      </c>
      <c r="BP40" s="25">
        <f t="shared" si="236"/>
        <v>30</v>
      </c>
      <c r="BQ40" s="25">
        <f t="shared" si="237"/>
        <v>34</v>
      </c>
      <c r="BR40" s="25">
        <f t="shared" si="238"/>
        <v>22</v>
      </c>
      <c r="BS40" s="25">
        <f t="shared" si="239"/>
        <v>13</v>
      </c>
      <c r="BT40" s="25">
        <f t="shared" si="240"/>
        <v>35</v>
      </c>
      <c r="BU40" s="26">
        <v>2</v>
      </c>
      <c r="BV40" s="25" t="str">
        <f t="shared" si="241"/>
        <v>0</v>
      </c>
      <c r="BW40" s="25" t="str">
        <f t="shared" si="242"/>
        <v>0</v>
      </c>
      <c r="BX40" s="25">
        <f t="shared" si="243"/>
        <v>0</v>
      </c>
      <c r="BY40" s="25">
        <f t="shared" si="244"/>
        <v>22</v>
      </c>
      <c r="BZ40" s="25">
        <f t="shared" si="245"/>
        <v>13</v>
      </c>
      <c r="CA40" s="25">
        <f t="shared" si="246"/>
        <v>35</v>
      </c>
      <c r="CB40" s="25" t="str">
        <f t="shared" si="247"/>
        <v>0</v>
      </c>
      <c r="CC40" s="25" t="str">
        <f t="shared" si="248"/>
        <v>0</v>
      </c>
      <c r="CD40" s="25">
        <f t="shared" si="249"/>
        <v>0</v>
      </c>
    </row>
    <row r="41" spans="1:82" ht="25.5" customHeight="1">
      <c r="A41" s="6"/>
      <c r="B41" s="29" t="s">
        <v>50</v>
      </c>
      <c r="C41" s="24">
        <v>20</v>
      </c>
      <c r="D41" s="24">
        <v>4</v>
      </c>
      <c r="E41" s="24">
        <v>2</v>
      </c>
      <c r="F41" s="24">
        <v>0</v>
      </c>
      <c r="G41" s="25">
        <f t="shared" si="250"/>
        <v>2</v>
      </c>
      <c r="H41" s="24">
        <v>0</v>
      </c>
      <c r="I41" s="24">
        <v>6</v>
      </c>
      <c r="J41" s="24">
        <v>2</v>
      </c>
      <c r="K41" s="24">
        <v>3</v>
      </c>
      <c r="L41" s="25">
        <f t="shared" si="251"/>
        <v>5</v>
      </c>
      <c r="M41" s="24">
        <v>10</v>
      </c>
      <c r="N41" s="24">
        <v>1</v>
      </c>
      <c r="O41" s="24">
        <v>1</v>
      </c>
      <c r="P41" s="24">
        <v>0</v>
      </c>
      <c r="Q41" s="25">
        <f t="shared" si="227"/>
        <v>1</v>
      </c>
      <c r="R41" s="25">
        <v>0</v>
      </c>
      <c r="S41" s="24">
        <v>5</v>
      </c>
      <c r="T41" s="24">
        <v>2</v>
      </c>
      <c r="U41" s="24">
        <v>1</v>
      </c>
      <c r="V41" s="25">
        <f t="shared" si="228"/>
        <v>3</v>
      </c>
      <c r="W41" s="24">
        <v>10</v>
      </c>
      <c r="X41" s="24">
        <v>18</v>
      </c>
      <c r="Y41" s="24">
        <v>5</v>
      </c>
      <c r="Z41" s="24">
        <v>6</v>
      </c>
      <c r="AA41" s="25">
        <f t="shared" si="229"/>
        <v>11</v>
      </c>
      <c r="AB41" s="24">
        <v>10</v>
      </c>
      <c r="AC41" s="24">
        <v>3</v>
      </c>
      <c r="AD41" s="24">
        <v>1</v>
      </c>
      <c r="AE41" s="24">
        <v>0</v>
      </c>
      <c r="AF41" s="25">
        <f t="shared" si="230"/>
        <v>1</v>
      </c>
      <c r="AG41" s="24">
        <v>5</v>
      </c>
      <c r="AH41" s="24">
        <v>53</v>
      </c>
      <c r="AI41" s="24">
        <v>2</v>
      </c>
      <c r="AJ41" s="24">
        <v>2</v>
      </c>
      <c r="AK41" s="25">
        <f t="shared" si="231"/>
        <v>4</v>
      </c>
      <c r="AL41" s="24">
        <v>5</v>
      </c>
      <c r="AM41" s="24">
        <v>9</v>
      </c>
      <c r="AN41" s="24">
        <v>4</v>
      </c>
      <c r="AO41" s="24">
        <v>4</v>
      </c>
      <c r="AP41" s="25">
        <f t="shared" si="232"/>
        <v>8</v>
      </c>
      <c r="AQ41" s="25">
        <v>0</v>
      </c>
      <c r="AR41" s="25">
        <v>0</v>
      </c>
      <c r="AS41" s="25">
        <v>0</v>
      </c>
      <c r="AT41" s="25">
        <v>0</v>
      </c>
      <c r="AU41" s="25">
        <f t="shared" si="233"/>
        <v>0</v>
      </c>
      <c r="AV41" s="24">
        <v>0</v>
      </c>
      <c r="AW41" s="24">
        <v>0</v>
      </c>
      <c r="AX41" s="24">
        <v>5</v>
      </c>
      <c r="AY41" s="24">
        <v>5</v>
      </c>
      <c r="AZ41" s="25">
        <f t="shared" si="234"/>
        <v>10</v>
      </c>
      <c r="BA41" s="25">
        <v>0</v>
      </c>
      <c r="BB41" s="25">
        <v>0</v>
      </c>
      <c r="BC41" s="25">
        <v>0</v>
      </c>
      <c r="BD41" s="25">
        <v>0</v>
      </c>
      <c r="BE41" s="25">
        <f t="shared" si="235"/>
        <v>0</v>
      </c>
      <c r="BF41" s="24">
        <v>0</v>
      </c>
      <c r="BG41" s="24">
        <v>0</v>
      </c>
      <c r="BH41" s="24">
        <v>0</v>
      </c>
      <c r="BI41" s="24">
        <v>0</v>
      </c>
      <c r="BJ41" s="25">
        <f t="shared" si="252"/>
        <v>0</v>
      </c>
      <c r="BK41" s="24">
        <v>0</v>
      </c>
      <c r="BL41" s="24">
        <v>1</v>
      </c>
      <c r="BM41" s="24">
        <v>1</v>
      </c>
      <c r="BN41" s="24">
        <v>0</v>
      </c>
      <c r="BO41" s="25">
        <f t="shared" si="253"/>
        <v>1</v>
      </c>
      <c r="BP41" s="25">
        <f t="shared" si="236"/>
        <v>60</v>
      </c>
      <c r="BQ41" s="25">
        <f t="shared" si="237"/>
        <v>100</v>
      </c>
      <c r="BR41" s="25">
        <f t="shared" si="238"/>
        <v>25</v>
      </c>
      <c r="BS41" s="25">
        <f t="shared" si="239"/>
        <v>21</v>
      </c>
      <c r="BT41" s="25">
        <f t="shared" si="240"/>
        <v>46</v>
      </c>
      <c r="BU41" s="26">
        <v>2</v>
      </c>
      <c r="BV41" s="25" t="str">
        <f t="shared" si="241"/>
        <v>0</v>
      </c>
      <c r="BW41" s="25" t="str">
        <f t="shared" si="242"/>
        <v>0</v>
      </c>
      <c r="BX41" s="25">
        <f t="shared" si="243"/>
        <v>0</v>
      </c>
      <c r="BY41" s="25">
        <f t="shared" si="244"/>
        <v>25</v>
      </c>
      <c r="BZ41" s="25">
        <f t="shared" si="245"/>
        <v>21</v>
      </c>
      <c r="CA41" s="25">
        <f t="shared" si="246"/>
        <v>46</v>
      </c>
      <c r="CB41" s="25" t="str">
        <f t="shared" si="247"/>
        <v>0</v>
      </c>
      <c r="CC41" s="25" t="str">
        <f t="shared" si="248"/>
        <v>0</v>
      </c>
      <c r="CD41" s="25">
        <f t="shared" si="249"/>
        <v>0</v>
      </c>
    </row>
    <row r="42" spans="1:82" ht="25.5" customHeight="1">
      <c r="A42" s="6"/>
      <c r="B42" s="30" t="s">
        <v>36</v>
      </c>
      <c r="C42" s="25">
        <f>SUM(C37:C41)</f>
        <v>84</v>
      </c>
      <c r="D42" s="25">
        <f t="shared" ref="D42:AU42" si="254">SUM(D37:D41)</f>
        <v>49</v>
      </c>
      <c r="E42" s="25">
        <f t="shared" si="254"/>
        <v>20</v>
      </c>
      <c r="F42" s="25">
        <f t="shared" si="254"/>
        <v>9</v>
      </c>
      <c r="G42" s="25">
        <f t="shared" si="254"/>
        <v>29</v>
      </c>
      <c r="H42" s="25">
        <f t="shared" si="254"/>
        <v>0</v>
      </c>
      <c r="I42" s="25">
        <f t="shared" si="254"/>
        <v>32</v>
      </c>
      <c r="J42" s="25">
        <f t="shared" si="254"/>
        <v>9</v>
      </c>
      <c r="K42" s="25">
        <f t="shared" si="254"/>
        <v>7</v>
      </c>
      <c r="L42" s="25">
        <f t="shared" si="254"/>
        <v>16</v>
      </c>
      <c r="M42" s="25">
        <f t="shared" si="254"/>
        <v>36</v>
      </c>
      <c r="N42" s="25">
        <f t="shared" si="254"/>
        <v>13</v>
      </c>
      <c r="O42" s="25">
        <f t="shared" si="254"/>
        <v>11</v>
      </c>
      <c r="P42" s="25">
        <f t="shared" si="254"/>
        <v>2</v>
      </c>
      <c r="Q42" s="25">
        <f t="shared" si="254"/>
        <v>13</v>
      </c>
      <c r="R42" s="25">
        <f t="shared" ref="R42:V42" si="255">SUM(R37:R41)</f>
        <v>0</v>
      </c>
      <c r="S42" s="25">
        <f t="shared" si="255"/>
        <v>25</v>
      </c>
      <c r="T42" s="25">
        <f t="shared" si="255"/>
        <v>10</v>
      </c>
      <c r="U42" s="25">
        <f t="shared" si="255"/>
        <v>3</v>
      </c>
      <c r="V42" s="25">
        <f t="shared" si="255"/>
        <v>13</v>
      </c>
      <c r="W42" s="25">
        <f t="shared" si="254"/>
        <v>23</v>
      </c>
      <c r="X42" s="25">
        <f t="shared" si="254"/>
        <v>48</v>
      </c>
      <c r="Y42" s="25">
        <f t="shared" si="254"/>
        <v>22</v>
      </c>
      <c r="Z42" s="25">
        <f t="shared" si="254"/>
        <v>10</v>
      </c>
      <c r="AA42" s="25">
        <f t="shared" si="254"/>
        <v>32</v>
      </c>
      <c r="AB42" s="25">
        <f t="shared" si="254"/>
        <v>18</v>
      </c>
      <c r="AC42" s="25">
        <f t="shared" si="254"/>
        <v>27</v>
      </c>
      <c r="AD42" s="25">
        <f t="shared" si="254"/>
        <v>12</v>
      </c>
      <c r="AE42" s="25">
        <f t="shared" si="254"/>
        <v>6</v>
      </c>
      <c r="AF42" s="25">
        <f t="shared" si="254"/>
        <v>18</v>
      </c>
      <c r="AG42" s="25">
        <f t="shared" si="254"/>
        <v>8</v>
      </c>
      <c r="AH42" s="25">
        <f t="shared" si="254"/>
        <v>156</v>
      </c>
      <c r="AI42" s="25">
        <f t="shared" si="254"/>
        <v>2</v>
      </c>
      <c r="AJ42" s="25">
        <f t="shared" si="254"/>
        <v>3</v>
      </c>
      <c r="AK42" s="25">
        <f t="shared" si="254"/>
        <v>5</v>
      </c>
      <c r="AL42" s="25">
        <f t="shared" si="254"/>
        <v>11</v>
      </c>
      <c r="AM42" s="25">
        <f t="shared" si="254"/>
        <v>27</v>
      </c>
      <c r="AN42" s="25">
        <f t="shared" si="254"/>
        <v>5</v>
      </c>
      <c r="AO42" s="25">
        <f t="shared" si="254"/>
        <v>7</v>
      </c>
      <c r="AP42" s="25">
        <f t="shared" si="254"/>
        <v>12</v>
      </c>
      <c r="AQ42" s="25">
        <f t="shared" si="254"/>
        <v>0</v>
      </c>
      <c r="AR42" s="25">
        <f t="shared" si="254"/>
        <v>0</v>
      </c>
      <c r="AS42" s="25">
        <f t="shared" si="254"/>
        <v>0</v>
      </c>
      <c r="AT42" s="25">
        <f t="shared" si="254"/>
        <v>0</v>
      </c>
      <c r="AU42" s="25">
        <f t="shared" si="254"/>
        <v>0</v>
      </c>
      <c r="AV42" s="25">
        <f t="shared" ref="AV42:BO42" si="256">SUM(AV37:AV41)</f>
        <v>0</v>
      </c>
      <c r="AW42" s="25">
        <f t="shared" si="256"/>
        <v>0</v>
      </c>
      <c r="AX42" s="25">
        <f t="shared" si="256"/>
        <v>66</v>
      </c>
      <c r="AY42" s="25">
        <f t="shared" si="256"/>
        <v>31</v>
      </c>
      <c r="AZ42" s="25">
        <f t="shared" si="256"/>
        <v>97</v>
      </c>
      <c r="BA42" s="25">
        <f t="shared" si="256"/>
        <v>0</v>
      </c>
      <c r="BB42" s="25">
        <f t="shared" si="256"/>
        <v>0</v>
      </c>
      <c r="BC42" s="25">
        <f t="shared" si="256"/>
        <v>0</v>
      </c>
      <c r="BD42" s="25">
        <f t="shared" si="256"/>
        <v>0</v>
      </c>
      <c r="BE42" s="25">
        <f t="shared" si="256"/>
        <v>0</v>
      </c>
      <c r="BF42" s="25">
        <f t="shared" ref="BF42:BJ42" si="257">SUM(BF37:BF41)</f>
        <v>0</v>
      </c>
      <c r="BG42" s="25">
        <f t="shared" si="257"/>
        <v>0</v>
      </c>
      <c r="BH42" s="25">
        <f t="shared" si="257"/>
        <v>0</v>
      </c>
      <c r="BI42" s="25">
        <f t="shared" si="257"/>
        <v>0</v>
      </c>
      <c r="BJ42" s="25">
        <f t="shared" si="257"/>
        <v>0</v>
      </c>
      <c r="BK42" s="25">
        <f t="shared" si="256"/>
        <v>0</v>
      </c>
      <c r="BL42" s="25">
        <f t="shared" si="256"/>
        <v>2</v>
      </c>
      <c r="BM42" s="25">
        <f t="shared" si="256"/>
        <v>2</v>
      </c>
      <c r="BN42" s="25">
        <f t="shared" si="256"/>
        <v>0</v>
      </c>
      <c r="BO42" s="25">
        <f t="shared" si="256"/>
        <v>2</v>
      </c>
      <c r="BP42" s="25">
        <f t="shared" si="236"/>
        <v>180</v>
      </c>
      <c r="BQ42" s="25">
        <f t="shared" si="237"/>
        <v>379</v>
      </c>
      <c r="BR42" s="25">
        <f t="shared" si="238"/>
        <v>159</v>
      </c>
      <c r="BS42" s="25">
        <f t="shared" si="239"/>
        <v>78</v>
      </c>
      <c r="BT42" s="25">
        <f t="shared" si="240"/>
        <v>237</v>
      </c>
      <c r="BU42" s="26"/>
      <c r="BV42" s="25">
        <f t="shared" ref="BV42:CA42" si="258">SUM(BV37:BV41)</f>
        <v>0</v>
      </c>
      <c r="BW42" s="25">
        <f t="shared" si="258"/>
        <v>0</v>
      </c>
      <c r="BX42" s="25">
        <f t="shared" si="258"/>
        <v>0</v>
      </c>
      <c r="BY42" s="25">
        <f>SUM(BY37:BY41)</f>
        <v>159</v>
      </c>
      <c r="BZ42" s="25">
        <f>SUM(BZ37:BZ41)</f>
        <v>78</v>
      </c>
      <c r="CA42" s="25">
        <f t="shared" si="258"/>
        <v>237</v>
      </c>
      <c r="CB42" s="25">
        <f>SUM(CB37:CB41)</f>
        <v>0</v>
      </c>
      <c r="CC42" s="25">
        <f>SUM(CC37:CC41)</f>
        <v>0</v>
      </c>
      <c r="CD42" s="25">
        <f t="shared" ref="CD42" si="259">SUM(CD37:CD41)</f>
        <v>0</v>
      </c>
    </row>
    <row r="43" spans="1:82" ht="25.5" customHeight="1">
      <c r="A43" s="6"/>
      <c r="B43" s="115" t="s">
        <v>51</v>
      </c>
      <c r="C43" s="48"/>
      <c r="D43" s="48"/>
      <c r="E43" s="48"/>
      <c r="F43" s="48"/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48"/>
      <c r="X43" s="48"/>
      <c r="Y43" s="48"/>
      <c r="Z43" s="48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48"/>
      <c r="AR43" s="48"/>
      <c r="AS43" s="48"/>
      <c r="AT43" s="48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49"/>
      <c r="BV43" s="25"/>
      <c r="BW43" s="25"/>
      <c r="BX43" s="25"/>
      <c r="BY43" s="25"/>
      <c r="BZ43" s="25"/>
      <c r="CA43" s="25"/>
      <c r="CB43" s="25"/>
      <c r="CC43" s="25"/>
      <c r="CD43" s="25"/>
    </row>
    <row r="44" spans="1:82" ht="25.5" customHeight="1">
      <c r="A44" s="6"/>
      <c r="B44" s="116" t="s">
        <v>52</v>
      </c>
      <c r="C44" s="24">
        <v>5</v>
      </c>
      <c r="D44" s="24">
        <v>3</v>
      </c>
      <c r="E44" s="24">
        <v>2</v>
      </c>
      <c r="F44" s="24">
        <v>1</v>
      </c>
      <c r="G44" s="25">
        <f>E44+F44</f>
        <v>3</v>
      </c>
      <c r="H44" s="24">
        <v>0</v>
      </c>
      <c r="I44" s="24">
        <v>3</v>
      </c>
      <c r="J44" s="24">
        <v>2</v>
      </c>
      <c r="K44" s="24">
        <v>0</v>
      </c>
      <c r="L44" s="25">
        <f>SUM(J44:K44)</f>
        <v>2</v>
      </c>
      <c r="M44" s="24">
        <v>5</v>
      </c>
      <c r="N44" s="24">
        <v>2</v>
      </c>
      <c r="O44" s="24">
        <v>0</v>
      </c>
      <c r="P44" s="24">
        <v>1</v>
      </c>
      <c r="Q44" s="25">
        <f>O44+P44</f>
        <v>1</v>
      </c>
      <c r="R44" s="25">
        <v>0</v>
      </c>
      <c r="S44" s="24">
        <v>2</v>
      </c>
      <c r="T44" s="24">
        <v>1</v>
      </c>
      <c r="U44" s="24">
        <v>1</v>
      </c>
      <c r="V44" s="25">
        <f>T44+U44</f>
        <v>2</v>
      </c>
      <c r="W44" s="24">
        <v>5</v>
      </c>
      <c r="X44" s="24">
        <v>12</v>
      </c>
      <c r="Y44" s="24">
        <v>5</v>
      </c>
      <c r="Z44" s="24">
        <v>2</v>
      </c>
      <c r="AA44" s="25">
        <f>Y44+Z44</f>
        <v>7</v>
      </c>
      <c r="AB44" s="24">
        <v>5</v>
      </c>
      <c r="AC44" s="24">
        <v>7</v>
      </c>
      <c r="AD44" s="24">
        <v>5</v>
      </c>
      <c r="AE44" s="24">
        <v>1</v>
      </c>
      <c r="AF44" s="25">
        <f>AD44+AE44</f>
        <v>6</v>
      </c>
      <c r="AG44" s="24">
        <v>5</v>
      </c>
      <c r="AH44" s="24">
        <v>44</v>
      </c>
      <c r="AI44" s="24">
        <v>1</v>
      </c>
      <c r="AJ44" s="24">
        <v>1</v>
      </c>
      <c r="AK44" s="25">
        <f>AI44+AJ44</f>
        <v>2</v>
      </c>
      <c r="AL44" s="24">
        <v>5</v>
      </c>
      <c r="AM44" s="24">
        <v>6</v>
      </c>
      <c r="AN44" s="24">
        <v>2</v>
      </c>
      <c r="AO44" s="24">
        <v>1</v>
      </c>
      <c r="AP44" s="25">
        <f>AN44+AO44</f>
        <v>3</v>
      </c>
      <c r="AQ44" s="25">
        <v>0</v>
      </c>
      <c r="AR44" s="25">
        <v>0</v>
      </c>
      <c r="AS44" s="25">
        <v>0</v>
      </c>
      <c r="AT44" s="25">
        <v>0</v>
      </c>
      <c r="AU44" s="25">
        <f>AS44+AT44</f>
        <v>0</v>
      </c>
      <c r="AV44" s="24">
        <v>0</v>
      </c>
      <c r="AW44" s="24">
        <v>0</v>
      </c>
      <c r="AX44" s="24">
        <v>12</v>
      </c>
      <c r="AY44" s="24">
        <v>4</v>
      </c>
      <c r="AZ44" s="25">
        <f>SUM(AX44:AY44)</f>
        <v>16</v>
      </c>
      <c r="BA44" s="25">
        <v>0</v>
      </c>
      <c r="BB44" s="25">
        <v>0</v>
      </c>
      <c r="BC44" s="25">
        <v>0</v>
      </c>
      <c r="BD44" s="25">
        <v>0</v>
      </c>
      <c r="BE44" s="25">
        <f>BC44+BD44</f>
        <v>0</v>
      </c>
      <c r="BF44" s="24">
        <v>0</v>
      </c>
      <c r="BG44" s="24">
        <v>0</v>
      </c>
      <c r="BH44" s="24">
        <v>0</v>
      </c>
      <c r="BI44" s="24">
        <v>0</v>
      </c>
      <c r="BJ44" s="25">
        <f>BH44+BI44</f>
        <v>0</v>
      </c>
      <c r="BK44" s="24">
        <v>0</v>
      </c>
      <c r="BL44" s="24">
        <v>0</v>
      </c>
      <c r="BM44" s="24">
        <v>0</v>
      </c>
      <c r="BN44" s="24">
        <v>0</v>
      </c>
      <c r="BO44" s="25">
        <f>BM44+BN44</f>
        <v>0</v>
      </c>
      <c r="BP44" s="25">
        <f t="shared" ref="BP44:BP46" si="260">C44+M44+W44+AB44+AG44+AL44+AQ44+AV44+BA44+BK44+H44+BF44+R44</f>
        <v>30</v>
      </c>
      <c r="BQ44" s="25">
        <f t="shared" ref="BQ44:BQ46" si="261">D44+N44+X44+AC44+AH44+AM44+AR44+AW44+BB44+BL44+I44+BG44+S44</f>
        <v>79</v>
      </c>
      <c r="BR44" s="25">
        <f t="shared" ref="BR44:BR46" si="262">E44+O44+Y44+AD44+AI44+AN44+AS44+AX44+BC44+BM44+J44+BH44+T44</f>
        <v>30</v>
      </c>
      <c r="BS44" s="25">
        <f t="shared" ref="BS44:BS46" si="263">F44+P44+Z44+AE44+AJ44+AO44+AT44+AY44+BD44+BN44+K44+BI44+U44</f>
        <v>12</v>
      </c>
      <c r="BT44" s="25">
        <f t="shared" ref="BT44:BT46" si="264">G44+Q44+AA44+AF44+AK44+AP44+AU44+AZ44+BE44+BO44+L44+BJ44+V44</f>
        <v>42</v>
      </c>
      <c r="BU44" s="26">
        <v>2</v>
      </c>
      <c r="BV44" s="25" t="str">
        <f t="shared" ref="BV44:BV45" si="265">IF(BU44=1,BR44,"0")</f>
        <v>0</v>
      </c>
      <c r="BW44" s="25" t="str">
        <f t="shared" ref="BW44:BW45" si="266">IF(BU44=1,BS44,"0")</f>
        <v>0</v>
      </c>
      <c r="BX44" s="25">
        <f t="shared" ref="BX44:BX45" si="267">BV44+BW44</f>
        <v>0</v>
      </c>
      <c r="BY44" s="25">
        <f t="shared" ref="BY44:BY45" si="268">IF(BU44=2,BR44,"0")</f>
        <v>30</v>
      </c>
      <c r="BZ44" s="25">
        <f t="shared" ref="BZ44:BZ45" si="269">IF(BU44=2,BS44,"0")</f>
        <v>12</v>
      </c>
      <c r="CA44" s="25">
        <f t="shared" ref="CA44:CA45" si="270">BY44+BZ44</f>
        <v>42</v>
      </c>
      <c r="CB44" s="25" t="str">
        <f t="shared" ref="CB44:CB45" si="271">IF(BX44=2,BU44,"0")</f>
        <v>0</v>
      </c>
      <c r="CC44" s="25" t="str">
        <f t="shared" ref="CC44:CC45" si="272">IF(BX44=2,BV44,"0")</f>
        <v>0</v>
      </c>
      <c r="CD44" s="25">
        <f t="shared" ref="CD44:CD45" si="273">CB44+CC44</f>
        <v>0</v>
      </c>
    </row>
    <row r="45" spans="1:82" ht="25.5" customHeight="1">
      <c r="A45" s="6"/>
      <c r="B45" s="56" t="s">
        <v>53</v>
      </c>
      <c r="C45" s="24">
        <v>5</v>
      </c>
      <c r="D45" s="24">
        <v>3</v>
      </c>
      <c r="E45" s="24">
        <v>0</v>
      </c>
      <c r="F45" s="24">
        <v>3</v>
      </c>
      <c r="G45" s="25">
        <f>E45+F45</f>
        <v>3</v>
      </c>
      <c r="H45" s="24">
        <v>0</v>
      </c>
      <c r="I45" s="24">
        <v>4</v>
      </c>
      <c r="J45" s="24">
        <v>2</v>
      </c>
      <c r="K45" s="24">
        <v>0</v>
      </c>
      <c r="L45" s="25">
        <f t="shared" ref="L45" si="274">SUM(J45:K45)</f>
        <v>2</v>
      </c>
      <c r="M45" s="24">
        <v>5</v>
      </c>
      <c r="N45" s="24">
        <v>0</v>
      </c>
      <c r="O45" s="24">
        <v>0</v>
      </c>
      <c r="P45" s="24">
        <v>0</v>
      </c>
      <c r="Q45" s="25">
        <f>O45+P45</f>
        <v>0</v>
      </c>
      <c r="R45" s="25">
        <v>0</v>
      </c>
      <c r="S45" s="24">
        <v>2</v>
      </c>
      <c r="T45" s="24">
        <v>0</v>
      </c>
      <c r="U45" s="24">
        <v>2</v>
      </c>
      <c r="V45" s="25">
        <f>T45+U45</f>
        <v>2</v>
      </c>
      <c r="W45" s="24">
        <v>5</v>
      </c>
      <c r="X45" s="24">
        <v>11</v>
      </c>
      <c r="Y45" s="24">
        <v>7</v>
      </c>
      <c r="Z45" s="24">
        <v>3</v>
      </c>
      <c r="AA45" s="25">
        <f>Y45+Z45</f>
        <v>10</v>
      </c>
      <c r="AB45" s="24">
        <v>5</v>
      </c>
      <c r="AC45" s="24">
        <v>3</v>
      </c>
      <c r="AD45" s="24">
        <v>1</v>
      </c>
      <c r="AE45" s="24">
        <v>3</v>
      </c>
      <c r="AF45" s="25">
        <f>AD45+AE45</f>
        <v>4</v>
      </c>
      <c r="AG45" s="24">
        <v>5</v>
      </c>
      <c r="AH45" s="24">
        <v>55</v>
      </c>
      <c r="AI45" s="24">
        <v>0</v>
      </c>
      <c r="AJ45" s="24">
        <v>4</v>
      </c>
      <c r="AK45" s="25">
        <f>AI45+AJ45</f>
        <v>4</v>
      </c>
      <c r="AL45" s="24">
        <v>5</v>
      </c>
      <c r="AM45" s="24">
        <v>10</v>
      </c>
      <c r="AN45" s="24">
        <v>3</v>
      </c>
      <c r="AO45" s="24">
        <v>4</v>
      </c>
      <c r="AP45" s="25">
        <f>AN45+AO45</f>
        <v>7</v>
      </c>
      <c r="AQ45" s="25">
        <v>0</v>
      </c>
      <c r="AR45" s="25">
        <v>0</v>
      </c>
      <c r="AS45" s="25">
        <v>0</v>
      </c>
      <c r="AT45" s="25">
        <v>0</v>
      </c>
      <c r="AU45" s="25">
        <f>AS45+AT45</f>
        <v>0</v>
      </c>
      <c r="AV45" s="24">
        <v>0</v>
      </c>
      <c r="AW45" s="24">
        <v>0</v>
      </c>
      <c r="AX45" s="24">
        <v>6</v>
      </c>
      <c r="AY45" s="24">
        <v>11</v>
      </c>
      <c r="AZ45" s="25">
        <f t="shared" ref="AZ45" si="275">SUM(AX45:AY45)</f>
        <v>17</v>
      </c>
      <c r="BA45" s="25">
        <v>0</v>
      </c>
      <c r="BB45" s="25">
        <v>0</v>
      </c>
      <c r="BC45" s="25">
        <v>0</v>
      </c>
      <c r="BD45" s="25">
        <v>0</v>
      </c>
      <c r="BE45" s="25">
        <f>BC45+BD45</f>
        <v>0</v>
      </c>
      <c r="BF45" s="24">
        <v>0</v>
      </c>
      <c r="BG45" s="24">
        <v>0</v>
      </c>
      <c r="BH45" s="24">
        <v>0</v>
      </c>
      <c r="BI45" s="24">
        <v>0</v>
      </c>
      <c r="BJ45" s="25">
        <f>BH45+BI45</f>
        <v>0</v>
      </c>
      <c r="BK45" s="24">
        <v>0</v>
      </c>
      <c r="BL45" s="24">
        <v>0</v>
      </c>
      <c r="BM45" s="24">
        <v>0</v>
      </c>
      <c r="BN45" s="24">
        <v>0</v>
      </c>
      <c r="BO45" s="25">
        <f>BM45+BN45</f>
        <v>0</v>
      </c>
      <c r="BP45" s="25">
        <f t="shared" si="260"/>
        <v>30</v>
      </c>
      <c r="BQ45" s="25">
        <f t="shared" si="261"/>
        <v>88</v>
      </c>
      <c r="BR45" s="25">
        <f t="shared" si="262"/>
        <v>19</v>
      </c>
      <c r="BS45" s="25">
        <f t="shared" si="263"/>
        <v>30</v>
      </c>
      <c r="BT45" s="25">
        <f t="shared" si="264"/>
        <v>49</v>
      </c>
      <c r="BU45" s="26">
        <v>2</v>
      </c>
      <c r="BV45" s="25" t="str">
        <f t="shared" si="265"/>
        <v>0</v>
      </c>
      <c r="BW45" s="25" t="str">
        <f t="shared" si="266"/>
        <v>0</v>
      </c>
      <c r="BX45" s="25">
        <f t="shared" si="267"/>
        <v>0</v>
      </c>
      <c r="BY45" s="25">
        <f t="shared" si="268"/>
        <v>19</v>
      </c>
      <c r="BZ45" s="25">
        <f t="shared" si="269"/>
        <v>30</v>
      </c>
      <c r="CA45" s="25">
        <f t="shared" si="270"/>
        <v>49</v>
      </c>
      <c r="CB45" s="25" t="str">
        <f t="shared" si="271"/>
        <v>0</v>
      </c>
      <c r="CC45" s="25" t="str">
        <f t="shared" si="272"/>
        <v>0</v>
      </c>
      <c r="CD45" s="25">
        <f t="shared" si="273"/>
        <v>0</v>
      </c>
    </row>
    <row r="46" spans="1:82" ht="25.5" customHeight="1">
      <c r="A46" s="6"/>
      <c r="B46" s="30" t="s">
        <v>36</v>
      </c>
      <c r="C46" s="25">
        <f>SUM(C44:C45)</f>
        <v>10</v>
      </c>
      <c r="D46" s="25">
        <f t="shared" ref="D46:BO46" si="276">SUM(D44:D45)</f>
        <v>6</v>
      </c>
      <c r="E46" s="25">
        <f t="shared" si="276"/>
        <v>2</v>
      </c>
      <c r="F46" s="25">
        <f t="shared" si="276"/>
        <v>4</v>
      </c>
      <c r="G46" s="25">
        <f t="shared" si="276"/>
        <v>6</v>
      </c>
      <c r="H46" s="25">
        <f t="shared" si="276"/>
        <v>0</v>
      </c>
      <c r="I46" s="25">
        <f t="shared" si="276"/>
        <v>7</v>
      </c>
      <c r="J46" s="25">
        <f t="shared" si="276"/>
        <v>4</v>
      </c>
      <c r="K46" s="25">
        <f t="shared" si="276"/>
        <v>0</v>
      </c>
      <c r="L46" s="25">
        <f t="shared" si="276"/>
        <v>4</v>
      </c>
      <c r="M46" s="25">
        <f t="shared" si="276"/>
        <v>10</v>
      </c>
      <c r="N46" s="25">
        <f t="shared" si="276"/>
        <v>2</v>
      </c>
      <c r="O46" s="25">
        <f t="shared" si="276"/>
        <v>0</v>
      </c>
      <c r="P46" s="25">
        <f t="shared" si="276"/>
        <v>1</v>
      </c>
      <c r="Q46" s="25">
        <f t="shared" si="276"/>
        <v>1</v>
      </c>
      <c r="R46" s="25">
        <f t="shared" ref="R46:V46" si="277">SUM(R44:R45)</f>
        <v>0</v>
      </c>
      <c r="S46" s="25">
        <f t="shared" si="277"/>
        <v>4</v>
      </c>
      <c r="T46" s="25">
        <f t="shared" si="277"/>
        <v>1</v>
      </c>
      <c r="U46" s="25">
        <f t="shared" si="277"/>
        <v>3</v>
      </c>
      <c r="V46" s="25">
        <f t="shared" si="277"/>
        <v>4</v>
      </c>
      <c r="W46" s="25">
        <f t="shared" si="276"/>
        <v>10</v>
      </c>
      <c r="X46" s="25">
        <f t="shared" si="276"/>
        <v>23</v>
      </c>
      <c r="Y46" s="25">
        <f t="shared" si="276"/>
        <v>12</v>
      </c>
      <c r="Z46" s="25">
        <f t="shared" si="276"/>
        <v>5</v>
      </c>
      <c r="AA46" s="25">
        <f t="shared" si="276"/>
        <v>17</v>
      </c>
      <c r="AB46" s="25">
        <f t="shared" si="276"/>
        <v>10</v>
      </c>
      <c r="AC46" s="25">
        <f t="shared" si="276"/>
        <v>10</v>
      </c>
      <c r="AD46" s="25">
        <f t="shared" si="276"/>
        <v>6</v>
      </c>
      <c r="AE46" s="25">
        <f t="shared" si="276"/>
        <v>4</v>
      </c>
      <c r="AF46" s="25">
        <f t="shared" si="276"/>
        <v>10</v>
      </c>
      <c r="AG46" s="25">
        <f t="shared" si="276"/>
        <v>10</v>
      </c>
      <c r="AH46" s="25">
        <f t="shared" si="276"/>
        <v>99</v>
      </c>
      <c r="AI46" s="25">
        <f t="shared" si="276"/>
        <v>1</v>
      </c>
      <c r="AJ46" s="25">
        <f t="shared" si="276"/>
        <v>5</v>
      </c>
      <c r="AK46" s="25">
        <f t="shared" si="276"/>
        <v>6</v>
      </c>
      <c r="AL46" s="25">
        <f t="shared" si="276"/>
        <v>10</v>
      </c>
      <c r="AM46" s="25">
        <f t="shared" si="276"/>
        <v>16</v>
      </c>
      <c r="AN46" s="25">
        <f t="shared" si="276"/>
        <v>5</v>
      </c>
      <c r="AO46" s="25">
        <f t="shared" si="276"/>
        <v>5</v>
      </c>
      <c r="AP46" s="25">
        <f t="shared" si="276"/>
        <v>10</v>
      </c>
      <c r="AQ46" s="25">
        <f t="shared" si="276"/>
        <v>0</v>
      </c>
      <c r="AR46" s="25">
        <f t="shared" si="276"/>
        <v>0</v>
      </c>
      <c r="AS46" s="25">
        <f t="shared" si="276"/>
        <v>0</v>
      </c>
      <c r="AT46" s="25">
        <f t="shared" si="276"/>
        <v>0</v>
      </c>
      <c r="AU46" s="25">
        <f t="shared" si="276"/>
        <v>0</v>
      </c>
      <c r="AV46" s="25">
        <f t="shared" si="276"/>
        <v>0</v>
      </c>
      <c r="AW46" s="25">
        <f t="shared" si="276"/>
        <v>0</v>
      </c>
      <c r="AX46" s="25">
        <f t="shared" si="276"/>
        <v>18</v>
      </c>
      <c r="AY46" s="25">
        <f t="shared" si="276"/>
        <v>15</v>
      </c>
      <c r="AZ46" s="25">
        <f t="shared" si="276"/>
        <v>33</v>
      </c>
      <c r="BA46" s="25">
        <f t="shared" si="276"/>
        <v>0</v>
      </c>
      <c r="BB46" s="25">
        <f t="shared" si="276"/>
        <v>0</v>
      </c>
      <c r="BC46" s="25">
        <f t="shared" si="276"/>
        <v>0</v>
      </c>
      <c r="BD46" s="25">
        <f t="shared" si="276"/>
        <v>0</v>
      </c>
      <c r="BE46" s="25">
        <f t="shared" si="276"/>
        <v>0</v>
      </c>
      <c r="BF46" s="25">
        <f t="shared" ref="BF46:BJ46" si="278">SUM(BF44:BF45)</f>
        <v>0</v>
      </c>
      <c r="BG46" s="25">
        <f t="shared" si="278"/>
        <v>0</v>
      </c>
      <c r="BH46" s="25">
        <f t="shared" si="278"/>
        <v>0</v>
      </c>
      <c r="BI46" s="25">
        <f t="shared" si="278"/>
        <v>0</v>
      </c>
      <c r="BJ46" s="25">
        <f t="shared" si="278"/>
        <v>0</v>
      </c>
      <c r="BK46" s="25">
        <f t="shared" si="276"/>
        <v>0</v>
      </c>
      <c r="BL46" s="25">
        <f t="shared" si="276"/>
        <v>0</v>
      </c>
      <c r="BM46" s="25">
        <f t="shared" si="276"/>
        <v>0</v>
      </c>
      <c r="BN46" s="25">
        <f t="shared" si="276"/>
        <v>0</v>
      </c>
      <c r="BO46" s="25">
        <f t="shared" si="276"/>
        <v>0</v>
      </c>
      <c r="BP46" s="25">
        <f t="shared" si="260"/>
        <v>60</v>
      </c>
      <c r="BQ46" s="25">
        <f t="shared" si="261"/>
        <v>167</v>
      </c>
      <c r="BR46" s="25">
        <f t="shared" si="262"/>
        <v>49</v>
      </c>
      <c r="BS46" s="25">
        <f t="shared" si="263"/>
        <v>42</v>
      </c>
      <c r="BT46" s="25">
        <f t="shared" si="264"/>
        <v>91</v>
      </c>
      <c r="BU46" s="26"/>
      <c r="BV46" s="25">
        <f t="shared" ref="BV46:CA46" si="279">SUM(BV44:BV45)</f>
        <v>0</v>
      </c>
      <c r="BW46" s="25">
        <f t="shared" si="279"/>
        <v>0</v>
      </c>
      <c r="BX46" s="25">
        <f t="shared" si="279"/>
        <v>0</v>
      </c>
      <c r="BY46" s="25">
        <f t="shared" si="279"/>
        <v>49</v>
      </c>
      <c r="BZ46" s="25">
        <f t="shared" si="279"/>
        <v>42</v>
      </c>
      <c r="CA46" s="25">
        <f t="shared" si="279"/>
        <v>91</v>
      </c>
      <c r="CB46" s="25">
        <f t="shared" ref="CB46:CD46" si="280">SUM(CB44:CB45)</f>
        <v>0</v>
      </c>
      <c r="CC46" s="25">
        <f t="shared" si="280"/>
        <v>0</v>
      </c>
      <c r="CD46" s="25">
        <f t="shared" si="280"/>
        <v>0</v>
      </c>
    </row>
    <row r="47" spans="1:82" ht="25.5" customHeight="1">
      <c r="A47" s="6"/>
      <c r="B47" s="50" t="s">
        <v>54</v>
      </c>
      <c r="C47" s="25"/>
      <c r="D47" s="25"/>
      <c r="E47" s="25"/>
      <c r="F47" s="25"/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6"/>
      <c r="BV47" s="25"/>
      <c r="BW47" s="25"/>
      <c r="BX47" s="25"/>
      <c r="BY47" s="25"/>
      <c r="BZ47" s="25"/>
      <c r="CA47" s="25"/>
      <c r="CB47" s="25"/>
      <c r="CC47" s="25"/>
      <c r="CD47" s="25"/>
    </row>
    <row r="48" spans="1:82" ht="25.5" customHeight="1">
      <c r="A48" s="6"/>
      <c r="B48" s="51" t="s">
        <v>55</v>
      </c>
      <c r="C48" s="24">
        <v>5</v>
      </c>
      <c r="D48" s="24">
        <v>4</v>
      </c>
      <c r="E48" s="24">
        <v>3</v>
      </c>
      <c r="F48" s="24">
        <v>0</v>
      </c>
      <c r="G48" s="25">
        <f t="shared" ref="G48" si="281">E48+F48</f>
        <v>3</v>
      </c>
      <c r="H48" s="24">
        <v>0</v>
      </c>
      <c r="I48" s="24">
        <v>3</v>
      </c>
      <c r="J48" s="24">
        <v>3</v>
      </c>
      <c r="K48" s="24">
        <v>0</v>
      </c>
      <c r="L48" s="25">
        <f>SUM(J48:K48)</f>
        <v>3</v>
      </c>
      <c r="M48" s="24">
        <v>5</v>
      </c>
      <c r="N48" s="24">
        <v>0</v>
      </c>
      <c r="O48" s="24">
        <v>0</v>
      </c>
      <c r="P48" s="24">
        <v>0</v>
      </c>
      <c r="Q48" s="25">
        <f t="shared" ref="Q48" si="282">O48+P48</f>
        <v>0</v>
      </c>
      <c r="R48" s="25">
        <v>0</v>
      </c>
      <c r="S48" s="24">
        <v>0</v>
      </c>
      <c r="T48" s="24">
        <v>0</v>
      </c>
      <c r="U48" s="24">
        <v>0</v>
      </c>
      <c r="V48" s="25">
        <f t="shared" ref="V48" si="283">T48+U48</f>
        <v>0</v>
      </c>
      <c r="W48" s="24">
        <v>15</v>
      </c>
      <c r="X48" s="24">
        <v>13</v>
      </c>
      <c r="Y48" s="24">
        <v>9</v>
      </c>
      <c r="Z48" s="24">
        <v>2</v>
      </c>
      <c r="AA48" s="25">
        <f t="shared" ref="AA48" si="284">Y48+Z48</f>
        <v>11</v>
      </c>
      <c r="AB48" s="24">
        <v>15</v>
      </c>
      <c r="AC48" s="24">
        <v>5</v>
      </c>
      <c r="AD48" s="24">
        <v>2</v>
      </c>
      <c r="AE48" s="24">
        <v>0</v>
      </c>
      <c r="AF48" s="25">
        <f t="shared" ref="AF48" si="285">AD48+AE48</f>
        <v>2</v>
      </c>
      <c r="AG48" s="24">
        <v>15</v>
      </c>
      <c r="AH48" s="24">
        <v>51</v>
      </c>
      <c r="AI48" s="24">
        <v>8</v>
      </c>
      <c r="AJ48" s="24">
        <v>1</v>
      </c>
      <c r="AK48" s="25">
        <f>SUM(AI48:AJ48)</f>
        <v>9</v>
      </c>
      <c r="AL48" s="24">
        <v>5</v>
      </c>
      <c r="AM48" s="24">
        <v>2</v>
      </c>
      <c r="AN48" s="24">
        <v>1</v>
      </c>
      <c r="AO48" s="24">
        <v>0</v>
      </c>
      <c r="AP48" s="25">
        <f t="shared" ref="AP48" si="286">AN48+AO48</f>
        <v>1</v>
      </c>
      <c r="AQ48" s="25">
        <v>0</v>
      </c>
      <c r="AR48" s="25">
        <v>0</v>
      </c>
      <c r="AS48" s="25">
        <v>0</v>
      </c>
      <c r="AT48" s="25">
        <v>0</v>
      </c>
      <c r="AU48" s="25">
        <f t="shared" ref="AU48" si="287">AS48+AT48</f>
        <v>0</v>
      </c>
      <c r="AV48" s="24">
        <v>0</v>
      </c>
      <c r="AW48" s="24">
        <v>0</v>
      </c>
      <c r="AX48" s="24">
        <v>57</v>
      </c>
      <c r="AY48" s="24">
        <v>7</v>
      </c>
      <c r="AZ48" s="25">
        <f>SUM(AX48:AY48)</f>
        <v>64</v>
      </c>
      <c r="BA48" s="25"/>
      <c r="BB48" s="25"/>
      <c r="BC48" s="25"/>
      <c r="BD48" s="25"/>
      <c r="BE48" s="25">
        <f t="shared" ref="BE48" si="288">BC48+BD48</f>
        <v>0</v>
      </c>
      <c r="BF48" s="24">
        <v>0</v>
      </c>
      <c r="BG48" s="24">
        <v>0</v>
      </c>
      <c r="BH48" s="24">
        <v>0</v>
      </c>
      <c r="BI48" s="24">
        <v>0</v>
      </c>
      <c r="BJ48" s="25">
        <f t="shared" ref="BJ48" si="289">BH48+BI48</f>
        <v>0</v>
      </c>
      <c r="BK48" s="24">
        <v>0</v>
      </c>
      <c r="BL48" s="24">
        <v>0</v>
      </c>
      <c r="BM48" s="24">
        <v>0</v>
      </c>
      <c r="BN48" s="24">
        <v>0</v>
      </c>
      <c r="BO48" s="25">
        <f t="shared" ref="BO48" si="290">BM48+BN48</f>
        <v>0</v>
      </c>
      <c r="BP48" s="25">
        <f t="shared" ref="BP48:BP49" si="291">C48+M48+W48+AB48+AG48+AL48+AQ48+AV48+BA48+BK48+H48+BF48+R48</f>
        <v>60</v>
      </c>
      <c r="BQ48" s="25">
        <f t="shared" ref="BQ48:BQ49" si="292">D48+N48+X48+AC48+AH48+AM48+AR48+AW48+BB48+BL48+I48+BG48+S48</f>
        <v>78</v>
      </c>
      <c r="BR48" s="25">
        <f t="shared" ref="BR48:BR49" si="293">E48+O48+Y48+AD48+AI48+AN48+AS48+AX48+BC48+BM48+J48+BH48+T48</f>
        <v>83</v>
      </c>
      <c r="BS48" s="25">
        <f t="shared" ref="BS48:BS49" si="294">F48+P48+Z48+AE48+AJ48+AO48+AT48+AY48+BD48+BN48+K48+BI48+U48</f>
        <v>10</v>
      </c>
      <c r="BT48" s="25">
        <f t="shared" ref="BT48:BT49" si="295">G48+Q48+AA48+AF48+AK48+AP48+AU48+AZ48+BE48+BO48+L48+BJ48+V48</f>
        <v>93</v>
      </c>
      <c r="BU48" s="26">
        <v>2</v>
      </c>
      <c r="BV48" s="25" t="str">
        <f>IF(BU48=1,BR48,"0")</f>
        <v>0</v>
      </c>
      <c r="BW48" s="25" t="str">
        <f>IF(BU48=1,BS48,"0")</f>
        <v>0</v>
      </c>
      <c r="BX48" s="25">
        <f>BV48+BW48</f>
        <v>0</v>
      </c>
      <c r="BY48" s="25">
        <f>IF(BU48=2,BR48,"0")</f>
        <v>83</v>
      </c>
      <c r="BZ48" s="25">
        <f>IF(BU48=2,BS48,"0")</f>
        <v>10</v>
      </c>
      <c r="CA48" s="25">
        <f>BY48+BZ48</f>
        <v>93</v>
      </c>
      <c r="CB48" s="25" t="str">
        <f>IF(BX48=2,BU48,"0")</f>
        <v>0</v>
      </c>
      <c r="CC48" s="25" t="str">
        <f>IF(BX48=2,BV48,"0")</f>
        <v>0</v>
      </c>
      <c r="CD48" s="25">
        <f>CB48+CC48</f>
        <v>0</v>
      </c>
    </row>
    <row r="49" spans="1:82" ht="25.5" customHeight="1">
      <c r="A49" s="6"/>
      <c r="B49" s="30" t="s">
        <v>36</v>
      </c>
      <c r="C49" s="25">
        <f>SUM(C48)</f>
        <v>5</v>
      </c>
      <c r="D49" s="25">
        <f t="shared" ref="D49:BO49" si="296">SUM(D48)</f>
        <v>4</v>
      </c>
      <c r="E49" s="25">
        <f t="shared" si="296"/>
        <v>3</v>
      </c>
      <c r="F49" s="25">
        <f t="shared" si="296"/>
        <v>0</v>
      </c>
      <c r="G49" s="25">
        <f t="shared" si="296"/>
        <v>3</v>
      </c>
      <c r="H49" s="25">
        <f t="shared" si="296"/>
        <v>0</v>
      </c>
      <c r="I49" s="25">
        <f t="shared" si="296"/>
        <v>3</v>
      </c>
      <c r="J49" s="25">
        <f t="shared" si="296"/>
        <v>3</v>
      </c>
      <c r="K49" s="25">
        <f t="shared" si="296"/>
        <v>0</v>
      </c>
      <c r="L49" s="25">
        <f t="shared" si="296"/>
        <v>3</v>
      </c>
      <c r="M49" s="25">
        <f t="shared" si="296"/>
        <v>5</v>
      </c>
      <c r="N49" s="25">
        <f t="shared" si="296"/>
        <v>0</v>
      </c>
      <c r="O49" s="25">
        <f t="shared" si="296"/>
        <v>0</v>
      </c>
      <c r="P49" s="25">
        <f t="shared" si="296"/>
        <v>0</v>
      </c>
      <c r="Q49" s="25">
        <f t="shared" si="296"/>
        <v>0</v>
      </c>
      <c r="R49" s="25">
        <f t="shared" ref="R49:V49" si="297">SUM(R48)</f>
        <v>0</v>
      </c>
      <c r="S49" s="25">
        <f t="shared" si="297"/>
        <v>0</v>
      </c>
      <c r="T49" s="25">
        <f t="shared" si="297"/>
        <v>0</v>
      </c>
      <c r="U49" s="25">
        <f t="shared" si="297"/>
        <v>0</v>
      </c>
      <c r="V49" s="25">
        <f t="shared" si="297"/>
        <v>0</v>
      </c>
      <c r="W49" s="25">
        <f t="shared" si="296"/>
        <v>15</v>
      </c>
      <c r="X49" s="25">
        <f t="shared" si="296"/>
        <v>13</v>
      </c>
      <c r="Y49" s="25">
        <f t="shared" si="296"/>
        <v>9</v>
      </c>
      <c r="Z49" s="25">
        <f t="shared" si="296"/>
        <v>2</v>
      </c>
      <c r="AA49" s="25">
        <f t="shared" si="296"/>
        <v>11</v>
      </c>
      <c r="AB49" s="25">
        <f t="shared" si="296"/>
        <v>15</v>
      </c>
      <c r="AC49" s="25">
        <f t="shared" si="296"/>
        <v>5</v>
      </c>
      <c r="AD49" s="25">
        <f t="shared" si="296"/>
        <v>2</v>
      </c>
      <c r="AE49" s="25">
        <f t="shared" si="296"/>
        <v>0</v>
      </c>
      <c r="AF49" s="25">
        <f t="shared" si="296"/>
        <v>2</v>
      </c>
      <c r="AG49" s="25">
        <f t="shared" si="296"/>
        <v>15</v>
      </c>
      <c r="AH49" s="25">
        <f t="shared" si="296"/>
        <v>51</v>
      </c>
      <c r="AI49" s="25">
        <f t="shared" si="296"/>
        <v>8</v>
      </c>
      <c r="AJ49" s="25">
        <f t="shared" si="296"/>
        <v>1</v>
      </c>
      <c r="AK49" s="25">
        <f t="shared" si="296"/>
        <v>9</v>
      </c>
      <c r="AL49" s="25">
        <f t="shared" si="296"/>
        <v>5</v>
      </c>
      <c r="AM49" s="25">
        <f t="shared" si="296"/>
        <v>2</v>
      </c>
      <c r="AN49" s="25">
        <f t="shared" si="296"/>
        <v>1</v>
      </c>
      <c r="AO49" s="25">
        <f t="shared" si="296"/>
        <v>0</v>
      </c>
      <c r="AP49" s="25">
        <f t="shared" si="296"/>
        <v>1</v>
      </c>
      <c r="AQ49" s="25">
        <f t="shared" si="296"/>
        <v>0</v>
      </c>
      <c r="AR49" s="25">
        <f t="shared" si="296"/>
        <v>0</v>
      </c>
      <c r="AS49" s="25">
        <f t="shared" si="296"/>
        <v>0</v>
      </c>
      <c r="AT49" s="25">
        <f t="shared" si="296"/>
        <v>0</v>
      </c>
      <c r="AU49" s="25">
        <f t="shared" si="296"/>
        <v>0</v>
      </c>
      <c r="AV49" s="25">
        <f t="shared" si="296"/>
        <v>0</v>
      </c>
      <c r="AW49" s="25">
        <f t="shared" si="296"/>
        <v>0</v>
      </c>
      <c r="AX49" s="25">
        <f t="shared" si="296"/>
        <v>57</v>
      </c>
      <c r="AY49" s="25">
        <f t="shared" si="296"/>
        <v>7</v>
      </c>
      <c r="AZ49" s="25">
        <f t="shared" si="296"/>
        <v>64</v>
      </c>
      <c r="BA49" s="25">
        <f t="shared" si="296"/>
        <v>0</v>
      </c>
      <c r="BB49" s="25">
        <f t="shared" si="296"/>
        <v>0</v>
      </c>
      <c r="BC49" s="25">
        <f t="shared" si="296"/>
        <v>0</v>
      </c>
      <c r="BD49" s="25">
        <f t="shared" si="296"/>
        <v>0</v>
      </c>
      <c r="BE49" s="25">
        <f t="shared" si="296"/>
        <v>0</v>
      </c>
      <c r="BF49" s="25">
        <f t="shared" ref="BF49:BJ49" si="298">SUM(BF48)</f>
        <v>0</v>
      </c>
      <c r="BG49" s="25">
        <f t="shared" si="298"/>
        <v>0</v>
      </c>
      <c r="BH49" s="25">
        <f t="shared" si="298"/>
        <v>0</v>
      </c>
      <c r="BI49" s="25">
        <f t="shared" si="298"/>
        <v>0</v>
      </c>
      <c r="BJ49" s="25">
        <f t="shared" si="298"/>
        <v>0</v>
      </c>
      <c r="BK49" s="25">
        <f t="shared" si="296"/>
        <v>0</v>
      </c>
      <c r="BL49" s="25">
        <f t="shared" si="296"/>
        <v>0</v>
      </c>
      <c r="BM49" s="25">
        <f t="shared" si="296"/>
        <v>0</v>
      </c>
      <c r="BN49" s="25">
        <f t="shared" si="296"/>
        <v>0</v>
      </c>
      <c r="BO49" s="25">
        <f t="shared" si="296"/>
        <v>0</v>
      </c>
      <c r="BP49" s="25">
        <f t="shared" si="291"/>
        <v>60</v>
      </c>
      <c r="BQ49" s="25">
        <f t="shared" si="292"/>
        <v>78</v>
      </c>
      <c r="BR49" s="25">
        <f t="shared" si="293"/>
        <v>83</v>
      </c>
      <c r="BS49" s="25">
        <f t="shared" si="294"/>
        <v>10</v>
      </c>
      <c r="BT49" s="25">
        <f t="shared" si="295"/>
        <v>93</v>
      </c>
      <c r="BU49" s="26">
        <f t="shared" ref="BU49:CA49" si="299">SUM(BU48)</f>
        <v>2</v>
      </c>
      <c r="BV49" s="25">
        <f t="shared" si="299"/>
        <v>0</v>
      </c>
      <c r="BW49" s="25">
        <f t="shared" si="299"/>
        <v>0</v>
      </c>
      <c r="BX49" s="25">
        <f t="shared" si="299"/>
        <v>0</v>
      </c>
      <c r="BY49" s="25">
        <f>SUM(BY48)</f>
        <v>83</v>
      </c>
      <c r="BZ49" s="25">
        <f t="shared" si="299"/>
        <v>10</v>
      </c>
      <c r="CA49" s="25">
        <f t="shared" si="299"/>
        <v>93</v>
      </c>
      <c r="CB49" s="25">
        <f>SUM(CB48)</f>
        <v>0</v>
      </c>
      <c r="CC49" s="25">
        <f t="shared" ref="CC49:CD49" si="300">SUM(CC48)</f>
        <v>0</v>
      </c>
      <c r="CD49" s="25">
        <f t="shared" si="300"/>
        <v>0</v>
      </c>
    </row>
    <row r="50" spans="1:82" ht="25.5" customHeight="1">
      <c r="A50" s="6"/>
      <c r="B50" s="7" t="s">
        <v>56</v>
      </c>
      <c r="C50" s="48"/>
      <c r="D50" s="48"/>
      <c r="E50" s="48"/>
      <c r="F50" s="48"/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48"/>
      <c r="X50" s="48"/>
      <c r="Y50" s="48"/>
      <c r="Z50" s="48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48"/>
      <c r="AR50" s="48"/>
      <c r="AS50" s="48"/>
      <c r="AT50" s="48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49"/>
      <c r="BV50" s="25"/>
      <c r="BW50" s="25"/>
      <c r="BX50" s="25"/>
      <c r="BY50" s="25"/>
      <c r="BZ50" s="25"/>
      <c r="CA50" s="25"/>
      <c r="CB50" s="25"/>
      <c r="CC50" s="25"/>
      <c r="CD50" s="25"/>
    </row>
    <row r="51" spans="1:82" ht="25.5" customHeight="1">
      <c r="A51" s="6"/>
      <c r="B51" s="29" t="s">
        <v>57</v>
      </c>
      <c r="C51" s="24">
        <v>15</v>
      </c>
      <c r="D51" s="24">
        <v>9</v>
      </c>
      <c r="E51" s="24">
        <v>5</v>
      </c>
      <c r="F51" s="24">
        <v>2</v>
      </c>
      <c r="G51" s="25">
        <f>SUM(E51:F51)</f>
        <v>7</v>
      </c>
      <c r="H51" s="24">
        <v>0</v>
      </c>
      <c r="I51" s="24">
        <v>1</v>
      </c>
      <c r="J51" s="24">
        <v>0</v>
      </c>
      <c r="K51" s="24">
        <v>1</v>
      </c>
      <c r="L51" s="25">
        <f>SUM(J51:K51)</f>
        <v>1</v>
      </c>
      <c r="M51" s="24">
        <v>5</v>
      </c>
      <c r="N51" s="24">
        <v>4</v>
      </c>
      <c r="O51" s="24">
        <v>2</v>
      </c>
      <c r="P51" s="24">
        <v>1</v>
      </c>
      <c r="Q51" s="25">
        <f t="shared" ref="Q51" si="301">O51+P51</f>
        <v>3</v>
      </c>
      <c r="R51" s="25">
        <v>0</v>
      </c>
      <c r="S51" s="24">
        <v>6</v>
      </c>
      <c r="T51" s="24">
        <v>2</v>
      </c>
      <c r="U51" s="24">
        <v>1</v>
      </c>
      <c r="V51" s="25">
        <f t="shared" ref="V51" si="302">T51+U51</f>
        <v>3</v>
      </c>
      <c r="W51" s="24">
        <v>5</v>
      </c>
      <c r="X51" s="24">
        <v>9</v>
      </c>
      <c r="Y51" s="24">
        <v>5</v>
      </c>
      <c r="Z51" s="24">
        <v>0</v>
      </c>
      <c r="AA51" s="25">
        <f t="shared" ref="AA51" si="303">Y51+Z51</f>
        <v>5</v>
      </c>
      <c r="AB51" s="24">
        <v>5</v>
      </c>
      <c r="AC51" s="24">
        <v>5</v>
      </c>
      <c r="AD51" s="24">
        <v>1</v>
      </c>
      <c r="AE51" s="24">
        <v>1</v>
      </c>
      <c r="AF51" s="25">
        <f t="shared" ref="AF51" si="304">AD51+AE51</f>
        <v>2</v>
      </c>
      <c r="AG51" s="24">
        <v>0</v>
      </c>
      <c r="AH51" s="24">
        <v>0</v>
      </c>
      <c r="AI51" s="24">
        <v>0</v>
      </c>
      <c r="AJ51" s="24">
        <v>0</v>
      </c>
      <c r="AK51" s="25">
        <f t="shared" ref="AK51" si="305">AI51+AJ51</f>
        <v>0</v>
      </c>
      <c r="AL51" s="24">
        <v>0</v>
      </c>
      <c r="AM51" s="24">
        <v>0</v>
      </c>
      <c r="AN51" s="24">
        <v>0</v>
      </c>
      <c r="AO51" s="24">
        <v>0</v>
      </c>
      <c r="AP51" s="25">
        <f t="shared" ref="AP51" si="306">AN51+AO51</f>
        <v>0</v>
      </c>
      <c r="AQ51" s="25">
        <v>0</v>
      </c>
      <c r="AR51" s="25">
        <v>0</v>
      </c>
      <c r="AS51" s="25">
        <v>0</v>
      </c>
      <c r="AT51" s="25">
        <v>0</v>
      </c>
      <c r="AU51" s="25">
        <f t="shared" ref="AU51" si="307">AS51+AT51</f>
        <v>0</v>
      </c>
      <c r="AV51" s="24">
        <v>0</v>
      </c>
      <c r="AW51" s="24">
        <v>0</v>
      </c>
      <c r="AX51" s="24">
        <v>8</v>
      </c>
      <c r="AY51" s="24">
        <v>5</v>
      </c>
      <c r="AZ51" s="25">
        <f>SUM(AX51:AY51)</f>
        <v>13</v>
      </c>
      <c r="BA51" s="25">
        <v>0</v>
      </c>
      <c r="BB51" s="25">
        <v>0</v>
      </c>
      <c r="BC51" s="25">
        <v>0</v>
      </c>
      <c r="BD51" s="25">
        <v>0</v>
      </c>
      <c r="BE51" s="25">
        <f t="shared" ref="BE51" si="308">BC51+BD51</f>
        <v>0</v>
      </c>
      <c r="BF51" s="24">
        <v>0</v>
      </c>
      <c r="BG51" s="24">
        <v>0</v>
      </c>
      <c r="BH51" s="24">
        <v>0</v>
      </c>
      <c r="BI51" s="24">
        <v>0</v>
      </c>
      <c r="BJ51" s="25">
        <f t="shared" ref="BJ51" si="309">BH51+BI51</f>
        <v>0</v>
      </c>
      <c r="BK51" s="24">
        <v>0</v>
      </c>
      <c r="BL51" s="24">
        <v>0</v>
      </c>
      <c r="BM51" s="24">
        <v>0</v>
      </c>
      <c r="BN51" s="24">
        <v>0</v>
      </c>
      <c r="BO51" s="25">
        <f t="shared" ref="BO51" si="310">BM51+BN51</f>
        <v>0</v>
      </c>
      <c r="BP51" s="25">
        <f t="shared" ref="BP51:BP52" si="311">C51+M51+W51+AB51+AG51+AL51+AQ51+AV51+BA51+BK51+H51+BF51+R51</f>
        <v>30</v>
      </c>
      <c r="BQ51" s="25">
        <f t="shared" ref="BQ51:BQ52" si="312">D51+N51+X51+AC51+AH51+AM51+AR51+AW51+BB51+BL51+I51+BG51+S51</f>
        <v>34</v>
      </c>
      <c r="BR51" s="25">
        <f t="shared" ref="BR51:BR52" si="313">E51+O51+Y51+AD51+AI51+AN51+AS51+AX51+BC51+BM51+J51+BH51+T51</f>
        <v>23</v>
      </c>
      <c r="BS51" s="25">
        <f t="shared" ref="BS51:BS52" si="314">F51+P51+Z51+AE51+AJ51+AO51+AT51+AY51+BD51+BN51+K51+BI51+U51</f>
        <v>11</v>
      </c>
      <c r="BT51" s="25">
        <f t="shared" ref="BT51:BT52" si="315">G51+Q51+AA51+AF51+AK51+AP51+AU51+AZ51+BE51+BO51+L51+BJ51+V51</f>
        <v>34</v>
      </c>
      <c r="BU51" s="26">
        <v>2</v>
      </c>
      <c r="BV51" s="25" t="str">
        <f>IF(BU51=1,BR51,"0")</f>
        <v>0</v>
      </c>
      <c r="BW51" s="25" t="str">
        <f>IF(BU51=1,BS51,"0")</f>
        <v>0</v>
      </c>
      <c r="BX51" s="25">
        <f>BV51+BW51</f>
        <v>0</v>
      </c>
      <c r="BY51" s="25">
        <f>IF(BU51=2,BR51,"0")</f>
        <v>23</v>
      </c>
      <c r="BZ51" s="25">
        <f>IF(BU51=2,BS51,"0")</f>
        <v>11</v>
      </c>
      <c r="CA51" s="25">
        <f>BY51+BZ51</f>
        <v>34</v>
      </c>
      <c r="CB51" s="25" t="str">
        <f>IF(BX51=2,BU51,"0")</f>
        <v>0</v>
      </c>
      <c r="CC51" s="25" t="str">
        <f>IF(BX51=2,BV51,"0")</f>
        <v>0</v>
      </c>
      <c r="CD51" s="25">
        <f>CB51+CC51</f>
        <v>0</v>
      </c>
    </row>
    <row r="52" spans="1:82" ht="25.5" customHeight="1">
      <c r="A52" s="6"/>
      <c r="B52" s="30" t="s">
        <v>36</v>
      </c>
      <c r="C52" s="25">
        <f>SUM(C51)</f>
        <v>15</v>
      </c>
      <c r="D52" s="25">
        <f t="shared" ref="D52:AU52" si="316">SUM(D51)</f>
        <v>9</v>
      </c>
      <c r="E52" s="25">
        <f t="shared" si="316"/>
        <v>5</v>
      </c>
      <c r="F52" s="25">
        <f t="shared" si="316"/>
        <v>2</v>
      </c>
      <c r="G52" s="25">
        <f t="shared" si="316"/>
        <v>7</v>
      </c>
      <c r="H52" s="25">
        <f t="shared" si="316"/>
        <v>0</v>
      </c>
      <c r="I52" s="25">
        <f t="shared" si="316"/>
        <v>1</v>
      </c>
      <c r="J52" s="25">
        <f t="shared" si="316"/>
        <v>0</v>
      </c>
      <c r="K52" s="25">
        <f t="shared" si="316"/>
        <v>1</v>
      </c>
      <c r="L52" s="25">
        <f t="shared" si="316"/>
        <v>1</v>
      </c>
      <c r="M52" s="25">
        <f t="shared" si="316"/>
        <v>5</v>
      </c>
      <c r="N52" s="25">
        <f t="shared" si="316"/>
        <v>4</v>
      </c>
      <c r="O52" s="25">
        <f t="shared" si="316"/>
        <v>2</v>
      </c>
      <c r="P52" s="25">
        <f t="shared" si="316"/>
        <v>1</v>
      </c>
      <c r="Q52" s="25">
        <f t="shared" si="316"/>
        <v>3</v>
      </c>
      <c r="R52" s="25">
        <f t="shared" ref="R52:V52" si="317">SUM(R51)</f>
        <v>0</v>
      </c>
      <c r="S52" s="25">
        <f t="shared" si="317"/>
        <v>6</v>
      </c>
      <c r="T52" s="25">
        <f t="shared" si="317"/>
        <v>2</v>
      </c>
      <c r="U52" s="25">
        <f t="shared" si="317"/>
        <v>1</v>
      </c>
      <c r="V52" s="25">
        <f t="shared" si="317"/>
        <v>3</v>
      </c>
      <c r="W52" s="25">
        <f t="shared" si="316"/>
        <v>5</v>
      </c>
      <c r="X52" s="25">
        <f t="shared" si="316"/>
        <v>9</v>
      </c>
      <c r="Y52" s="25">
        <f t="shared" si="316"/>
        <v>5</v>
      </c>
      <c r="Z52" s="25">
        <f t="shared" si="316"/>
        <v>0</v>
      </c>
      <c r="AA52" s="25">
        <f t="shared" si="316"/>
        <v>5</v>
      </c>
      <c r="AB52" s="25">
        <f t="shared" si="316"/>
        <v>5</v>
      </c>
      <c r="AC52" s="25">
        <f t="shared" si="316"/>
        <v>5</v>
      </c>
      <c r="AD52" s="25">
        <f t="shared" si="316"/>
        <v>1</v>
      </c>
      <c r="AE52" s="25">
        <f t="shared" si="316"/>
        <v>1</v>
      </c>
      <c r="AF52" s="25">
        <f t="shared" si="316"/>
        <v>2</v>
      </c>
      <c r="AG52" s="25">
        <f t="shared" si="316"/>
        <v>0</v>
      </c>
      <c r="AH52" s="25">
        <f t="shared" si="316"/>
        <v>0</v>
      </c>
      <c r="AI52" s="25">
        <f t="shared" si="316"/>
        <v>0</v>
      </c>
      <c r="AJ52" s="25">
        <f t="shared" si="316"/>
        <v>0</v>
      </c>
      <c r="AK52" s="25">
        <f t="shared" si="316"/>
        <v>0</v>
      </c>
      <c r="AL52" s="25">
        <f t="shared" si="316"/>
        <v>0</v>
      </c>
      <c r="AM52" s="25">
        <f t="shared" si="316"/>
        <v>0</v>
      </c>
      <c r="AN52" s="25">
        <f t="shared" si="316"/>
        <v>0</v>
      </c>
      <c r="AO52" s="25">
        <f t="shared" si="316"/>
        <v>0</v>
      </c>
      <c r="AP52" s="25">
        <f t="shared" si="316"/>
        <v>0</v>
      </c>
      <c r="AQ52" s="25">
        <f t="shared" si="316"/>
        <v>0</v>
      </c>
      <c r="AR52" s="25">
        <f t="shared" si="316"/>
        <v>0</v>
      </c>
      <c r="AS52" s="25">
        <f t="shared" si="316"/>
        <v>0</v>
      </c>
      <c r="AT52" s="25">
        <f t="shared" si="316"/>
        <v>0</v>
      </c>
      <c r="AU52" s="25">
        <f t="shared" si="316"/>
        <v>0</v>
      </c>
      <c r="AV52" s="25">
        <f t="shared" ref="AV52:CA52" si="318">SUM(AV51)</f>
        <v>0</v>
      </c>
      <c r="AW52" s="25">
        <f t="shared" si="318"/>
        <v>0</v>
      </c>
      <c r="AX52" s="25">
        <f t="shared" si="318"/>
        <v>8</v>
      </c>
      <c r="AY52" s="25">
        <f t="shared" si="318"/>
        <v>5</v>
      </c>
      <c r="AZ52" s="25">
        <f t="shared" si="318"/>
        <v>13</v>
      </c>
      <c r="BA52" s="25">
        <f t="shared" si="318"/>
        <v>0</v>
      </c>
      <c r="BB52" s="25">
        <f t="shared" si="318"/>
        <v>0</v>
      </c>
      <c r="BC52" s="25">
        <f t="shared" si="318"/>
        <v>0</v>
      </c>
      <c r="BD52" s="25">
        <f t="shared" si="318"/>
        <v>0</v>
      </c>
      <c r="BE52" s="25">
        <f t="shared" si="318"/>
        <v>0</v>
      </c>
      <c r="BF52" s="25">
        <f t="shared" si="318"/>
        <v>0</v>
      </c>
      <c r="BG52" s="25">
        <f t="shared" si="318"/>
        <v>0</v>
      </c>
      <c r="BH52" s="25">
        <f t="shared" si="318"/>
        <v>0</v>
      </c>
      <c r="BI52" s="25">
        <f t="shared" si="318"/>
        <v>0</v>
      </c>
      <c r="BJ52" s="25">
        <f t="shared" si="318"/>
        <v>0</v>
      </c>
      <c r="BK52" s="25">
        <f t="shared" ref="BK52:BO52" si="319">SUM(BK51)</f>
        <v>0</v>
      </c>
      <c r="BL52" s="25">
        <f t="shared" si="319"/>
        <v>0</v>
      </c>
      <c r="BM52" s="25">
        <f t="shared" si="319"/>
        <v>0</v>
      </c>
      <c r="BN52" s="25">
        <f t="shared" si="319"/>
        <v>0</v>
      </c>
      <c r="BO52" s="25">
        <f t="shared" si="319"/>
        <v>0</v>
      </c>
      <c r="BP52" s="25">
        <f t="shared" si="311"/>
        <v>30</v>
      </c>
      <c r="BQ52" s="25">
        <f t="shared" si="312"/>
        <v>34</v>
      </c>
      <c r="BR52" s="25">
        <f t="shared" si="313"/>
        <v>23</v>
      </c>
      <c r="BS52" s="25">
        <f t="shared" si="314"/>
        <v>11</v>
      </c>
      <c r="BT52" s="25">
        <f t="shared" si="315"/>
        <v>34</v>
      </c>
      <c r="BU52" s="26">
        <f t="shared" si="318"/>
        <v>2</v>
      </c>
      <c r="BV52" s="25">
        <f t="shared" si="318"/>
        <v>0</v>
      </c>
      <c r="BW52" s="25">
        <f t="shared" si="318"/>
        <v>0</v>
      </c>
      <c r="BX52" s="25">
        <f t="shared" si="318"/>
        <v>0</v>
      </c>
      <c r="BY52" s="25">
        <f t="shared" si="318"/>
        <v>23</v>
      </c>
      <c r="BZ52" s="25">
        <f t="shared" si="318"/>
        <v>11</v>
      </c>
      <c r="CA52" s="25">
        <f t="shared" si="318"/>
        <v>34</v>
      </c>
      <c r="CB52" s="25">
        <f t="shared" ref="CB52:CD52" si="320">SUM(CB51)</f>
        <v>0</v>
      </c>
      <c r="CC52" s="25">
        <f t="shared" si="320"/>
        <v>0</v>
      </c>
      <c r="CD52" s="25">
        <f t="shared" si="320"/>
        <v>0</v>
      </c>
    </row>
    <row r="53" spans="1:82" ht="25.5" customHeight="1">
      <c r="A53" s="6"/>
      <c r="B53" s="50" t="s">
        <v>58</v>
      </c>
      <c r="C53" s="25"/>
      <c r="D53" s="25"/>
      <c r="E53" s="25"/>
      <c r="F53" s="25"/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  <c r="AC53" s="25"/>
      <c r="AD53" s="25"/>
      <c r="AE53" s="25"/>
      <c r="AF53" s="25"/>
      <c r="AG53" s="25"/>
      <c r="AH53" s="25"/>
      <c r="AI53" s="25"/>
      <c r="AJ53" s="25"/>
      <c r="AK53" s="25"/>
      <c r="AL53" s="25"/>
      <c r="AM53" s="25"/>
      <c r="AN53" s="25"/>
      <c r="AO53" s="25"/>
      <c r="AP53" s="25"/>
      <c r="AQ53" s="25"/>
      <c r="AR53" s="25"/>
      <c r="AS53" s="25"/>
      <c r="AT53" s="25"/>
      <c r="AU53" s="25"/>
      <c r="AV53" s="25"/>
      <c r="AW53" s="25"/>
      <c r="AX53" s="25"/>
      <c r="AY53" s="25"/>
      <c r="AZ53" s="25"/>
      <c r="BA53" s="25"/>
      <c r="BB53" s="25"/>
      <c r="BC53" s="25"/>
      <c r="BD53" s="25"/>
      <c r="BE53" s="25"/>
      <c r="BF53" s="25"/>
      <c r="BG53" s="25"/>
      <c r="BH53" s="25"/>
      <c r="BI53" s="25"/>
      <c r="BJ53" s="25"/>
      <c r="BK53" s="25"/>
      <c r="BL53" s="25"/>
      <c r="BM53" s="25"/>
      <c r="BN53" s="25"/>
      <c r="BO53" s="25"/>
      <c r="BP53" s="25"/>
      <c r="BQ53" s="25"/>
      <c r="BR53" s="25"/>
      <c r="BS53" s="25"/>
      <c r="BT53" s="25"/>
      <c r="BU53" s="26"/>
      <c r="BV53" s="25"/>
      <c r="BW53" s="25"/>
      <c r="BX53" s="25"/>
      <c r="BY53" s="25"/>
      <c r="BZ53" s="25"/>
      <c r="CA53" s="25"/>
      <c r="CB53" s="25"/>
      <c r="CC53" s="25"/>
      <c r="CD53" s="25"/>
    </row>
    <row r="54" spans="1:82" ht="25.5" customHeight="1">
      <c r="A54" s="6"/>
      <c r="B54" s="51" t="s">
        <v>59</v>
      </c>
      <c r="C54" s="24">
        <v>5</v>
      </c>
      <c r="D54" s="24">
        <v>6</v>
      </c>
      <c r="E54" s="24">
        <v>3</v>
      </c>
      <c r="F54" s="24">
        <v>0</v>
      </c>
      <c r="G54" s="25">
        <f t="shared" ref="G54" si="321">E54+F54</f>
        <v>3</v>
      </c>
      <c r="H54" s="24">
        <v>0</v>
      </c>
      <c r="I54" s="24">
        <v>2</v>
      </c>
      <c r="J54" s="24">
        <v>0</v>
      </c>
      <c r="K54" s="24">
        <v>0</v>
      </c>
      <c r="L54" s="25">
        <f>SUM(J54:K54)</f>
        <v>0</v>
      </c>
      <c r="M54" s="24">
        <v>5</v>
      </c>
      <c r="N54" s="24">
        <v>2</v>
      </c>
      <c r="O54" s="24">
        <v>0</v>
      </c>
      <c r="P54" s="24">
        <v>1</v>
      </c>
      <c r="Q54" s="25">
        <f t="shared" ref="Q54" si="322">O54+P54</f>
        <v>1</v>
      </c>
      <c r="R54" s="25">
        <v>0</v>
      </c>
      <c r="S54" s="24">
        <v>4</v>
      </c>
      <c r="T54" s="24">
        <v>1</v>
      </c>
      <c r="U54" s="24">
        <v>2</v>
      </c>
      <c r="V54" s="25">
        <f t="shared" ref="V54" si="323">T54+U54</f>
        <v>3</v>
      </c>
      <c r="W54" s="24">
        <v>5</v>
      </c>
      <c r="X54" s="24">
        <v>8</v>
      </c>
      <c r="Y54" s="24">
        <v>6</v>
      </c>
      <c r="Z54" s="24">
        <v>0</v>
      </c>
      <c r="AA54" s="25">
        <f t="shared" ref="AA54" si="324">Y54+Z54</f>
        <v>6</v>
      </c>
      <c r="AB54" s="24">
        <v>5</v>
      </c>
      <c r="AC54" s="24">
        <v>4</v>
      </c>
      <c r="AD54" s="24">
        <v>1</v>
      </c>
      <c r="AE54" s="24">
        <v>0</v>
      </c>
      <c r="AF54" s="25">
        <f t="shared" ref="AF54" si="325">AD54+AE54</f>
        <v>1</v>
      </c>
      <c r="AG54" s="24">
        <v>5</v>
      </c>
      <c r="AH54" s="24">
        <v>56</v>
      </c>
      <c r="AI54" s="24">
        <v>1</v>
      </c>
      <c r="AJ54" s="24">
        <v>0</v>
      </c>
      <c r="AK54" s="25">
        <f t="shared" ref="AK54" si="326">AI54+AJ54</f>
        <v>1</v>
      </c>
      <c r="AL54" s="24">
        <v>5</v>
      </c>
      <c r="AM54" s="24">
        <v>4</v>
      </c>
      <c r="AN54" s="24">
        <v>1</v>
      </c>
      <c r="AO54" s="24">
        <v>1</v>
      </c>
      <c r="AP54" s="25">
        <f t="shared" ref="AP54" si="327">AN54+AO54</f>
        <v>2</v>
      </c>
      <c r="AQ54" s="25">
        <v>0</v>
      </c>
      <c r="AR54" s="25">
        <v>0</v>
      </c>
      <c r="AS54" s="25">
        <v>0</v>
      </c>
      <c r="AT54" s="25">
        <v>0</v>
      </c>
      <c r="AU54" s="25">
        <f t="shared" ref="AU54" si="328">AS54+AT54</f>
        <v>0</v>
      </c>
      <c r="AV54" s="24">
        <v>0</v>
      </c>
      <c r="AW54" s="24">
        <v>0</v>
      </c>
      <c r="AX54" s="24">
        <v>15</v>
      </c>
      <c r="AY54" s="24">
        <v>3</v>
      </c>
      <c r="AZ54" s="25">
        <f>SUM(AX54:AY54)</f>
        <v>18</v>
      </c>
      <c r="BA54" s="25">
        <v>0</v>
      </c>
      <c r="BB54" s="25">
        <v>0</v>
      </c>
      <c r="BC54" s="25">
        <v>0</v>
      </c>
      <c r="BD54" s="25">
        <v>0</v>
      </c>
      <c r="BE54" s="25">
        <f t="shared" ref="BE54" si="329">BC54+BD54</f>
        <v>0</v>
      </c>
      <c r="BF54" s="24">
        <v>0</v>
      </c>
      <c r="BG54" s="24">
        <v>0</v>
      </c>
      <c r="BH54" s="24">
        <v>0</v>
      </c>
      <c r="BI54" s="24">
        <v>0</v>
      </c>
      <c r="BJ54" s="25">
        <f t="shared" ref="BJ54" si="330">BH54+BI54</f>
        <v>0</v>
      </c>
      <c r="BK54" s="24">
        <v>0</v>
      </c>
      <c r="BL54" s="24">
        <v>4</v>
      </c>
      <c r="BM54" s="24">
        <v>4</v>
      </c>
      <c r="BN54" s="24">
        <v>0</v>
      </c>
      <c r="BO54" s="25">
        <f t="shared" ref="BO54" si="331">BM54+BN54</f>
        <v>4</v>
      </c>
      <c r="BP54" s="25">
        <f t="shared" ref="BP54:BP55" si="332">C54+M54+W54+AB54+AG54+AL54+AQ54+AV54+BA54+BK54+H54+BF54+R54</f>
        <v>30</v>
      </c>
      <c r="BQ54" s="25">
        <f t="shared" ref="BQ54:BQ55" si="333">D54+N54+X54+AC54+AH54+AM54+AR54+AW54+BB54+BL54+I54+BG54+S54</f>
        <v>90</v>
      </c>
      <c r="BR54" s="25">
        <f t="shared" ref="BR54:BR55" si="334">E54+O54+Y54+AD54+AI54+AN54+AS54+AX54+BC54+BM54+J54+BH54+T54</f>
        <v>32</v>
      </c>
      <c r="BS54" s="25">
        <f t="shared" ref="BS54:BS55" si="335">F54+P54+Z54+AE54+AJ54+AO54+AT54+AY54+BD54+BN54+K54+BI54+U54</f>
        <v>7</v>
      </c>
      <c r="BT54" s="25">
        <f t="shared" ref="BT54:BT55" si="336">G54+Q54+AA54+AF54+AK54+AP54+AU54+AZ54+BE54+BO54+L54+BJ54+V54</f>
        <v>39</v>
      </c>
      <c r="BU54" s="26">
        <v>2</v>
      </c>
      <c r="BV54" s="25" t="str">
        <f>IF(BU54=1,BR54,"0")</f>
        <v>0</v>
      </c>
      <c r="BW54" s="25" t="str">
        <f>IF(BU54=1,BS54,"0")</f>
        <v>0</v>
      </c>
      <c r="BX54" s="25">
        <f>BV54+BW54</f>
        <v>0</v>
      </c>
      <c r="BY54" s="25">
        <f>IF(BU54=2,BR54,"0")</f>
        <v>32</v>
      </c>
      <c r="BZ54" s="25">
        <f>IF(BU54=2,BS54,"0")</f>
        <v>7</v>
      </c>
      <c r="CA54" s="25">
        <f>BY54+BZ54</f>
        <v>39</v>
      </c>
      <c r="CB54" s="25" t="str">
        <f>IF(BX54=2,BU54,"0")</f>
        <v>0</v>
      </c>
      <c r="CC54" s="25" t="str">
        <f>IF(BX54=2,BV54,"0")</f>
        <v>0</v>
      </c>
      <c r="CD54" s="25">
        <f>CB54+CC54</f>
        <v>0</v>
      </c>
    </row>
    <row r="55" spans="1:82" ht="25.5" customHeight="1">
      <c r="A55" s="6"/>
      <c r="B55" s="30" t="s">
        <v>36</v>
      </c>
      <c r="C55" s="25">
        <f>SUM(C54)</f>
        <v>5</v>
      </c>
      <c r="D55" s="25">
        <f t="shared" ref="D55:BO55" si="337">SUM(D54)</f>
        <v>6</v>
      </c>
      <c r="E55" s="25">
        <f t="shared" si="337"/>
        <v>3</v>
      </c>
      <c r="F55" s="25">
        <f t="shared" si="337"/>
        <v>0</v>
      </c>
      <c r="G55" s="25">
        <f t="shared" si="337"/>
        <v>3</v>
      </c>
      <c r="H55" s="25">
        <f t="shared" si="337"/>
        <v>0</v>
      </c>
      <c r="I55" s="25">
        <f t="shared" si="337"/>
        <v>2</v>
      </c>
      <c r="J55" s="25">
        <f t="shared" si="337"/>
        <v>0</v>
      </c>
      <c r="K55" s="25">
        <f t="shared" si="337"/>
        <v>0</v>
      </c>
      <c r="L55" s="25">
        <f t="shared" si="337"/>
        <v>0</v>
      </c>
      <c r="M55" s="25">
        <f t="shared" si="337"/>
        <v>5</v>
      </c>
      <c r="N55" s="25">
        <f t="shared" si="337"/>
        <v>2</v>
      </c>
      <c r="O55" s="25">
        <f t="shared" si="337"/>
        <v>0</v>
      </c>
      <c r="P55" s="25">
        <f t="shared" si="337"/>
        <v>1</v>
      </c>
      <c r="Q55" s="25">
        <f t="shared" si="337"/>
        <v>1</v>
      </c>
      <c r="R55" s="25">
        <f t="shared" ref="R55:V55" si="338">SUM(R54)</f>
        <v>0</v>
      </c>
      <c r="S55" s="25">
        <f t="shared" si="338"/>
        <v>4</v>
      </c>
      <c r="T55" s="25">
        <f t="shared" si="338"/>
        <v>1</v>
      </c>
      <c r="U55" s="25">
        <f t="shared" si="338"/>
        <v>2</v>
      </c>
      <c r="V55" s="25">
        <f t="shared" si="338"/>
        <v>3</v>
      </c>
      <c r="W55" s="25">
        <f t="shared" si="337"/>
        <v>5</v>
      </c>
      <c r="X55" s="25">
        <f t="shared" si="337"/>
        <v>8</v>
      </c>
      <c r="Y55" s="25">
        <f t="shared" si="337"/>
        <v>6</v>
      </c>
      <c r="Z55" s="25">
        <f t="shared" si="337"/>
        <v>0</v>
      </c>
      <c r="AA55" s="25">
        <f t="shared" si="337"/>
        <v>6</v>
      </c>
      <c r="AB55" s="25">
        <f t="shared" si="337"/>
        <v>5</v>
      </c>
      <c r="AC55" s="25">
        <f t="shared" si="337"/>
        <v>4</v>
      </c>
      <c r="AD55" s="25">
        <f t="shared" si="337"/>
        <v>1</v>
      </c>
      <c r="AE55" s="25">
        <f t="shared" si="337"/>
        <v>0</v>
      </c>
      <c r="AF55" s="25">
        <f t="shared" si="337"/>
        <v>1</v>
      </c>
      <c r="AG55" s="25">
        <f t="shared" si="337"/>
        <v>5</v>
      </c>
      <c r="AH55" s="25">
        <f t="shared" si="337"/>
        <v>56</v>
      </c>
      <c r="AI55" s="25">
        <f t="shared" si="337"/>
        <v>1</v>
      </c>
      <c r="AJ55" s="25">
        <f t="shared" si="337"/>
        <v>0</v>
      </c>
      <c r="AK55" s="25">
        <f t="shared" si="337"/>
        <v>1</v>
      </c>
      <c r="AL55" s="25">
        <f t="shared" si="337"/>
        <v>5</v>
      </c>
      <c r="AM55" s="25">
        <f t="shared" si="337"/>
        <v>4</v>
      </c>
      <c r="AN55" s="25">
        <f t="shared" si="337"/>
        <v>1</v>
      </c>
      <c r="AO55" s="25">
        <f t="shared" si="337"/>
        <v>1</v>
      </c>
      <c r="AP55" s="25">
        <f t="shared" si="337"/>
        <v>2</v>
      </c>
      <c r="AQ55" s="25">
        <f t="shared" si="337"/>
        <v>0</v>
      </c>
      <c r="AR55" s="25">
        <f t="shared" si="337"/>
        <v>0</v>
      </c>
      <c r="AS55" s="25">
        <f t="shared" si="337"/>
        <v>0</v>
      </c>
      <c r="AT55" s="25">
        <f t="shared" si="337"/>
        <v>0</v>
      </c>
      <c r="AU55" s="25">
        <f t="shared" si="337"/>
        <v>0</v>
      </c>
      <c r="AV55" s="25">
        <f t="shared" si="337"/>
        <v>0</v>
      </c>
      <c r="AW55" s="25">
        <f t="shared" si="337"/>
        <v>0</v>
      </c>
      <c r="AX55" s="25">
        <f t="shared" si="337"/>
        <v>15</v>
      </c>
      <c r="AY55" s="25">
        <f t="shared" si="337"/>
        <v>3</v>
      </c>
      <c r="AZ55" s="25">
        <f t="shared" si="337"/>
        <v>18</v>
      </c>
      <c r="BA55" s="25">
        <f t="shared" si="337"/>
        <v>0</v>
      </c>
      <c r="BB55" s="25">
        <f t="shared" si="337"/>
        <v>0</v>
      </c>
      <c r="BC55" s="25">
        <f t="shared" si="337"/>
        <v>0</v>
      </c>
      <c r="BD55" s="25">
        <f t="shared" si="337"/>
        <v>0</v>
      </c>
      <c r="BE55" s="25">
        <f t="shared" si="337"/>
        <v>0</v>
      </c>
      <c r="BF55" s="25">
        <f t="shared" ref="BF55:BJ55" si="339">SUM(BF54)</f>
        <v>0</v>
      </c>
      <c r="BG55" s="25">
        <f t="shared" si="339"/>
        <v>0</v>
      </c>
      <c r="BH55" s="25">
        <f t="shared" si="339"/>
        <v>0</v>
      </c>
      <c r="BI55" s="25">
        <f t="shared" si="339"/>
        <v>0</v>
      </c>
      <c r="BJ55" s="25">
        <f t="shared" si="339"/>
        <v>0</v>
      </c>
      <c r="BK55" s="25">
        <f t="shared" si="337"/>
        <v>0</v>
      </c>
      <c r="BL55" s="25">
        <f>SUM(BL54)</f>
        <v>4</v>
      </c>
      <c r="BM55" s="25">
        <f t="shared" si="337"/>
        <v>4</v>
      </c>
      <c r="BN55" s="25">
        <f t="shared" si="337"/>
        <v>0</v>
      </c>
      <c r="BO55" s="25">
        <f t="shared" si="337"/>
        <v>4</v>
      </c>
      <c r="BP55" s="25">
        <f t="shared" si="332"/>
        <v>30</v>
      </c>
      <c r="BQ55" s="25">
        <f t="shared" si="333"/>
        <v>90</v>
      </c>
      <c r="BR55" s="25">
        <f t="shared" si="334"/>
        <v>32</v>
      </c>
      <c r="BS55" s="25">
        <f t="shared" si="335"/>
        <v>7</v>
      </c>
      <c r="BT55" s="25">
        <f t="shared" si="336"/>
        <v>39</v>
      </c>
      <c r="BU55" s="26">
        <f t="shared" ref="BU55:BX55" si="340">SUM(BU54)</f>
        <v>2</v>
      </c>
      <c r="BV55" s="25">
        <f t="shared" si="340"/>
        <v>0</v>
      </c>
      <c r="BW55" s="25">
        <f t="shared" si="340"/>
        <v>0</v>
      </c>
      <c r="BX55" s="25">
        <f t="shared" si="340"/>
        <v>0</v>
      </c>
      <c r="BY55" s="25">
        <f>SUM(BY54)</f>
        <v>32</v>
      </c>
      <c r="BZ55" s="25">
        <f t="shared" ref="BZ55:CA55" si="341">SUM(BZ54)</f>
        <v>7</v>
      </c>
      <c r="CA55" s="25">
        <f t="shared" si="341"/>
        <v>39</v>
      </c>
      <c r="CB55" s="25">
        <f>SUM(CB54)</f>
        <v>0</v>
      </c>
      <c r="CC55" s="25">
        <f t="shared" ref="CC55:CD55" si="342">SUM(CC54)</f>
        <v>0</v>
      </c>
      <c r="CD55" s="25">
        <f t="shared" si="342"/>
        <v>0</v>
      </c>
    </row>
    <row r="56" spans="1:82" ht="25.5" customHeight="1">
      <c r="A56" s="6"/>
      <c r="B56" s="7" t="s">
        <v>60</v>
      </c>
      <c r="C56" s="48"/>
      <c r="D56" s="48"/>
      <c r="E56" s="48"/>
      <c r="F56" s="48"/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48"/>
      <c r="X56" s="48"/>
      <c r="Y56" s="48"/>
      <c r="Z56" s="48"/>
      <c r="AA56" s="25"/>
      <c r="AB56" s="25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5"/>
      <c r="AN56" s="25"/>
      <c r="AO56" s="25"/>
      <c r="AP56" s="25"/>
      <c r="AQ56" s="48"/>
      <c r="AR56" s="48"/>
      <c r="AS56" s="48"/>
      <c r="AT56" s="48"/>
      <c r="AU56" s="25"/>
      <c r="AV56" s="25"/>
      <c r="AW56" s="25"/>
      <c r="AX56" s="25"/>
      <c r="AY56" s="25"/>
      <c r="AZ56" s="25"/>
      <c r="BA56" s="25"/>
      <c r="BB56" s="25"/>
      <c r="BC56" s="25"/>
      <c r="BD56" s="25"/>
      <c r="BE56" s="25"/>
      <c r="BF56" s="25"/>
      <c r="BG56" s="25"/>
      <c r="BH56" s="25"/>
      <c r="BI56" s="25"/>
      <c r="BJ56" s="25"/>
      <c r="BK56" s="25"/>
      <c r="BL56" s="25"/>
      <c r="BM56" s="25"/>
      <c r="BN56" s="25"/>
      <c r="BO56" s="25"/>
      <c r="BP56" s="25"/>
      <c r="BQ56" s="25"/>
      <c r="BR56" s="25"/>
      <c r="BS56" s="25"/>
      <c r="BT56" s="25"/>
      <c r="BU56" s="49"/>
      <c r="BV56" s="25"/>
      <c r="BW56" s="25"/>
      <c r="BX56" s="25"/>
      <c r="BY56" s="25"/>
      <c r="BZ56" s="25"/>
      <c r="CA56" s="25"/>
      <c r="CB56" s="25"/>
      <c r="CC56" s="25"/>
      <c r="CD56" s="25"/>
    </row>
    <row r="57" spans="1:82" ht="25.5" customHeight="1">
      <c r="A57" s="6"/>
      <c r="B57" s="56" t="s">
        <v>61</v>
      </c>
      <c r="C57" s="53">
        <v>15</v>
      </c>
      <c r="D57" s="53">
        <v>24</v>
      </c>
      <c r="E57" s="53">
        <f>8+7</f>
        <v>15</v>
      </c>
      <c r="F57" s="53">
        <v>1</v>
      </c>
      <c r="G57" s="25">
        <f>E57+F57</f>
        <v>16</v>
      </c>
      <c r="H57" s="24">
        <v>0</v>
      </c>
      <c r="I57" s="24">
        <v>1</v>
      </c>
      <c r="J57" s="24">
        <v>1</v>
      </c>
      <c r="K57" s="24">
        <v>0</v>
      </c>
      <c r="L57" s="25">
        <f>SUM(J57:K57)</f>
        <v>1</v>
      </c>
      <c r="M57" s="24">
        <v>15</v>
      </c>
      <c r="N57" s="24">
        <v>2</v>
      </c>
      <c r="O57" s="24">
        <v>1</v>
      </c>
      <c r="P57" s="24">
        <v>0</v>
      </c>
      <c r="Q57" s="25">
        <f>O57+P57</f>
        <v>1</v>
      </c>
      <c r="R57" s="25">
        <v>0</v>
      </c>
      <c r="S57" s="24">
        <v>18</v>
      </c>
      <c r="T57" s="24">
        <v>1</v>
      </c>
      <c r="U57" s="24">
        <v>2</v>
      </c>
      <c r="V57" s="25">
        <f>T57+U57</f>
        <v>3</v>
      </c>
      <c r="W57" s="53">
        <v>0</v>
      </c>
      <c r="X57" s="53">
        <v>0</v>
      </c>
      <c r="Y57" s="53">
        <v>0</v>
      </c>
      <c r="Z57" s="53">
        <v>0</v>
      </c>
      <c r="AA57" s="24">
        <f>Y57+Z57</f>
        <v>0</v>
      </c>
      <c r="AB57" s="24">
        <v>0</v>
      </c>
      <c r="AC57" s="24">
        <v>0</v>
      </c>
      <c r="AD57" s="24">
        <v>0</v>
      </c>
      <c r="AE57" s="24">
        <v>0</v>
      </c>
      <c r="AF57" s="25">
        <f>AD57+AE57</f>
        <v>0</v>
      </c>
      <c r="AG57" s="24">
        <v>0</v>
      </c>
      <c r="AH57" s="24">
        <v>0</v>
      </c>
      <c r="AI57" s="24">
        <v>0</v>
      </c>
      <c r="AJ57" s="24">
        <v>0</v>
      </c>
      <c r="AK57" s="25">
        <f>AI57+AJ57</f>
        <v>0</v>
      </c>
      <c r="AL57" s="24">
        <v>0</v>
      </c>
      <c r="AM57" s="24">
        <v>0</v>
      </c>
      <c r="AN57" s="24">
        <v>0</v>
      </c>
      <c r="AO57" s="24">
        <v>0</v>
      </c>
      <c r="AP57" s="25">
        <f>AN57+AO57</f>
        <v>0</v>
      </c>
      <c r="AQ57" s="48">
        <v>0</v>
      </c>
      <c r="AR57" s="48">
        <v>0</v>
      </c>
      <c r="AS57" s="48">
        <v>0</v>
      </c>
      <c r="AT57" s="48">
        <v>0</v>
      </c>
      <c r="AU57" s="25">
        <f>AS57+AT57</f>
        <v>0</v>
      </c>
      <c r="AV57" s="24">
        <v>0</v>
      </c>
      <c r="AW57" s="24">
        <v>0</v>
      </c>
      <c r="AX57" s="24">
        <v>10</v>
      </c>
      <c r="AY57" s="24">
        <v>2</v>
      </c>
      <c r="AZ57" s="25">
        <f>AX57+AY57</f>
        <v>12</v>
      </c>
      <c r="BA57" s="25">
        <v>0</v>
      </c>
      <c r="BB57" s="25">
        <v>0</v>
      </c>
      <c r="BC57" s="25">
        <v>0</v>
      </c>
      <c r="BD57" s="25">
        <v>0</v>
      </c>
      <c r="BE57" s="25">
        <f>BC57+BD57</f>
        <v>0</v>
      </c>
      <c r="BF57" s="24">
        <v>0</v>
      </c>
      <c r="BG57" s="24">
        <v>0</v>
      </c>
      <c r="BH57" s="24">
        <v>0</v>
      </c>
      <c r="BI57" s="24">
        <v>0</v>
      </c>
      <c r="BJ57" s="25">
        <f>BH57+BI57</f>
        <v>0</v>
      </c>
      <c r="BK57" s="24">
        <v>0</v>
      </c>
      <c r="BL57" s="24">
        <v>0</v>
      </c>
      <c r="BM57" s="24">
        <v>0</v>
      </c>
      <c r="BN57" s="24">
        <v>0</v>
      </c>
      <c r="BO57" s="25">
        <f>BM57+BN57</f>
        <v>0</v>
      </c>
      <c r="BP57" s="25">
        <f t="shared" ref="BP57:BP59" si="343">C57+M57+W57+AB57+AG57+AL57+AQ57+AV57+BA57+BK57+H57+BF57+R57</f>
        <v>30</v>
      </c>
      <c r="BQ57" s="25">
        <f t="shared" ref="BQ57:BQ59" si="344">D57+N57+X57+AC57+AH57+AM57+AR57+AW57+BB57+BL57+I57+BG57+S57</f>
        <v>45</v>
      </c>
      <c r="BR57" s="25">
        <f t="shared" ref="BR57:BR59" si="345">E57+O57+Y57+AD57+AI57+AN57+AS57+AX57+BC57+BM57+J57+BH57+T57</f>
        <v>28</v>
      </c>
      <c r="BS57" s="25">
        <f t="shared" ref="BS57:BS59" si="346">F57+P57+Z57+AE57+AJ57+AO57+AT57+AY57+BD57+BN57+K57+BI57+U57</f>
        <v>5</v>
      </c>
      <c r="BT57" s="25">
        <f t="shared" ref="BT57:BT59" si="347">G57+Q57+AA57+AF57+AK57+AP57+AU57+AZ57+BE57+BO57+L57+BJ57+V57</f>
        <v>33</v>
      </c>
      <c r="BU57" s="49">
        <v>2</v>
      </c>
      <c r="BV57" s="25" t="str">
        <f t="shared" ref="BV57:BV58" si="348">IF(BU57=1,BR57,"0")</f>
        <v>0</v>
      </c>
      <c r="BW57" s="25" t="str">
        <f t="shared" ref="BW57:BW58" si="349">IF(BU57=1,BS57,"0")</f>
        <v>0</v>
      </c>
      <c r="BX57" s="25">
        <f t="shared" ref="BX57:BX58" si="350">BV57+BW57</f>
        <v>0</v>
      </c>
      <c r="BY57" s="25">
        <f t="shared" ref="BY57:BY58" si="351">IF(BU57=2,BR57,"0")</f>
        <v>28</v>
      </c>
      <c r="BZ57" s="25">
        <f t="shared" ref="BZ57:BZ58" si="352">IF(BU57=2,BS57,"0")</f>
        <v>5</v>
      </c>
      <c r="CA57" s="25">
        <f t="shared" ref="CA57:CA58" si="353">BY57+BZ57</f>
        <v>33</v>
      </c>
      <c r="CB57" s="25" t="str">
        <f t="shared" ref="CB57:CB58" si="354">IF(BX57=2,BU57,"0")</f>
        <v>0</v>
      </c>
      <c r="CC57" s="25" t="str">
        <f t="shared" ref="CC57:CC58" si="355">IF(BX57=2,BV57,"0")</f>
        <v>0</v>
      </c>
      <c r="CD57" s="25">
        <f t="shared" ref="CD57:CD58" si="356">CB57+CC57</f>
        <v>0</v>
      </c>
    </row>
    <row r="58" spans="1:82" ht="25.5" hidden="1" customHeight="1">
      <c r="A58" s="6"/>
      <c r="B58" s="54" t="s">
        <v>62</v>
      </c>
      <c r="C58" s="24">
        <v>0</v>
      </c>
      <c r="D58" s="24">
        <v>0</v>
      </c>
      <c r="E58" s="24">
        <v>0</v>
      </c>
      <c r="F58" s="24">
        <v>0</v>
      </c>
      <c r="G58" s="25">
        <f>E58+F58</f>
        <v>0</v>
      </c>
      <c r="H58" s="24">
        <v>0</v>
      </c>
      <c r="I58" s="24">
        <v>0</v>
      </c>
      <c r="J58" s="24">
        <v>0</v>
      </c>
      <c r="K58" s="24">
        <v>0</v>
      </c>
      <c r="L58" s="25">
        <f t="shared" ref="L58" si="357">SUM(J58:K58)</f>
        <v>0</v>
      </c>
      <c r="M58" s="24">
        <v>0</v>
      </c>
      <c r="N58" s="24">
        <v>0</v>
      </c>
      <c r="O58" s="24">
        <v>0</v>
      </c>
      <c r="P58" s="24">
        <v>0</v>
      </c>
      <c r="Q58" s="25">
        <f>O58+P58</f>
        <v>0</v>
      </c>
      <c r="R58" s="25">
        <v>0</v>
      </c>
      <c r="S58" s="24">
        <v>0</v>
      </c>
      <c r="T58" s="24">
        <v>0</v>
      </c>
      <c r="U58" s="24">
        <v>0</v>
      </c>
      <c r="V58" s="25">
        <f>T58+U58</f>
        <v>0</v>
      </c>
      <c r="W58" s="24">
        <v>0</v>
      </c>
      <c r="X58" s="24">
        <v>0</v>
      </c>
      <c r="Y58" s="24">
        <v>0</v>
      </c>
      <c r="Z58" s="24">
        <v>0</v>
      </c>
      <c r="AA58" s="24">
        <f>Y58+Z58</f>
        <v>0</v>
      </c>
      <c r="AB58" s="24">
        <v>0</v>
      </c>
      <c r="AC58" s="24">
        <v>0</v>
      </c>
      <c r="AD58" s="24">
        <v>0</v>
      </c>
      <c r="AE58" s="24">
        <v>0</v>
      </c>
      <c r="AF58" s="25">
        <f>AD58+AE58</f>
        <v>0</v>
      </c>
      <c r="AG58" s="24">
        <v>0</v>
      </c>
      <c r="AH58" s="24">
        <v>0</v>
      </c>
      <c r="AI58" s="24">
        <v>0</v>
      </c>
      <c r="AJ58" s="24">
        <v>0</v>
      </c>
      <c r="AK58" s="25">
        <f>AI58+AJ58</f>
        <v>0</v>
      </c>
      <c r="AL58" s="24">
        <v>0</v>
      </c>
      <c r="AM58" s="24">
        <v>0</v>
      </c>
      <c r="AN58" s="24">
        <v>0</v>
      </c>
      <c r="AO58" s="24">
        <v>0</v>
      </c>
      <c r="AP58" s="25">
        <f>AN58+AO58</f>
        <v>0</v>
      </c>
      <c r="AQ58" s="25">
        <v>0</v>
      </c>
      <c r="AR58" s="25">
        <v>0</v>
      </c>
      <c r="AS58" s="25">
        <v>0</v>
      </c>
      <c r="AT58" s="25">
        <v>0</v>
      </c>
      <c r="AU58" s="25">
        <f>AS58+AT58</f>
        <v>0</v>
      </c>
      <c r="AV58" s="24">
        <v>0</v>
      </c>
      <c r="AW58" s="24">
        <v>0</v>
      </c>
      <c r="AX58" s="24">
        <v>0</v>
      </c>
      <c r="AY58" s="24">
        <v>0</v>
      </c>
      <c r="AZ58" s="25">
        <f>AX58+AY58</f>
        <v>0</v>
      </c>
      <c r="BA58" s="25">
        <v>0</v>
      </c>
      <c r="BB58" s="25">
        <v>0</v>
      </c>
      <c r="BC58" s="25">
        <v>0</v>
      </c>
      <c r="BD58" s="25">
        <v>0</v>
      </c>
      <c r="BE58" s="25">
        <f>BC58+BD58</f>
        <v>0</v>
      </c>
      <c r="BF58" s="24">
        <v>0</v>
      </c>
      <c r="BG58" s="24">
        <v>0</v>
      </c>
      <c r="BH58" s="24">
        <v>0</v>
      </c>
      <c r="BI58" s="24">
        <v>0</v>
      </c>
      <c r="BJ58" s="25">
        <f>BH58+BI58</f>
        <v>0</v>
      </c>
      <c r="BK58" s="24">
        <v>0</v>
      </c>
      <c r="BL58" s="24">
        <v>0</v>
      </c>
      <c r="BM58" s="24">
        <v>0</v>
      </c>
      <c r="BN58" s="24">
        <v>0</v>
      </c>
      <c r="BO58" s="25">
        <f>BM58+BN58</f>
        <v>0</v>
      </c>
      <c r="BP58" s="25">
        <f t="shared" si="343"/>
        <v>0</v>
      </c>
      <c r="BQ58" s="25">
        <f t="shared" si="344"/>
        <v>0</v>
      </c>
      <c r="BR58" s="25">
        <f t="shared" si="345"/>
        <v>0</v>
      </c>
      <c r="BS58" s="25">
        <f t="shared" si="346"/>
        <v>0</v>
      </c>
      <c r="BT58" s="25">
        <f t="shared" si="347"/>
        <v>0</v>
      </c>
      <c r="BU58" s="26">
        <v>2</v>
      </c>
      <c r="BV58" s="25" t="str">
        <f t="shared" si="348"/>
        <v>0</v>
      </c>
      <c r="BW58" s="25" t="str">
        <f t="shared" si="349"/>
        <v>0</v>
      </c>
      <c r="BX58" s="25">
        <f t="shared" si="350"/>
        <v>0</v>
      </c>
      <c r="BY58" s="25">
        <f t="shared" si="351"/>
        <v>0</v>
      </c>
      <c r="BZ58" s="25">
        <f t="shared" si="352"/>
        <v>0</v>
      </c>
      <c r="CA58" s="25">
        <f t="shared" si="353"/>
        <v>0</v>
      </c>
      <c r="CB58" s="25" t="str">
        <f t="shared" si="354"/>
        <v>0</v>
      </c>
      <c r="CC58" s="25" t="str">
        <f t="shared" si="355"/>
        <v>0</v>
      </c>
      <c r="CD58" s="25">
        <f t="shared" si="356"/>
        <v>0</v>
      </c>
    </row>
    <row r="59" spans="1:82" ht="25.5" customHeight="1">
      <c r="A59" s="35"/>
      <c r="B59" s="55" t="s">
        <v>36</v>
      </c>
      <c r="C59" s="25">
        <f>SUM(C57:C58)</f>
        <v>15</v>
      </c>
      <c r="D59" s="25">
        <f t="shared" ref="D59:BO59" si="358">SUM(D57:D58)</f>
        <v>24</v>
      </c>
      <c r="E59" s="25">
        <f t="shared" si="358"/>
        <v>15</v>
      </c>
      <c r="F59" s="25">
        <f t="shared" si="358"/>
        <v>1</v>
      </c>
      <c r="G59" s="25">
        <f t="shared" si="358"/>
        <v>16</v>
      </c>
      <c r="H59" s="25">
        <f t="shared" si="358"/>
        <v>0</v>
      </c>
      <c r="I59" s="25">
        <f t="shared" si="358"/>
        <v>1</v>
      </c>
      <c r="J59" s="25">
        <f t="shared" si="358"/>
        <v>1</v>
      </c>
      <c r="K59" s="25">
        <f t="shared" si="358"/>
        <v>0</v>
      </c>
      <c r="L59" s="25">
        <f t="shared" si="358"/>
        <v>1</v>
      </c>
      <c r="M59" s="25">
        <f t="shared" si="358"/>
        <v>15</v>
      </c>
      <c r="N59" s="25">
        <f t="shared" si="358"/>
        <v>2</v>
      </c>
      <c r="O59" s="25">
        <f t="shared" si="358"/>
        <v>1</v>
      </c>
      <c r="P59" s="25">
        <f t="shared" si="358"/>
        <v>0</v>
      </c>
      <c r="Q59" s="25">
        <f t="shared" si="358"/>
        <v>1</v>
      </c>
      <c r="R59" s="25">
        <f t="shared" ref="R59:V59" si="359">SUM(R57:R58)</f>
        <v>0</v>
      </c>
      <c r="S59" s="25">
        <f t="shared" si="359"/>
        <v>18</v>
      </c>
      <c r="T59" s="25">
        <f t="shared" si="359"/>
        <v>1</v>
      </c>
      <c r="U59" s="25">
        <f t="shared" si="359"/>
        <v>2</v>
      </c>
      <c r="V59" s="25">
        <f t="shared" si="359"/>
        <v>3</v>
      </c>
      <c r="W59" s="25">
        <f t="shared" si="358"/>
        <v>0</v>
      </c>
      <c r="X59" s="25">
        <f t="shared" si="358"/>
        <v>0</v>
      </c>
      <c r="Y59" s="25">
        <f t="shared" si="358"/>
        <v>0</v>
      </c>
      <c r="Z59" s="25">
        <f t="shared" si="358"/>
        <v>0</v>
      </c>
      <c r="AA59" s="25">
        <f t="shared" si="358"/>
        <v>0</v>
      </c>
      <c r="AB59" s="25">
        <f t="shared" si="358"/>
        <v>0</v>
      </c>
      <c r="AC59" s="25">
        <f t="shared" si="358"/>
        <v>0</v>
      </c>
      <c r="AD59" s="25">
        <f t="shared" si="358"/>
        <v>0</v>
      </c>
      <c r="AE59" s="25">
        <f t="shared" si="358"/>
        <v>0</v>
      </c>
      <c r="AF59" s="25">
        <f t="shared" si="358"/>
        <v>0</v>
      </c>
      <c r="AG59" s="25">
        <f t="shared" si="358"/>
        <v>0</v>
      </c>
      <c r="AH59" s="25">
        <f t="shared" si="358"/>
        <v>0</v>
      </c>
      <c r="AI59" s="25">
        <f t="shared" si="358"/>
        <v>0</v>
      </c>
      <c r="AJ59" s="25">
        <f t="shared" si="358"/>
        <v>0</v>
      </c>
      <c r="AK59" s="25">
        <f t="shared" si="358"/>
        <v>0</v>
      </c>
      <c r="AL59" s="25">
        <f t="shared" si="358"/>
        <v>0</v>
      </c>
      <c r="AM59" s="25">
        <f t="shared" si="358"/>
        <v>0</v>
      </c>
      <c r="AN59" s="25">
        <f t="shared" si="358"/>
        <v>0</v>
      </c>
      <c r="AO59" s="25">
        <f t="shared" si="358"/>
        <v>0</v>
      </c>
      <c r="AP59" s="25">
        <f t="shared" si="358"/>
        <v>0</v>
      </c>
      <c r="AQ59" s="25">
        <f t="shared" si="358"/>
        <v>0</v>
      </c>
      <c r="AR59" s="25">
        <f t="shared" si="358"/>
        <v>0</v>
      </c>
      <c r="AS59" s="25">
        <f t="shared" si="358"/>
        <v>0</v>
      </c>
      <c r="AT59" s="25">
        <f t="shared" si="358"/>
        <v>0</v>
      </c>
      <c r="AU59" s="25">
        <f t="shared" si="358"/>
        <v>0</v>
      </c>
      <c r="AV59" s="25">
        <f t="shared" si="358"/>
        <v>0</v>
      </c>
      <c r="AW59" s="25">
        <f t="shared" si="358"/>
        <v>0</v>
      </c>
      <c r="AX59" s="25">
        <f t="shared" si="358"/>
        <v>10</v>
      </c>
      <c r="AY59" s="25">
        <f t="shared" si="358"/>
        <v>2</v>
      </c>
      <c r="AZ59" s="25">
        <f t="shared" si="358"/>
        <v>12</v>
      </c>
      <c r="BA59" s="25">
        <f t="shared" si="358"/>
        <v>0</v>
      </c>
      <c r="BB59" s="25">
        <f t="shared" si="358"/>
        <v>0</v>
      </c>
      <c r="BC59" s="25">
        <f t="shared" si="358"/>
        <v>0</v>
      </c>
      <c r="BD59" s="25">
        <f t="shared" si="358"/>
        <v>0</v>
      </c>
      <c r="BE59" s="25">
        <f t="shared" si="358"/>
        <v>0</v>
      </c>
      <c r="BF59" s="25">
        <f t="shared" ref="BF59:BJ59" si="360">SUM(BF57:BF58)</f>
        <v>0</v>
      </c>
      <c r="BG59" s="25">
        <f t="shared" si="360"/>
        <v>0</v>
      </c>
      <c r="BH59" s="25">
        <f t="shared" si="360"/>
        <v>0</v>
      </c>
      <c r="BI59" s="25">
        <f t="shared" si="360"/>
        <v>0</v>
      </c>
      <c r="BJ59" s="25">
        <f t="shared" si="360"/>
        <v>0</v>
      </c>
      <c r="BK59" s="25">
        <f t="shared" si="358"/>
        <v>0</v>
      </c>
      <c r="BL59" s="25">
        <f t="shared" si="358"/>
        <v>0</v>
      </c>
      <c r="BM59" s="25">
        <f t="shared" si="358"/>
        <v>0</v>
      </c>
      <c r="BN59" s="25">
        <f t="shared" si="358"/>
        <v>0</v>
      </c>
      <c r="BO59" s="25">
        <f t="shared" si="358"/>
        <v>0</v>
      </c>
      <c r="BP59" s="25">
        <f t="shared" si="343"/>
        <v>30</v>
      </c>
      <c r="BQ59" s="25">
        <f t="shared" si="344"/>
        <v>45</v>
      </c>
      <c r="BR59" s="25">
        <f t="shared" si="345"/>
        <v>28</v>
      </c>
      <c r="BS59" s="25">
        <f t="shared" si="346"/>
        <v>5</v>
      </c>
      <c r="BT59" s="25">
        <f t="shared" si="347"/>
        <v>33</v>
      </c>
      <c r="BU59" s="26">
        <f>SUM(BU58)</f>
        <v>2</v>
      </c>
      <c r="BV59" s="25">
        <f>SUM(BV58)</f>
        <v>0</v>
      </c>
      <c r="BW59" s="25">
        <f>SUM(BW58)</f>
        <v>0</v>
      </c>
      <c r="BX59" s="25">
        <f>SUM(BX58)</f>
        <v>0</v>
      </c>
      <c r="BY59" s="25">
        <f t="shared" ref="BY59:CD59" si="361">SUM(BY57:BY58)</f>
        <v>28</v>
      </c>
      <c r="BZ59" s="25">
        <f t="shared" si="361"/>
        <v>5</v>
      </c>
      <c r="CA59" s="25">
        <f t="shared" si="361"/>
        <v>33</v>
      </c>
      <c r="CB59" s="25">
        <f t="shared" si="361"/>
        <v>0</v>
      </c>
      <c r="CC59" s="25">
        <f t="shared" si="361"/>
        <v>0</v>
      </c>
      <c r="CD59" s="25">
        <f t="shared" si="361"/>
        <v>0</v>
      </c>
    </row>
    <row r="60" spans="1:82" ht="25.5" customHeight="1">
      <c r="A60" s="6"/>
      <c r="B60" s="50" t="s">
        <v>63</v>
      </c>
      <c r="C60" s="25"/>
      <c r="D60" s="25"/>
      <c r="E60" s="25"/>
      <c r="F60" s="25"/>
      <c r="G60" s="25"/>
      <c r="H60" s="25"/>
      <c r="I60" s="25"/>
      <c r="J60" s="25"/>
      <c r="K60" s="25"/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  <c r="AC60" s="25"/>
      <c r="AD60" s="25"/>
      <c r="AE60" s="25"/>
      <c r="AF60" s="25"/>
      <c r="AG60" s="25"/>
      <c r="AH60" s="25"/>
      <c r="AI60" s="25"/>
      <c r="AJ60" s="25"/>
      <c r="AK60" s="25"/>
      <c r="AL60" s="25"/>
      <c r="AM60" s="25"/>
      <c r="AN60" s="25"/>
      <c r="AO60" s="25"/>
      <c r="AP60" s="25"/>
      <c r="AQ60" s="25"/>
      <c r="AR60" s="25"/>
      <c r="AS60" s="25"/>
      <c r="AT60" s="25"/>
      <c r="AU60" s="25"/>
      <c r="AV60" s="25"/>
      <c r="AW60" s="25"/>
      <c r="AX60" s="25"/>
      <c r="AY60" s="25"/>
      <c r="AZ60" s="25"/>
      <c r="BA60" s="25"/>
      <c r="BB60" s="25"/>
      <c r="BC60" s="25"/>
      <c r="BD60" s="25"/>
      <c r="BE60" s="25"/>
      <c r="BF60" s="25"/>
      <c r="BG60" s="25"/>
      <c r="BH60" s="25"/>
      <c r="BI60" s="25"/>
      <c r="BJ60" s="25"/>
      <c r="BK60" s="25"/>
      <c r="BL60" s="25"/>
      <c r="BM60" s="25"/>
      <c r="BN60" s="25"/>
      <c r="BO60" s="25"/>
      <c r="BP60" s="25"/>
      <c r="BQ60" s="25"/>
      <c r="BR60" s="25"/>
      <c r="BS60" s="25"/>
      <c r="BT60" s="25"/>
      <c r="BU60" s="26"/>
      <c r="BV60" s="25"/>
      <c r="BW60" s="25"/>
      <c r="BX60" s="25"/>
      <c r="BY60" s="25"/>
      <c r="BZ60" s="25"/>
      <c r="CA60" s="25"/>
      <c r="CB60" s="25"/>
      <c r="CC60" s="25"/>
      <c r="CD60" s="25"/>
    </row>
    <row r="61" spans="1:82" ht="25.5" customHeight="1">
      <c r="A61" s="6"/>
      <c r="B61" s="51" t="s">
        <v>57</v>
      </c>
      <c r="C61" s="24">
        <v>50</v>
      </c>
      <c r="D61" s="24">
        <v>65</v>
      </c>
      <c r="E61" s="24">
        <f>30+7</f>
        <v>37</v>
      </c>
      <c r="F61" s="24">
        <f>6+6</f>
        <v>12</v>
      </c>
      <c r="G61" s="25">
        <f t="shared" ref="G61" si="362">E61+F61</f>
        <v>49</v>
      </c>
      <c r="H61" s="24">
        <v>0</v>
      </c>
      <c r="I61" s="24">
        <v>8</v>
      </c>
      <c r="J61" s="24">
        <v>2</v>
      </c>
      <c r="K61" s="24">
        <v>5</v>
      </c>
      <c r="L61" s="25">
        <f>SUM(J61:K61)</f>
        <v>7</v>
      </c>
      <c r="M61" s="24">
        <v>10</v>
      </c>
      <c r="N61" s="24">
        <v>13</v>
      </c>
      <c r="O61" s="24">
        <v>8</v>
      </c>
      <c r="P61" s="24">
        <v>2</v>
      </c>
      <c r="Q61" s="25">
        <f t="shared" ref="Q61" si="363">O61+P61</f>
        <v>10</v>
      </c>
      <c r="R61" s="25">
        <v>0</v>
      </c>
      <c r="S61" s="25">
        <v>0</v>
      </c>
      <c r="T61" s="25">
        <v>0</v>
      </c>
      <c r="U61" s="25">
        <v>0</v>
      </c>
      <c r="V61" s="25">
        <f t="shared" ref="V61" si="364">T61+U61</f>
        <v>0</v>
      </c>
      <c r="W61" s="24">
        <v>0</v>
      </c>
      <c r="X61" s="24">
        <v>0</v>
      </c>
      <c r="Y61" s="24">
        <v>0</v>
      </c>
      <c r="Z61" s="24">
        <v>0</v>
      </c>
      <c r="AA61" s="25">
        <f t="shared" ref="AA61" si="365">Y61+Z61</f>
        <v>0</v>
      </c>
      <c r="AB61" s="24">
        <v>0</v>
      </c>
      <c r="AC61" s="24">
        <v>0</v>
      </c>
      <c r="AD61" s="24">
        <v>0</v>
      </c>
      <c r="AE61" s="24">
        <v>0</v>
      </c>
      <c r="AF61" s="25">
        <f t="shared" ref="AF61" si="366">AD61+AE61</f>
        <v>0</v>
      </c>
      <c r="AG61" s="24">
        <v>0</v>
      </c>
      <c r="AH61" s="24">
        <v>0</v>
      </c>
      <c r="AI61" s="24">
        <v>0</v>
      </c>
      <c r="AJ61" s="24">
        <v>0</v>
      </c>
      <c r="AK61" s="25">
        <f t="shared" ref="AK61" si="367">AI61+AJ61</f>
        <v>0</v>
      </c>
      <c r="AL61" s="24">
        <v>0</v>
      </c>
      <c r="AM61" s="24">
        <v>0</v>
      </c>
      <c r="AN61" s="24">
        <v>0</v>
      </c>
      <c r="AO61" s="24">
        <v>0</v>
      </c>
      <c r="AP61" s="25">
        <f t="shared" ref="AP61" si="368">AN61+AO61</f>
        <v>0</v>
      </c>
      <c r="AQ61" s="25">
        <v>0</v>
      </c>
      <c r="AR61" s="25">
        <v>0</v>
      </c>
      <c r="AS61" s="25">
        <v>0</v>
      </c>
      <c r="AT61" s="25">
        <v>0</v>
      </c>
      <c r="AU61" s="25">
        <f t="shared" ref="AU61" si="369">AS61+AT61</f>
        <v>0</v>
      </c>
      <c r="AV61" s="24">
        <v>0</v>
      </c>
      <c r="AW61" s="24">
        <v>0</v>
      </c>
      <c r="AX61" s="24">
        <v>20</v>
      </c>
      <c r="AY61" s="24">
        <v>6</v>
      </c>
      <c r="AZ61" s="25">
        <f t="shared" ref="AZ61" si="370">AX61+AY61</f>
        <v>26</v>
      </c>
      <c r="BA61" s="25">
        <v>0</v>
      </c>
      <c r="BB61" s="25">
        <v>0</v>
      </c>
      <c r="BC61" s="25">
        <v>0</v>
      </c>
      <c r="BD61" s="25">
        <v>0</v>
      </c>
      <c r="BE61" s="25">
        <f t="shared" ref="BE61" si="371">BC61+BD61</f>
        <v>0</v>
      </c>
      <c r="BF61" s="24">
        <v>0</v>
      </c>
      <c r="BG61" s="24">
        <v>0</v>
      </c>
      <c r="BH61" s="24">
        <v>0</v>
      </c>
      <c r="BI61" s="24">
        <v>0</v>
      </c>
      <c r="BJ61" s="25">
        <f t="shared" ref="BJ61" si="372">BH61+BI61</f>
        <v>0</v>
      </c>
      <c r="BK61" s="24">
        <v>0</v>
      </c>
      <c r="BL61" s="24">
        <v>0</v>
      </c>
      <c r="BM61" s="24">
        <v>0</v>
      </c>
      <c r="BN61" s="24">
        <v>0</v>
      </c>
      <c r="BO61" s="25">
        <f t="shared" ref="BO61" si="373">BM61+BN61</f>
        <v>0</v>
      </c>
      <c r="BP61" s="25">
        <f t="shared" ref="BP61:BP63" si="374">C61+M61+W61+AB61+AG61+AL61+AQ61+AV61+BA61+BK61+H61+BF61+R61</f>
        <v>60</v>
      </c>
      <c r="BQ61" s="25">
        <f t="shared" ref="BQ61:BQ63" si="375">D61+N61+X61+AC61+AH61+AM61+AR61+AW61+BB61+BL61+I61+BG61+S61</f>
        <v>86</v>
      </c>
      <c r="BR61" s="25">
        <f t="shared" ref="BR61:BR63" si="376">E61+O61+Y61+AD61+AI61+AN61+AS61+AX61+BC61+BM61+J61+BH61+T61</f>
        <v>67</v>
      </c>
      <c r="BS61" s="25">
        <f t="shared" ref="BS61:BS63" si="377">F61+P61+Z61+AE61+AJ61+AO61+AT61+AY61+BD61+BN61+K61+BI61+U61</f>
        <v>25</v>
      </c>
      <c r="BT61" s="25">
        <f t="shared" ref="BT61:BT63" si="378">G61+Q61+AA61+AF61+AK61+AP61+AU61+AZ61+BE61+BO61+L61+BJ61+V61</f>
        <v>92</v>
      </c>
      <c r="BU61" s="26">
        <v>2</v>
      </c>
      <c r="BV61" s="25" t="str">
        <f t="shared" ref="BV61" si="379">IF(BU61=1,BR61,"0")</f>
        <v>0</v>
      </c>
      <c r="BW61" s="25" t="str">
        <f t="shared" ref="BW61" si="380">IF(BU61=1,BS61,"0")</f>
        <v>0</v>
      </c>
      <c r="BX61" s="25">
        <f t="shared" ref="BX61" si="381">BV61+BW61</f>
        <v>0</v>
      </c>
      <c r="BY61" s="25">
        <f t="shared" ref="BY61" si="382">IF(BU61=2,BR61,"0")</f>
        <v>67</v>
      </c>
      <c r="BZ61" s="25">
        <f t="shared" ref="BZ61" si="383">IF(BU61=2,BS61,"0")</f>
        <v>25</v>
      </c>
      <c r="CA61" s="25">
        <f t="shared" ref="CA61" si="384">BY61+BZ61</f>
        <v>92</v>
      </c>
      <c r="CB61" s="25" t="str">
        <f t="shared" ref="CB61" si="385">IF(BX61=2,BU61,"0")</f>
        <v>0</v>
      </c>
      <c r="CC61" s="25" t="str">
        <f t="shared" ref="CC61" si="386">IF(BX61=2,BV61,"0")</f>
        <v>0</v>
      </c>
      <c r="CD61" s="25">
        <f t="shared" ref="CD61" si="387">CB61+CC61</f>
        <v>0</v>
      </c>
    </row>
    <row r="62" spans="1:82" ht="25.5" customHeight="1">
      <c r="A62" s="6"/>
      <c r="B62" s="30" t="s">
        <v>36</v>
      </c>
      <c r="C62" s="25">
        <f>SUM(C61)</f>
        <v>50</v>
      </c>
      <c r="D62" s="25">
        <f t="shared" ref="D62:AU62" si="388">SUM(D61)</f>
        <v>65</v>
      </c>
      <c r="E62" s="25">
        <f t="shared" si="388"/>
        <v>37</v>
      </c>
      <c r="F62" s="25">
        <f t="shared" si="388"/>
        <v>12</v>
      </c>
      <c r="G62" s="25">
        <f t="shared" si="388"/>
        <v>49</v>
      </c>
      <c r="H62" s="25">
        <f t="shared" si="388"/>
        <v>0</v>
      </c>
      <c r="I62" s="25">
        <f t="shared" si="388"/>
        <v>8</v>
      </c>
      <c r="J62" s="25">
        <f t="shared" si="388"/>
        <v>2</v>
      </c>
      <c r="K62" s="25">
        <f t="shared" si="388"/>
        <v>5</v>
      </c>
      <c r="L62" s="25">
        <f t="shared" si="388"/>
        <v>7</v>
      </c>
      <c r="M62" s="25">
        <f t="shared" si="388"/>
        <v>10</v>
      </c>
      <c r="N62" s="25">
        <f t="shared" si="388"/>
        <v>13</v>
      </c>
      <c r="O62" s="25">
        <f t="shared" si="388"/>
        <v>8</v>
      </c>
      <c r="P62" s="25">
        <f t="shared" si="388"/>
        <v>2</v>
      </c>
      <c r="Q62" s="25">
        <f t="shared" si="388"/>
        <v>10</v>
      </c>
      <c r="R62" s="25">
        <f t="shared" ref="R62:V62" si="389">SUM(R61)</f>
        <v>0</v>
      </c>
      <c r="S62" s="25">
        <f t="shared" si="389"/>
        <v>0</v>
      </c>
      <c r="T62" s="25">
        <f t="shared" si="389"/>
        <v>0</v>
      </c>
      <c r="U62" s="25">
        <f t="shared" si="389"/>
        <v>0</v>
      </c>
      <c r="V62" s="25">
        <f t="shared" si="389"/>
        <v>0</v>
      </c>
      <c r="W62" s="25">
        <f t="shared" si="388"/>
        <v>0</v>
      </c>
      <c r="X62" s="25">
        <f t="shared" si="388"/>
        <v>0</v>
      </c>
      <c r="Y62" s="25">
        <f t="shared" si="388"/>
        <v>0</v>
      </c>
      <c r="Z62" s="25">
        <f t="shared" si="388"/>
        <v>0</v>
      </c>
      <c r="AA62" s="25">
        <f t="shared" si="388"/>
        <v>0</v>
      </c>
      <c r="AB62" s="25">
        <f t="shared" si="388"/>
        <v>0</v>
      </c>
      <c r="AC62" s="25">
        <f t="shared" si="388"/>
        <v>0</v>
      </c>
      <c r="AD62" s="25">
        <f t="shared" si="388"/>
        <v>0</v>
      </c>
      <c r="AE62" s="25">
        <f t="shared" si="388"/>
        <v>0</v>
      </c>
      <c r="AF62" s="25">
        <f t="shared" si="388"/>
        <v>0</v>
      </c>
      <c r="AG62" s="25">
        <f t="shared" si="388"/>
        <v>0</v>
      </c>
      <c r="AH62" s="25">
        <f t="shared" si="388"/>
        <v>0</v>
      </c>
      <c r="AI62" s="25">
        <f t="shared" si="388"/>
        <v>0</v>
      </c>
      <c r="AJ62" s="25">
        <f t="shared" si="388"/>
        <v>0</v>
      </c>
      <c r="AK62" s="25">
        <f t="shared" si="388"/>
        <v>0</v>
      </c>
      <c r="AL62" s="25">
        <f t="shared" si="388"/>
        <v>0</v>
      </c>
      <c r="AM62" s="25">
        <f t="shared" si="388"/>
        <v>0</v>
      </c>
      <c r="AN62" s="25">
        <f t="shared" si="388"/>
        <v>0</v>
      </c>
      <c r="AO62" s="25">
        <f t="shared" si="388"/>
        <v>0</v>
      </c>
      <c r="AP62" s="25">
        <f t="shared" si="388"/>
        <v>0</v>
      </c>
      <c r="AQ62" s="25">
        <f t="shared" si="388"/>
        <v>0</v>
      </c>
      <c r="AR62" s="25">
        <f t="shared" si="388"/>
        <v>0</v>
      </c>
      <c r="AS62" s="25">
        <f t="shared" si="388"/>
        <v>0</v>
      </c>
      <c r="AT62" s="25">
        <f t="shared" si="388"/>
        <v>0</v>
      </c>
      <c r="AU62" s="25">
        <f t="shared" si="388"/>
        <v>0</v>
      </c>
      <c r="AV62" s="25">
        <f t="shared" ref="AV62:CA62" si="390">SUM(AV61)</f>
        <v>0</v>
      </c>
      <c r="AW62" s="25">
        <f t="shared" si="390"/>
        <v>0</v>
      </c>
      <c r="AX62" s="25">
        <f t="shared" si="390"/>
        <v>20</v>
      </c>
      <c r="AY62" s="25">
        <f t="shared" si="390"/>
        <v>6</v>
      </c>
      <c r="AZ62" s="25">
        <f t="shared" si="390"/>
        <v>26</v>
      </c>
      <c r="BA62" s="25">
        <f t="shared" si="390"/>
        <v>0</v>
      </c>
      <c r="BB62" s="25">
        <f t="shared" si="390"/>
        <v>0</v>
      </c>
      <c r="BC62" s="25">
        <f t="shared" si="390"/>
        <v>0</v>
      </c>
      <c r="BD62" s="25">
        <f t="shared" si="390"/>
        <v>0</v>
      </c>
      <c r="BE62" s="25">
        <f t="shared" si="390"/>
        <v>0</v>
      </c>
      <c r="BF62" s="25">
        <f t="shared" si="390"/>
        <v>0</v>
      </c>
      <c r="BG62" s="25">
        <v>0</v>
      </c>
      <c r="BH62" s="25">
        <f>SUM(BH61)</f>
        <v>0</v>
      </c>
      <c r="BI62" s="25">
        <f>SUM(BI61)</f>
        <v>0</v>
      </c>
      <c r="BJ62" s="25">
        <f t="shared" si="390"/>
        <v>0</v>
      </c>
      <c r="BK62" s="25">
        <f t="shared" ref="BK62:BO62" si="391">SUM(BK61)</f>
        <v>0</v>
      </c>
      <c r="BL62" s="25">
        <f t="shared" si="391"/>
        <v>0</v>
      </c>
      <c r="BM62" s="25">
        <f t="shared" si="391"/>
        <v>0</v>
      </c>
      <c r="BN62" s="25">
        <f t="shared" si="391"/>
        <v>0</v>
      </c>
      <c r="BO62" s="25">
        <f t="shared" si="391"/>
        <v>0</v>
      </c>
      <c r="BP62" s="25">
        <f t="shared" si="374"/>
        <v>60</v>
      </c>
      <c r="BQ62" s="25">
        <f t="shared" si="375"/>
        <v>86</v>
      </c>
      <c r="BR62" s="25">
        <f t="shared" si="376"/>
        <v>67</v>
      </c>
      <c r="BS62" s="25">
        <f t="shared" si="377"/>
        <v>25</v>
      </c>
      <c r="BT62" s="25">
        <f t="shared" si="378"/>
        <v>92</v>
      </c>
      <c r="BU62" s="26"/>
      <c r="BV62" s="25">
        <f t="shared" si="390"/>
        <v>0</v>
      </c>
      <c r="BW62" s="25">
        <f t="shared" si="390"/>
        <v>0</v>
      </c>
      <c r="BX62" s="25">
        <f t="shared" si="390"/>
        <v>0</v>
      </c>
      <c r="BY62" s="25">
        <f t="shared" si="390"/>
        <v>67</v>
      </c>
      <c r="BZ62" s="25">
        <f t="shared" si="390"/>
        <v>25</v>
      </c>
      <c r="CA62" s="25">
        <f t="shared" si="390"/>
        <v>92</v>
      </c>
      <c r="CB62" s="25">
        <f t="shared" ref="CB62:CD62" si="392">SUM(CB61)</f>
        <v>0</v>
      </c>
      <c r="CC62" s="25">
        <f t="shared" si="392"/>
        <v>0</v>
      </c>
      <c r="CD62" s="25">
        <f t="shared" si="392"/>
        <v>0</v>
      </c>
    </row>
    <row r="63" spans="1:82" ht="25.5" customHeight="1">
      <c r="A63" s="6"/>
      <c r="B63" s="30" t="s">
        <v>40</v>
      </c>
      <c r="C63" s="25">
        <f>C42+C59+C52+C46+C62+C49+C55</f>
        <v>184</v>
      </c>
      <c r="D63" s="25">
        <f>D42+D59+D52+D46+D62+D49+D55</f>
        <v>163</v>
      </c>
      <c r="E63" s="25">
        <f>E42+E59+E52+E46+E62+E49+E55</f>
        <v>85</v>
      </c>
      <c r="F63" s="25">
        <f t="shared" ref="F63" si="393">F42+F59+F52+F46+F62+F49+F55</f>
        <v>28</v>
      </c>
      <c r="G63" s="25">
        <f t="shared" ref="G63" si="394">G42+G59+G52+G46+G62+G49+G55</f>
        <v>113</v>
      </c>
      <c r="H63" s="25">
        <f t="shared" ref="H63" si="395">H42+H59+H52+H46+H62+H49+H55</f>
        <v>0</v>
      </c>
      <c r="I63" s="25">
        <f t="shared" ref="I63" si="396">I42+I59+I52+I46+I62+I49+I55</f>
        <v>54</v>
      </c>
      <c r="J63" s="25">
        <f t="shared" ref="J63" si="397">J42+J59+J52+J46+J62+J49+J55</f>
        <v>19</v>
      </c>
      <c r="K63" s="25">
        <f t="shared" ref="K63" si="398">K42+K59+K52+K46+K62+K49+K55</f>
        <v>13</v>
      </c>
      <c r="L63" s="25">
        <f t="shared" ref="L63" si="399">L42+L59+L52+L46+L62+L49+L55</f>
        <v>32</v>
      </c>
      <c r="M63" s="25">
        <f t="shared" ref="M63" si="400">M42+M59+M52+M46+M62+M49+M55</f>
        <v>86</v>
      </c>
      <c r="N63" s="25">
        <f t="shared" ref="N63" si="401">N42+N59+N52+N46+N62+N49+N55</f>
        <v>36</v>
      </c>
      <c r="O63" s="25">
        <f>O42+O59+O52+O46+O62+O49+O55</f>
        <v>22</v>
      </c>
      <c r="P63" s="25">
        <f t="shared" ref="P63" si="402">P42+P59+P52+P46+P62+P49+P55</f>
        <v>7</v>
      </c>
      <c r="Q63" s="25">
        <f t="shared" ref="Q63:S63" si="403">Q42+Q59+Q52+Q46+Q62+Q49+Q55</f>
        <v>29</v>
      </c>
      <c r="R63" s="25">
        <f t="shared" si="403"/>
        <v>0</v>
      </c>
      <c r="S63" s="25">
        <f t="shared" si="403"/>
        <v>57</v>
      </c>
      <c r="T63" s="25">
        <f>T42+T59+T52+T46+T62+T49+T55</f>
        <v>15</v>
      </c>
      <c r="U63" s="25">
        <f>U42+U59+U52+U46+U62+U49+U55</f>
        <v>11</v>
      </c>
      <c r="V63" s="25">
        <f t="shared" ref="V63" si="404">V42+V59+V52+V46+V62+V49+V55</f>
        <v>26</v>
      </c>
      <c r="W63" s="25">
        <f t="shared" ref="W63" si="405">W42+W59+W52+W46+W62+W49+W55</f>
        <v>58</v>
      </c>
      <c r="X63" s="25">
        <f t="shared" ref="X63" si="406">X42+X59+X52+X46+X62+X49+X55</f>
        <v>101</v>
      </c>
      <c r="Y63" s="25">
        <f t="shared" ref="Y63" si="407">Y42+Y59+Y52+Y46+Y62+Y49+Y55</f>
        <v>54</v>
      </c>
      <c r="Z63" s="25">
        <f t="shared" ref="Z63" si="408">Z42+Z59+Z52+Z46+Z62+Z49+Z55</f>
        <v>17</v>
      </c>
      <c r="AA63" s="25">
        <f t="shared" ref="AA63" si="409">AA42+AA59+AA52+AA46+AA62+AA49+AA55</f>
        <v>71</v>
      </c>
      <c r="AB63" s="25">
        <f t="shared" ref="AB63" si="410">AB42+AB59+AB52+AB46+AB62+AB49+AB55</f>
        <v>53</v>
      </c>
      <c r="AC63" s="25">
        <f t="shared" ref="AC63" si="411">AC42+AC59+AC52+AC46+AC62+AC49+AC55</f>
        <v>51</v>
      </c>
      <c r="AD63" s="25">
        <f t="shared" ref="AD63" si="412">AD42+AD59+AD52+AD46+AD62+AD49+AD55</f>
        <v>22</v>
      </c>
      <c r="AE63" s="25">
        <f t="shared" ref="AE63" si="413">AE42+AE59+AE52+AE46+AE62+AE49+AE55</f>
        <v>11</v>
      </c>
      <c r="AF63" s="25">
        <f t="shared" ref="AF63" si="414">AF42+AF59+AF52+AF46+AF62+AF49+AF55</f>
        <v>33</v>
      </c>
      <c r="AG63" s="25">
        <f t="shared" ref="AG63" si="415">AG42+AG59+AG52+AG46+AG62+AG49+AG55</f>
        <v>38</v>
      </c>
      <c r="AH63" s="25">
        <f t="shared" ref="AH63" si="416">AH42+AH59+AH52+AH46+AH62+AH49+AH55</f>
        <v>362</v>
      </c>
      <c r="AI63" s="25">
        <f t="shared" ref="AI63" si="417">AI42+AI59+AI52+AI46+AI62+AI49+AI55</f>
        <v>12</v>
      </c>
      <c r="AJ63" s="25">
        <f t="shared" ref="AJ63" si="418">AJ42+AJ59+AJ52+AJ46+AJ62+AJ49+AJ55</f>
        <v>9</v>
      </c>
      <c r="AK63" s="25">
        <f t="shared" ref="AK63" si="419">AK42+AK59+AK52+AK46+AK62+AK49+AK55</f>
        <v>21</v>
      </c>
      <c r="AL63" s="25">
        <f t="shared" ref="AL63" si="420">AL42+AL59+AL52+AL46+AL62+AL49+AL55</f>
        <v>31</v>
      </c>
      <c r="AM63" s="25">
        <f t="shared" ref="AM63" si="421">AM42+AM59+AM52+AM46+AM62+AM49+AM55</f>
        <v>49</v>
      </c>
      <c r="AN63" s="25">
        <f t="shared" ref="AN63" si="422">AN42+AN59+AN52+AN46+AN62+AN49+AN55</f>
        <v>12</v>
      </c>
      <c r="AO63" s="25">
        <f t="shared" ref="AO63" si="423">AO42+AO59+AO52+AO46+AO62+AO49+AO55</f>
        <v>13</v>
      </c>
      <c r="AP63" s="25">
        <f t="shared" ref="AP63" si="424">AP42+AP59+AP52+AP46+AP62+AP49+AP55</f>
        <v>25</v>
      </c>
      <c r="AQ63" s="25">
        <f t="shared" ref="AQ63" si="425">AQ42+AQ59+AQ52+AQ46+AQ62+AQ49+AQ55</f>
        <v>0</v>
      </c>
      <c r="AR63" s="25">
        <f t="shared" ref="AR63" si="426">AR42+AR59+AR52+AR46+AR62+AR49+AR55</f>
        <v>0</v>
      </c>
      <c r="AS63" s="25">
        <f t="shared" ref="AS63" si="427">AS42+AS59+AS52+AS46+AS62+AS49+AS55</f>
        <v>0</v>
      </c>
      <c r="AT63" s="25">
        <f t="shared" ref="AT63" si="428">AT42+AT59+AT52+AT46+AT62+AT49+AT55</f>
        <v>0</v>
      </c>
      <c r="AU63" s="25">
        <f t="shared" ref="AU63" si="429">AU42+AU59+AU52+AU46+AU62+AU49+AU55</f>
        <v>0</v>
      </c>
      <c r="AV63" s="25">
        <f t="shared" ref="AV63" si="430">AV42+AV59+AV52+AV46+AV62+AV49+AV55</f>
        <v>0</v>
      </c>
      <c r="AW63" s="25">
        <f t="shared" ref="AW63" si="431">AW42+AW59+AW52+AW46+AW62+AW49+AW55</f>
        <v>0</v>
      </c>
      <c r="AX63" s="25">
        <f t="shared" ref="AX63" si="432">AX42+AX59+AX52+AX46+AX62+AX49+AX55</f>
        <v>194</v>
      </c>
      <c r="AY63" s="25">
        <f t="shared" ref="AY63" si="433">AY42+AY59+AY52+AY46+AY62+AY49+AY55</f>
        <v>69</v>
      </c>
      <c r="AZ63" s="25">
        <f t="shared" ref="AZ63" si="434">AZ42+AZ59+AZ52+AZ46+AZ62+AZ49+AZ55</f>
        <v>263</v>
      </c>
      <c r="BA63" s="25">
        <f t="shared" ref="BA63" si="435">BA42+BA59+BA52+BA46+BA62+BA49+BA55</f>
        <v>0</v>
      </c>
      <c r="BB63" s="25">
        <f t="shared" ref="BB63" si="436">BB42+BB59+BB52+BB46+BB62+BB49+BB55</f>
        <v>0</v>
      </c>
      <c r="BC63" s="25">
        <f t="shared" ref="BC63" si="437">BC42+BC59+BC52+BC46+BC62+BC49+BC55</f>
        <v>0</v>
      </c>
      <c r="BD63" s="25">
        <f t="shared" ref="BD63" si="438">BD42+BD59+BD52+BD46+BD62+BD49+BD55</f>
        <v>0</v>
      </c>
      <c r="BE63" s="25">
        <f t="shared" ref="BE63:BJ63" si="439">BE42+BE59+BE52+BE46+BE62+BE49+BE55</f>
        <v>0</v>
      </c>
      <c r="BF63" s="25">
        <f t="shared" si="439"/>
        <v>0</v>
      </c>
      <c r="BG63" s="25">
        <f t="shared" si="439"/>
        <v>0</v>
      </c>
      <c r="BH63" s="25">
        <f t="shared" si="439"/>
        <v>0</v>
      </c>
      <c r="BI63" s="25">
        <f t="shared" si="439"/>
        <v>0</v>
      </c>
      <c r="BJ63" s="25">
        <f t="shared" si="439"/>
        <v>0</v>
      </c>
      <c r="BK63" s="25">
        <f t="shared" ref="BK63" si="440">BK42+BK59+BK52+BK46+BK62+BK49+BK55</f>
        <v>0</v>
      </c>
      <c r="BL63" s="25">
        <f t="shared" ref="BL63" si="441">BL42+BL59+BL52+BL46+BL62+BL49+BL55</f>
        <v>6</v>
      </c>
      <c r="BM63" s="25">
        <f t="shared" ref="BM63" si="442">BM42+BM59+BM52+BM46+BM62+BM49+BM55</f>
        <v>6</v>
      </c>
      <c r="BN63" s="25">
        <f t="shared" ref="BN63" si="443">BN42+BN59+BN52+BN46+BN62+BN49+BN55</f>
        <v>0</v>
      </c>
      <c r="BO63" s="25">
        <f t="shared" ref="BO63" si="444">BO42+BO59+BO52+BO46+BO62+BO49+BO55</f>
        <v>6</v>
      </c>
      <c r="BP63" s="25">
        <f t="shared" si="374"/>
        <v>450</v>
      </c>
      <c r="BQ63" s="25">
        <f t="shared" si="375"/>
        <v>879</v>
      </c>
      <c r="BR63" s="25">
        <f t="shared" si="376"/>
        <v>441</v>
      </c>
      <c r="BS63" s="25">
        <f t="shared" si="377"/>
        <v>178</v>
      </c>
      <c r="BT63" s="25">
        <f t="shared" si="378"/>
        <v>619</v>
      </c>
      <c r="BU63" s="26"/>
      <c r="BV63" s="25">
        <f t="shared" ref="BV63:BX63" si="445">BV42+BV59+BV52+BV46+BV62+BV49</f>
        <v>0</v>
      </c>
      <c r="BW63" s="25">
        <f t="shared" si="445"/>
        <v>0</v>
      </c>
      <c r="BX63" s="25">
        <f t="shared" si="445"/>
        <v>0</v>
      </c>
      <c r="BY63" s="25">
        <f>BY42+BY59+BY52+BY46+BY62+BY49+BY55</f>
        <v>441</v>
      </c>
      <c r="BZ63" s="25">
        <f t="shared" ref="BZ63:CA63" si="446">BZ42+BZ59+BZ52+BZ46+BZ62+BZ49+BZ55</f>
        <v>178</v>
      </c>
      <c r="CA63" s="25">
        <f t="shared" si="446"/>
        <v>619</v>
      </c>
      <c r="CB63" s="25">
        <f t="shared" ref="CB63:CD63" si="447">CB42+CB59+CB52+CB46+CB62+CB49</f>
        <v>0</v>
      </c>
      <c r="CC63" s="25">
        <f t="shared" si="447"/>
        <v>0</v>
      </c>
      <c r="CD63" s="25">
        <f t="shared" si="447"/>
        <v>0</v>
      </c>
    </row>
    <row r="64" spans="1:82" ht="25.5" customHeight="1">
      <c r="A64" s="6"/>
      <c r="B64" s="13" t="s">
        <v>41</v>
      </c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  <c r="AC64" s="25"/>
      <c r="AD64" s="25"/>
      <c r="AE64" s="25"/>
      <c r="AF64" s="25"/>
      <c r="AG64" s="25"/>
      <c r="AH64" s="25"/>
      <c r="AI64" s="25"/>
      <c r="AJ64" s="25"/>
      <c r="AK64" s="25"/>
      <c r="AL64" s="25"/>
      <c r="AM64" s="25"/>
      <c r="AN64" s="25"/>
      <c r="AO64" s="25"/>
      <c r="AP64" s="25"/>
      <c r="AQ64" s="25"/>
      <c r="AR64" s="25"/>
      <c r="AS64" s="25"/>
      <c r="AT64" s="25"/>
      <c r="AU64" s="25"/>
      <c r="AV64" s="25"/>
      <c r="AW64" s="25"/>
      <c r="AX64" s="25"/>
      <c r="AY64" s="25"/>
      <c r="AZ64" s="25"/>
      <c r="BA64" s="25"/>
      <c r="BB64" s="25"/>
      <c r="BC64" s="25"/>
      <c r="BD64" s="25"/>
      <c r="BE64" s="25"/>
      <c r="BF64" s="25"/>
      <c r="BG64" s="25"/>
      <c r="BH64" s="25"/>
      <c r="BI64" s="25"/>
      <c r="BJ64" s="25"/>
      <c r="BK64" s="25"/>
      <c r="BL64" s="25"/>
      <c r="BM64" s="25"/>
      <c r="BN64" s="25"/>
      <c r="BO64" s="25"/>
      <c r="BP64" s="25"/>
      <c r="BQ64" s="25"/>
      <c r="BR64" s="25"/>
      <c r="BS64" s="25"/>
      <c r="BT64" s="25"/>
      <c r="BU64" s="26"/>
      <c r="BV64" s="25"/>
      <c r="BW64" s="25"/>
      <c r="BX64" s="25"/>
      <c r="BY64" s="25"/>
      <c r="BZ64" s="25"/>
      <c r="CA64" s="25"/>
      <c r="CB64" s="25"/>
      <c r="CC64" s="25"/>
      <c r="CD64" s="25"/>
    </row>
    <row r="65" spans="1:82" ht="25.5" customHeight="1">
      <c r="A65" s="6"/>
      <c r="B65" s="7" t="s">
        <v>60</v>
      </c>
      <c r="C65" s="25"/>
      <c r="D65" s="25"/>
      <c r="E65" s="25"/>
      <c r="F65" s="25"/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  <c r="AC65" s="25"/>
      <c r="AD65" s="25"/>
      <c r="AE65" s="25"/>
      <c r="AF65" s="25"/>
      <c r="AG65" s="25"/>
      <c r="AH65" s="25"/>
      <c r="AI65" s="25"/>
      <c r="AJ65" s="25"/>
      <c r="AK65" s="25"/>
      <c r="AL65" s="25"/>
      <c r="AM65" s="25"/>
      <c r="AN65" s="25"/>
      <c r="AO65" s="25"/>
      <c r="AP65" s="25"/>
      <c r="AQ65" s="25"/>
      <c r="AR65" s="25"/>
      <c r="AS65" s="25"/>
      <c r="AT65" s="25"/>
      <c r="AU65" s="25"/>
      <c r="AV65" s="25"/>
      <c r="AW65" s="25"/>
      <c r="AX65" s="25"/>
      <c r="AY65" s="25"/>
      <c r="AZ65" s="25"/>
      <c r="BA65" s="25"/>
      <c r="BB65" s="25"/>
      <c r="BC65" s="25"/>
      <c r="BD65" s="25"/>
      <c r="BE65" s="25"/>
      <c r="BF65" s="25"/>
      <c r="BG65" s="25"/>
      <c r="BH65" s="25"/>
      <c r="BI65" s="25"/>
      <c r="BJ65" s="25"/>
      <c r="BK65" s="25"/>
      <c r="BL65" s="25"/>
      <c r="BM65" s="25"/>
      <c r="BN65" s="25"/>
      <c r="BO65" s="25"/>
      <c r="BP65" s="25"/>
      <c r="BQ65" s="25"/>
      <c r="BR65" s="25"/>
      <c r="BS65" s="25"/>
      <c r="BT65" s="25"/>
      <c r="BU65" s="26"/>
      <c r="BV65" s="25"/>
      <c r="BW65" s="25"/>
      <c r="BX65" s="25"/>
      <c r="BY65" s="25"/>
      <c r="BZ65" s="25"/>
      <c r="CA65" s="25"/>
      <c r="CB65" s="25"/>
      <c r="CC65" s="25"/>
      <c r="CD65" s="25"/>
    </row>
    <row r="66" spans="1:82" ht="25.5" customHeight="1">
      <c r="A66" s="6"/>
      <c r="B66" s="56" t="s">
        <v>61</v>
      </c>
      <c r="C66" s="24">
        <v>15</v>
      </c>
      <c r="D66" s="24">
        <v>0</v>
      </c>
      <c r="E66" s="24">
        <v>0</v>
      </c>
      <c r="F66" s="24">
        <v>0</v>
      </c>
      <c r="G66" s="25">
        <f t="shared" ref="G66" si="448">E66+F66</f>
        <v>0</v>
      </c>
      <c r="H66" s="24">
        <v>0</v>
      </c>
      <c r="I66" s="24">
        <v>0</v>
      </c>
      <c r="J66" s="24">
        <v>0</v>
      </c>
      <c r="K66" s="24">
        <v>0</v>
      </c>
      <c r="L66" s="25">
        <f>SUM(J66:K66)</f>
        <v>0</v>
      </c>
      <c r="M66" s="24">
        <v>15</v>
      </c>
      <c r="N66" s="24">
        <v>0</v>
      </c>
      <c r="O66" s="24">
        <v>0</v>
      </c>
      <c r="P66" s="24">
        <v>0</v>
      </c>
      <c r="Q66" s="25">
        <f t="shared" ref="Q66" si="449">O66+P66</f>
        <v>0</v>
      </c>
      <c r="R66" s="25">
        <v>0</v>
      </c>
      <c r="S66" s="24">
        <v>4</v>
      </c>
      <c r="T66" s="24">
        <v>2</v>
      </c>
      <c r="U66" s="24">
        <v>0</v>
      </c>
      <c r="V66" s="25">
        <f t="shared" ref="V66" si="450">T66+U66</f>
        <v>2</v>
      </c>
      <c r="W66" s="24">
        <v>0</v>
      </c>
      <c r="X66" s="24">
        <v>0</v>
      </c>
      <c r="Y66" s="24">
        <v>0</v>
      </c>
      <c r="Z66" s="24">
        <v>0</v>
      </c>
      <c r="AA66" s="25">
        <f t="shared" ref="AA66" si="451">Y66+Z66</f>
        <v>0</v>
      </c>
      <c r="AB66" s="24">
        <v>0</v>
      </c>
      <c r="AC66" s="24">
        <v>0</v>
      </c>
      <c r="AD66" s="24">
        <v>0</v>
      </c>
      <c r="AE66" s="24">
        <v>0</v>
      </c>
      <c r="AF66" s="25">
        <f t="shared" ref="AF66" si="452">AD66+AE66</f>
        <v>0</v>
      </c>
      <c r="AG66" s="24">
        <v>0</v>
      </c>
      <c r="AH66" s="24">
        <v>0</v>
      </c>
      <c r="AI66" s="24">
        <v>0</v>
      </c>
      <c r="AJ66" s="24">
        <v>0</v>
      </c>
      <c r="AK66" s="25">
        <f t="shared" ref="AK66" si="453">AI66+AJ66</f>
        <v>0</v>
      </c>
      <c r="AL66" s="24">
        <v>0</v>
      </c>
      <c r="AM66" s="24">
        <v>0</v>
      </c>
      <c r="AN66" s="24">
        <v>0</v>
      </c>
      <c r="AO66" s="24">
        <v>0</v>
      </c>
      <c r="AP66" s="25">
        <f t="shared" ref="AP66" si="454">AN66+AO66</f>
        <v>0</v>
      </c>
      <c r="AQ66" s="25">
        <v>0</v>
      </c>
      <c r="AR66" s="25">
        <v>0</v>
      </c>
      <c r="AS66" s="25">
        <v>0</v>
      </c>
      <c r="AT66" s="25">
        <v>0</v>
      </c>
      <c r="AU66" s="25">
        <f t="shared" ref="AU66" si="455">AS66+AT66</f>
        <v>0</v>
      </c>
      <c r="AV66" s="24">
        <v>0</v>
      </c>
      <c r="AW66" s="24">
        <v>0</v>
      </c>
      <c r="AX66" s="24">
        <v>13</v>
      </c>
      <c r="AY66" s="24">
        <v>0</v>
      </c>
      <c r="AZ66" s="25">
        <f t="shared" ref="AZ66" si="456">AX66+AY66</f>
        <v>13</v>
      </c>
      <c r="BA66" s="25">
        <v>0</v>
      </c>
      <c r="BB66" s="25">
        <v>0</v>
      </c>
      <c r="BC66" s="25">
        <v>0</v>
      </c>
      <c r="BD66" s="25">
        <v>0</v>
      </c>
      <c r="BE66" s="25">
        <f t="shared" ref="BE66" si="457">BC66+BD66</f>
        <v>0</v>
      </c>
      <c r="BF66" s="24">
        <v>0</v>
      </c>
      <c r="BG66" s="24">
        <v>0</v>
      </c>
      <c r="BH66" s="24">
        <v>0</v>
      </c>
      <c r="BI66" s="24">
        <v>0</v>
      </c>
      <c r="BJ66" s="25">
        <f t="shared" ref="BJ66" si="458">BH66+BI66</f>
        <v>0</v>
      </c>
      <c r="BK66" s="24">
        <v>0</v>
      </c>
      <c r="BL66" s="24">
        <v>0</v>
      </c>
      <c r="BM66" s="24">
        <v>0</v>
      </c>
      <c r="BN66" s="24">
        <v>0</v>
      </c>
      <c r="BO66" s="25">
        <f t="shared" ref="BO66" si="459">BM66+BN66</f>
        <v>0</v>
      </c>
      <c r="BP66" s="25">
        <f t="shared" ref="BP66:BP67" si="460">C66+M66+W66+AB66+AG66+AL66+AQ66+AV66+BA66+BK66+H66+BF66+R66</f>
        <v>30</v>
      </c>
      <c r="BQ66" s="25">
        <f t="shared" ref="BQ66:BQ67" si="461">D66+N66+X66+AC66+AH66+AM66+AR66+AW66+BB66+BL66+I66+BG66+S66</f>
        <v>4</v>
      </c>
      <c r="BR66" s="25">
        <f t="shared" ref="BR66:BR67" si="462">E66+O66+Y66+AD66+AI66+AN66+AS66+AX66+BC66+BM66+J66+BH66+T66</f>
        <v>15</v>
      </c>
      <c r="BS66" s="25">
        <f t="shared" ref="BS66:BS67" si="463">F66+P66+Z66+AE66+AJ66+AO66+AT66+AY66+BD66+BN66+K66+BI66+U66</f>
        <v>0</v>
      </c>
      <c r="BT66" s="25">
        <f t="shared" ref="BT66:BT67" si="464">G66+Q66+AA66+AF66+AK66+AP66+AU66+AZ66+BE66+BO66+L66+BJ66+V66</f>
        <v>15</v>
      </c>
      <c r="BU66" s="26">
        <v>2</v>
      </c>
      <c r="BV66" s="25" t="str">
        <f t="shared" ref="BV66" si="465">IF(BU66=1,BR66,"0")</f>
        <v>0</v>
      </c>
      <c r="BW66" s="25" t="str">
        <f t="shared" ref="BW66" si="466">IF(BU66=1,BS66,"0")</f>
        <v>0</v>
      </c>
      <c r="BX66" s="25">
        <f t="shared" ref="BX66" si="467">BV66+BW66</f>
        <v>0</v>
      </c>
      <c r="BY66" s="25">
        <f t="shared" ref="BY66" si="468">IF(BU66=2,BR66,"0")</f>
        <v>15</v>
      </c>
      <c r="BZ66" s="25">
        <f t="shared" ref="BZ66" si="469">IF(BU66=2,BS66,"0")</f>
        <v>0</v>
      </c>
      <c r="CA66" s="25">
        <f t="shared" ref="CA66" si="470">BY66+BZ66</f>
        <v>15</v>
      </c>
      <c r="CB66" s="25" t="str">
        <f t="shared" ref="CB66" si="471">IF(BX66=2,BU66,"0")</f>
        <v>0</v>
      </c>
      <c r="CC66" s="25" t="str">
        <f t="shared" ref="CC66" si="472">IF(BX66=2,BV66,"0")</f>
        <v>0</v>
      </c>
      <c r="CD66" s="25">
        <f t="shared" ref="CD66" si="473">CB66+CC66</f>
        <v>0</v>
      </c>
    </row>
    <row r="67" spans="1:82" ht="25.5" customHeight="1">
      <c r="A67" s="6"/>
      <c r="B67" s="55" t="s">
        <v>36</v>
      </c>
      <c r="C67" s="25">
        <f>SUM(C66)</f>
        <v>15</v>
      </c>
      <c r="D67" s="25">
        <f t="shared" ref="D67:BO67" si="474">SUM(D66)</f>
        <v>0</v>
      </c>
      <c r="E67" s="25">
        <f t="shared" si="474"/>
        <v>0</v>
      </c>
      <c r="F67" s="25">
        <f t="shared" si="474"/>
        <v>0</v>
      </c>
      <c r="G67" s="25">
        <f t="shared" si="474"/>
        <v>0</v>
      </c>
      <c r="H67" s="25">
        <f t="shared" si="474"/>
        <v>0</v>
      </c>
      <c r="I67" s="25">
        <f t="shared" si="474"/>
        <v>0</v>
      </c>
      <c r="J67" s="25">
        <f t="shared" si="474"/>
        <v>0</v>
      </c>
      <c r="K67" s="25">
        <f t="shared" si="474"/>
        <v>0</v>
      </c>
      <c r="L67" s="25">
        <f t="shared" si="474"/>
        <v>0</v>
      </c>
      <c r="M67" s="25">
        <f t="shared" si="474"/>
        <v>15</v>
      </c>
      <c r="N67" s="25">
        <f t="shared" si="474"/>
        <v>0</v>
      </c>
      <c r="O67" s="25">
        <f t="shared" si="474"/>
        <v>0</v>
      </c>
      <c r="P67" s="25">
        <f t="shared" si="474"/>
        <v>0</v>
      </c>
      <c r="Q67" s="25">
        <f t="shared" si="474"/>
        <v>0</v>
      </c>
      <c r="R67" s="25">
        <f t="shared" ref="R67:V67" si="475">SUM(R66)</f>
        <v>0</v>
      </c>
      <c r="S67" s="25">
        <f t="shared" si="475"/>
        <v>4</v>
      </c>
      <c r="T67" s="25">
        <f t="shared" si="475"/>
        <v>2</v>
      </c>
      <c r="U67" s="25">
        <f t="shared" si="475"/>
        <v>0</v>
      </c>
      <c r="V67" s="25">
        <f t="shared" si="475"/>
        <v>2</v>
      </c>
      <c r="W67" s="25">
        <f t="shared" si="474"/>
        <v>0</v>
      </c>
      <c r="X67" s="25">
        <f t="shared" si="474"/>
        <v>0</v>
      </c>
      <c r="Y67" s="25">
        <f t="shared" si="474"/>
        <v>0</v>
      </c>
      <c r="Z67" s="25">
        <f t="shared" si="474"/>
        <v>0</v>
      </c>
      <c r="AA67" s="25">
        <f t="shared" si="474"/>
        <v>0</v>
      </c>
      <c r="AB67" s="25">
        <f t="shared" si="474"/>
        <v>0</v>
      </c>
      <c r="AC67" s="25">
        <f t="shared" si="474"/>
        <v>0</v>
      </c>
      <c r="AD67" s="25">
        <f t="shared" si="474"/>
        <v>0</v>
      </c>
      <c r="AE67" s="25">
        <f t="shared" si="474"/>
        <v>0</v>
      </c>
      <c r="AF67" s="25">
        <f t="shared" si="474"/>
        <v>0</v>
      </c>
      <c r="AG67" s="25">
        <f t="shared" si="474"/>
        <v>0</v>
      </c>
      <c r="AH67" s="25">
        <f t="shared" si="474"/>
        <v>0</v>
      </c>
      <c r="AI67" s="25">
        <f t="shared" si="474"/>
        <v>0</v>
      </c>
      <c r="AJ67" s="25">
        <f t="shared" si="474"/>
        <v>0</v>
      </c>
      <c r="AK67" s="25">
        <f t="shared" si="474"/>
        <v>0</v>
      </c>
      <c r="AL67" s="25">
        <f t="shared" si="474"/>
        <v>0</v>
      </c>
      <c r="AM67" s="25">
        <f t="shared" si="474"/>
        <v>0</v>
      </c>
      <c r="AN67" s="25">
        <f t="shared" si="474"/>
        <v>0</v>
      </c>
      <c r="AO67" s="25">
        <f t="shared" si="474"/>
        <v>0</v>
      </c>
      <c r="AP67" s="25">
        <f t="shared" si="474"/>
        <v>0</v>
      </c>
      <c r="AQ67" s="25">
        <f t="shared" si="474"/>
        <v>0</v>
      </c>
      <c r="AR67" s="25">
        <f t="shared" si="474"/>
        <v>0</v>
      </c>
      <c r="AS67" s="25">
        <f t="shared" si="474"/>
        <v>0</v>
      </c>
      <c r="AT67" s="25">
        <f t="shared" si="474"/>
        <v>0</v>
      </c>
      <c r="AU67" s="25">
        <f t="shared" si="474"/>
        <v>0</v>
      </c>
      <c r="AV67" s="25">
        <f t="shared" si="474"/>
        <v>0</v>
      </c>
      <c r="AW67" s="25">
        <f t="shared" si="474"/>
        <v>0</v>
      </c>
      <c r="AX67" s="25">
        <f t="shared" si="474"/>
        <v>13</v>
      </c>
      <c r="AY67" s="25">
        <f t="shared" si="474"/>
        <v>0</v>
      </c>
      <c r="AZ67" s="25">
        <f t="shared" si="474"/>
        <v>13</v>
      </c>
      <c r="BA67" s="25">
        <f t="shared" si="474"/>
        <v>0</v>
      </c>
      <c r="BB67" s="25">
        <f t="shared" si="474"/>
        <v>0</v>
      </c>
      <c r="BC67" s="25">
        <f t="shared" si="474"/>
        <v>0</v>
      </c>
      <c r="BD67" s="25">
        <f t="shared" si="474"/>
        <v>0</v>
      </c>
      <c r="BE67" s="25">
        <f t="shared" si="474"/>
        <v>0</v>
      </c>
      <c r="BF67" s="25">
        <f t="shared" ref="BF67:BJ67" si="476">SUM(BF66)</f>
        <v>0</v>
      </c>
      <c r="BG67" s="25">
        <f t="shared" si="476"/>
        <v>0</v>
      </c>
      <c r="BH67" s="25">
        <f t="shared" si="476"/>
        <v>0</v>
      </c>
      <c r="BI67" s="25">
        <f t="shared" si="476"/>
        <v>0</v>
      </c>
      <c r="BJ67" s="25">
        <f t="shared" si="476"/>
        <v>0</v>
      </c>
      <c r="BK67" s="25">
        <f t="shared" si="474"/>
        <v>0</v>
      </c>
      <c r="BL67" s="25">
        <f t="shared" si="474"/>
        <v>0</v>
      </c>
      <c r="BM67" s="25">
        <f t="shared" si="474"/>
        <v>0</v>
      </c>
      <c r="BN67" s="25">
        <f t="shared" si="474"/>
        <v>0</v>
      </c>
      <c r="BO67" s="25">
        <f t="shared" si="474"/>
        <v>0</v>
      </c>
      <c r="BP67" s="25">
        <f t="shared" si="460"/>
        <v>30</v>
      </c>
      <c r="BQ67" s="25">
        <f t="shared" si="461"/>
        <v>4</v>
      </c>
      <c r="BR67" s="25">
        <f t="shared" si="462"/>
        <v>15</v>
      </c>
      <c r="BS67" s="25">
        <f t="shared" si="463"/>
        <v>0</v>
      </c>
      <c r="BT67" s="25">
        <f t="shared" si="464"/>
        <v>15</v>
      </c>
      <c r="BU67" s="26"/>
      <c r="BV67" s="25">
        <f t="shared" ref="BV67:CA67" si="477">SUM(BV66)</f>
        <v>0</v>
      </c>
      <c r="BW67" s="25">
        <f t="shared" si="477"/>
        <v>0</v>
      </c>
      <c r="BX67" s="25">
        <f t="shared" si="477"/>
        <v>0</v>
      </c>
      <c r="BY67" s="25">
        <f t="shared" si="477"/>
        <v>15</v>
      </c>
      <c r="BZ67" s="25">
        <f t="shared" si="477"/>
        <v>0</v>
      </c>
      <c r="CA67" s="25">
        <f t="shared" si="477"/>
        <v>15</v>
      </c>
      <c r="CB67" s="25">
        <f t="shared" ref="CB67:CD67" si="478">SUM(CB66)</f>
        <v>0</v>
      </c>
      <c r="CC67" s="25">
        <f t="shared" si="478"/>
        <v>0</v>
      </c>
      <c r="CD67" s="25">
        <f t="shared" si="478"/>
        <v>0</v>
      </c>
    </row>
    <row r="68" spans="1:82" ht="25.5" hidden="1" customHeight="1">
      <c r="A68" s="6"/>
      <c r="B68" s="57" t="s">
        <v>63</v>
      </c>
      <c r="C68" s="25"/>
      <c r="D68" s="25"/>
      <c r="E68" s="25"/>
      <c r="F68" s="25"/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5"/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5"/>
      <c r="AZ68" s="25"/>
      <c r="BA68" s="25"/>
      <c r="BB68" s="25"/>
      <c r="BC68" s="25"/>
      <c r="BD68" s="25"/>
      <c r="BE68" s="25"/>
      <c r="BF68" s="25"/>
      <c r="BG68" s="25"/>
      <c r="BH68" s="25"/>
      <c r="BI68" s="25"/>
      <c r="BJ68" s="25"/>
      <c r="BK68" s="25"/>
      <c r="BL68" s="25"/>
      <c r="BM68" s="25"/>
      <c r="BN68" s="25"/>
      <c r="BO68" s="25"/>
      <c r="BP68" s="25"/>
      <c r="BQ68" s="25"/>
      <c r="BR68" s="25"/>
      <c r="BS68" s="25"/>
      <c r="BT68" s="25"/>
      <c r="BU68" s="26"/>
      <c r="BV68" s="25"/>
      <c r="BW68" s="25"/>
      <c r="BX68" s="25"/>
      <c r="BY68" s="25"/>
      <c r="BZ68" s="25"/>
      <c r="CA68" s="25"/>
      <c r="CB68" s="25"/>
      <c r="CC68" s="25"/>
      <c r="CD68" s="25"/>
    </row>
    <row r="69" spans="1:82" ht="25.5" hidden="1" customHeight="1">
      <c r="A69" s="6"/>
      <c r="B69" s="58" t="s">
        <v>57</v>
      </c>
      <c r="C69" s="24">
        <v>0</v>
      </c>
      <c r="D69" s="24">
        <v>0</v>
      </c>
      <c r="E69" s="24">
        <v>0</v>
      </c>
      <c r="F69" s="24">
        <v>0</v>
      </c>
      <c r="G69" s="25">
        <f t="shared" ref="G69" si="479">E69+F69</f>
        <v>0</v>
      </c>
      <c r="H69" s="24">
        <v>0</v>
      </c>
      <c r="I69" s="24">
        <v>0</v>
      </c>
      <c r="J69" s="24">
        <v>0</v>
      </c>
      <c r="K69" s="24">
        <v>0</v>
      </c>
      <c r="L69" s="25">
        <f>SUM(J69:K69)</f>
        <v>0</v>
      </c>
      <c r="M69" s="24">
        <v>0</v>
      </c>
      <c r="N69" s="24">
        <v>0</v>
      </c>
      <c r="O69" s="24">
        <v>0</v>
      </c>
      <c r="P69" s="24">
        <v>0</v>
      </c>
      <c r="Q69" s="25">
        <f t="shared" ref="Q69" si="480">O69+P69</f>
        <v>0</v>
      </c>
      <c r="R69" s="25">
        <v>0</v>
      </c>
      <c r="S69" s="24">
        <v>0</v>
      </c>
      <c r="T69" s="24">
        <v>0</v>
      </c>
      <c r="U69" s="24">
        <v>0</v>
      </c>
      <c r="V69" s="25">
        <f t="shared" ref="V69" si="481">T69+U69</f>
        <v>0</v>
      </c>
      <c r="W69" s="24">
        <v>0</v>
      </c>
      <c r="X69" s="24">
        <v>0</v>
      </c>
      <c r="Y69" s="24">
        <v>0</v>
      </c>
      <c r="Z69" s="24">
        <v>0</v>
      </c>
      <c r="AA69" s="25">
        <f t="shared" ref="AA69" si="482">Y69+Z69</f>
        <v>0</v>
      </c>
      <c r="AB69" s="24">
        <v>0</v>
      </c>
      <c r="AC69" s="24">
        <v>0</v>
      </c>
      <c r="AD69" s="24">
        <v>0</v>
      </c>
      <c r="AE69" s="24">
        <v>0</v>
      </c>
      <c r="AF69" s="25">
        <f t="shared" ref="AF69" si="483">AD69+AE69</f>
        <v>0</v>
      </c>
      <c r="AG69" s="24">
        <v>0</v>
      </c>
      <c r="AH69" s="24">
        <v>0</v>
      </c>
      <c r="AI69" s="24">
        <v>0</v>
      </c>
      <c r="AJ69" s="24">
        <v>0</v>
      </c>
      <c r="AK69" s="25">
        <f t="shared" ref="AK69" si="484">AI69+AJ69</f>
        <v>0</v>
      </c>
      <c r="AL69" s="24">
        <v>0</v>
      </c>
      <c r="AM69" s="24">
        <v>0</v>
      </c>
      <c r="AN69" s="24">
        <v>0</v>
      </c>
      <c r="AO69" s="24">
        <v>0</v>
      </c>
      <c r="AP69" s="25">
        <f t="shared" ref="AP69" si="485">AN69+AO69</f>
        <v>0</v>
      </c>
      <c r="AQ69" s="25">
        <v>0</v>
      </c>
      <c r="AR69" s="25">
        <v>0</v>
      </c>
      <c r="AS69" s="25">
        <v>0</v>
      </c>
      <c r="AT69" s="25">
        <v>0</v>
      </c>
      <c r="AU69" s="25">
        <f t="shared" ref="AU69" si="486">AS69+AT69</f>
        <v>0</v>
      </c>
      <c r="AV69" s="24">
        <v>0</v>
      </c>
      <c r="AW69" s="24">
        <v>0</v>
      </c>
      <c r="AX69" s="24">
        <v>0</v>
      </c>
      <c r="AY69" s="24">
        <v>0</v>
      </c>
      <c r="AZ69" s="25">
        <f t="shared" ref="AZ69" si="487">AX69+AY69</f>
        <v>0</v>
      </c>
      <c r="BA69" s="25">
        <v>0</v>
      </c>
      <c r="BB69" s="25">
        <v>0</v>
      </c>
      <c r="BC69" s="25">
        <v>0</v>
      </c>
      <c r="BD69" s="25">
        <v>0</v>
      </c>
      <c r="BE69" s="25">
        <f t="shared" ref="BE69" si="488">BC69+BD69</f>
        <v>0</v>
      </c>
      <c r="BF69" s="24">
        <v>0</v>
      </c>
      <c r="BG69" s="24">
        <v>0</v>
      </c>
      <c r="BH69" s="24">
        <v>0</v>
      </c>
      <c r="BI69" s="24">
        <v>0</v>
      </c>
      <c r="BJ69" s="25">
        <f t="shared" ref="BJ69" si="489">BH69+BI69</f>
        <v>0</v>
      </c>
      <c r="BK69" s="24">
        <v>0</v>
      </c>
      <c r="BL69" s="24">
        <v>0</v>
      </c>
      <c r="BM69" s="24">
        <v>0</v>
      </c>
      <c r="BN69" s="24">
        <v>0</v>
      </c>
      <c r="BO69" s="25">
        <f t="shared" ref="BO69" si="490">BM69+BN69</f>
        <v>0</v>
      </c>
      <c r="BP69" s="25">
        <f t="shared" ref="BP69:BP72" si="491">C69+M69+W69+AB69+AG69+AL69+AQ69+AV69+BA69+BK69+H69+BF69+R69</f>
        <v>0</v>
      </c>
      <c r="BQ69" s="25">
        <f t="shared" ref="BQ69:BQ72" si="492">D69+N69+X69+AC69+AH69+AM69+AR69+AW69+BB69+BL69+I69+BG69+S69</f>
        <v>0</v>
      </c>
      <c r="BR69" s="25">
        <f t="shared" ref="BR69:BR72" si="493">E69+O69+Y69+AD69+AI69+AN69+AS69+AX69+BC69+BM69+J69+BH69+T69</f>
        <v>0</v>
      </c>
      <c r="BS69" s="25">
        <f t="shared" ref="BS69:BS71" si="494">F69+P69+Z69+AE69+AJ69+AO69+AT69+AY69+BD69+BN69+K69+BI69+U69</f>
        <v>0</v>
      </c>
      <c r="BT69" s="25">
        <f t="shared" ref="BT69:BT72" si="495">G69+Q69+AA69+AF69+AK69+AP69+AU69+AZ69+BE69+BO69+L69+BJ69+V69</f>
        <v>0</v>
      </c>
      <c r="BU69" s="26">
        <v>2</v>
      </c>
      <c r="BV69" s="25" t="str">
        <f t="shared" ref="BV69" si="496">IF(BU69=1,BR69,"0")</f>
        <v>0</v>
      </c>
      <c r="BW69" s="25" t="str">
        <f t="shared" ref="BW69" si="497">IF(BU69=1,BS69,"0")</f>
        <v>0</v>
      </c>
      <c r="BX69" s="25">
        <f t="shared" ref="BX69" si="498">BV69+BW69</f>
        <v>0</v>
      </c>
      <c r="BY69" s="25">
        <f t="shared" ref="BY69" si="499">IF(BU69=2,BR69,"0")</f>
        <v>0</v>
      </c>
      <c r="BZ69" s="25">
        <f t="shared" ref="BZ69" si="500">IF(BU69=2,BS69,"0")</f>
        <v>0</v>
      </c>
      <c r="CA69" s="25">
        <f t="shared" ref="CA69" si="501">BY69+BZ69</f>
        <v>0</v>
      </c>
      <c r="CB69" s="25" t="str">
        <f t="shared" ref="CB69" si="502">IF(BX69=2,BU69,"0")</f>
        <v>0</v>
      </c>
      <c r="CC69" s="25" t="str">
        <f t="shared" ref="CC69" si="503">IF(BX69=2,BV69,"0")</f>
        <v>0</v>
      </c>
      <c r="CD69" s="25">
        <f t="shared" ref="CD69" si="504">CB69+CC69</f>
        <v>0</v>
      </c>
    </row>
    <row r="70" spans="1:82" ht="25.5" hidden="1" customHeight="1">
      <c r="A70" s="6"/>
      <c r="B70" s="59" t="s">
        <v>36</v>
      </c>
      <c r="C70" s="25">
        <f>SUM(C69)</f>
        <v>0</v>
      </c>
      <c r="D70" s="25">
        <f t="shared" ref="D70:BO70" si="505">SUM(D69)</f>
        <v>0</v>
      </c>
      <c r="E70" s="25">
        <f t="shared" si="505"/>
        <v>0</v>
      </c>
      <c r="F70" s="25">
        <f t="shared" si="505"/>
        <v>0</v>
      </c>
      <c r="G70" s="25">
        <f t="shared" si="505"/>
        <v>0</v>
      </c>
      <c r="H70" s="25">
        <f t="shared" si="505"/>
        <v>0</v>
      </c>
      <c r="I70" s="25">
        <f t="shared" si="505"/>
        <v>0</v>
      </c>
      <c r="J70" s="25">
        <f t="shared" si="505"/>
        <v>0</v>
      </c>
      <c r="K70" s="25">
        <f t="shared" si="505"/>
        <v>0</v>
      </c>
      <c r="L70" s="25">
        <f t="shared" si="505"/>
        <v>0</v>
      </c>
      <c r="M70" s="25">
        <f t="shared" si="505"/>
        <v>0</v>
      </c>
      <c r="N70" s="25">
        <f t="shared" si="505"/>
        <v>0</v>
      </c>
      <c r="O70" s="25">
        <f t="shared" si="505"/>
        <v>0</v>
      </c>
      <c r="P70" s="25">
        <f t="shared" si="505"/>
        <v>0</v>
      </c>
      <c r="Q70" s="25">
        <f t="shared" si="505"/>
        <v>0</v>
      </c>
      <c r="R70" s="25">
        <f t="shared" ref="R70:V70" si="506">SUM(R69)</f>
        <v>0</v>
      </c>
      <c r="S70" s="25">
        <f t="shared" si="506"/>
        <v>0</v>
      </c>
      <c r="T70" s="25">
        <f t="shared" si="506"/>
        <v>0</v>
      </c>
      <c r="U70" s="25">
        <f t="shared" si="506"/>
        <v>0</v>
      </c>
      <c r="V70" s="25">
        <f t="shared" si="506"/>
        <v>0</v>
      </c>
      <c r="W70" s="25">
        <f t="shared" si="505"/>
        <v>0</v>
      </c>
      <c r="X70" s="25">
        <f t="shared" si="505"/>
        <v>0</v>
      </c>
      <c r="Y70" s="25">
        <f t="shared" si="505"/>
        <v>0</v>
      </c>
      <c r="Z70" s="25">
        <f t="shared" si="505"/>
        <v>0</v>
      </c>
      <c r="AA70" s="25">
        <f t="shared" si="505"/>
        <v>0</v>
      </c>
      <c r="AB70" s="25">
        <f t="shared" si="505"/>
        <v>0</v>
      </c>
      <c r="AC70" s="25">
        <f t="shared" si="505"/>
        <v>0</v>
      </c>
      <c r="AD70" s="25">
        <f t="shared" si="505"/>
        <v>0</v>
      </c>
      <c r="AE70" s="25">
        <f t="shared" si="505"/>
        <v>0</v>
      </c>
      <c r="AF70" s="25">
        <f t="shared" si="505"/>
        <v>0</v>
      </c>
      <c r="AG70" s="25">
        <f t="shared" si="505"/>
        <v>0</v>
      </c>
      <c r="AH70" s="25">
        <f t="shared" si="505"/>
        <v>0</v>
      </c>
      <c r="AI70" s="25">
        <f t="shared" si="505"/>
        <v>0</v>
      </c>
      <c r="AJ70" s="25">
        <f t="shared" si="505"/>
        <v>0</v>
      </c>
      <c r="AK70" s="25">
        <f t="shared" si="505"/>
        <v>0</v>
      </c>
      <c r="AL70" s="25">
        <f t="shared" si="505"/>
        <v>0</v>
      </c>
      <c r="AM70" s="25">
        <f t="shared" si="505"/>
        <v>0</v>
      </c>
      <c r="AN70" s="25">
        <f t="shared" si="505"/>
        <v>0</v>
      </c>
      <c r="AO70" s="25">
        <f t="shared" si="505"/>
        <v>0</v>
      </c>
      <c r="AP70" s="25">
        <f t="shared" si="505"/>
        <v>0</v>
      </c>
      <c r="AQ70" s="25">
        <f t="shared" si="505"/>
        <v>0</v>
      </c>
      <c r="AR70" s="25">
        <f t="shared" si="505"/>
        <v>0</v>
      </c>
      <c r="AS70" s="25">
        <f t="shared" si="505"/>
        <v>0</v>
      </c>
      <c r="AT70" s="25">
        <f t="shared" si="505"/>
        <v>0</v>
      </c>
      <c r="AU70" s="25">
        <f t="shared" si="505"/>
        <v>0</v>
      </c>
      <c r="AV70" s="25">
        <f t="shared" si="505"/>
        <v>0</v>
      </c>
      <c r="AW70" s="25">
        <f t="shared" si="505"/>
        <v>0</v>
      </c>
      <c r="AX70" s="25">
        <f t="shared" si="505"/>
        <v>0</v>
      </c>
      <c r="AY70" s="25">
        <f t="shared" si="505"/>
        <v>0</v>
      </c>
      <c r="AZ70" s="25">
        <f t="shared" si="505"/>
        <v>0</v>
      </c>
      <c r="BA70" s="25">
        <f t="shared" si="505"/>
        <v>0</v>
      </c>
      <c r="BB70" s="25">
        <f t="shared" si="505"/>
        <v>0</v>
      </c>
      <c r="BC70" s="25">
        <f t="shared" si="505"/>
        <v>0</v>
      </c>
      <c r="BD70" s="25">
        <f t="shared" si="505"/>
        <v>0</v>
      </c>
      <c r="BE70" s="25">
        <f t="shared" si="505"/>
        <v>0</v>
      </c>
      <c r="BF70" s="25">
        <f t="shared" ref="BF70:BJ70" si="507">SUM(BF69)</f>
        <v>0</v>
      </c>
      <c r="BG70" s="25">
        <f t="shared" si="507"/>
        <v>0</v>
      </c>
      <c r="BH70" s="25">
        <f t="shared" si="507"/>
        <v>0</v>
      </c>
      <c r="BI70" s="25">
        <f t="shared" si="507"/>
        <v>0</v>
      </c>
      <c r="BJ70" s="25">
        <f t="shared" si="507"/>
        <v>0</v>
      </c>
      <c r="BK70" s="25">
        <f t="shared" si="505"/>
        <v>0</v>
      </c>
      <c r="BL70" s="25">
        <f t="shared" si="505"/>
        <v>0</v>
      </c>
      <c r="BM70" s="25">
        <f t="shared" si="505"/>
        <v>0</v>
      </c>
      <c r="BN70" s="25">
        <f t="shared" si="505"/>
        <v>0</v>
      </c>
      <c r="BO70" s="25">
        <f t="shared" si="505"/>
        <v>0</v>
      </c>
      <c r="BP70" s="25">
        <f t="shared" si="491"/>
        <v>0</v>
      </c>
      <c r="BQ70" s="25">
        <f t="shared" si="492"/>
        <v>0</v>
      </c>
      <c r="BR70" s="25">
        <f t="shared" si="493"/>
        <v>0</v>
      </c>
      <c r="BS70" s="25">
        <f t="shared" si="494"/>
        <v>0</v>
      </c>
      <c r="BT70" s="25">
        <f t="shared" si="495"/>
        <v>0</v>
      </c>
      <c r="BU70" s="26"/>
      <c r="BV70" s="25">
        <f t="shared" ref="BV70:CD70" si="508">SUM(BV69)</f>
        <v>0</v>
      </c>
      <c r="BW70" s="25">
        <f t="shared" si="508"/>
        <v>0</v>
      </c>
      <c r="BX70" s="25">
        <f t="shared" si="508"/>
        <v>0</v>
      </c>
      <c r="BY70" s="25">
        <f t="shared" si="508"/>
        <v>0</v>
      </c>
      <c r="BZ70" s="25">
        <f t="shared" si="508"/>
        <v>0</v>
      </c>
      <c r="CA70" s="25">
        <f t="shared" si="508"/>
        <v>0</v>
      </c>
      <c r="CB70" s="25">
        <f t="shared" si="508"/>
        <v>0</v>
      </c>
      <c r="CC70" s="25">
        <f t="shared" si="508"/>
        <v>0</v>
      </c>
      <c r="CD70" s="25">
        <f t="shared" si="508"/>
        <v>0</v>
      </c>
    </row>
    <row r="71" spans="1:82" ht="25.5" customHeight="1">
      <c r="A71" s="6"/>
      <c r="B71" s="30" t="s">
        <v>42</v>
      </c>
      <c r="C71" s="25">
        <f>C70+C67</f>
        <v>15</v>
      </c>
      <c r="D71" s="25">
        <f t="shared" ref="D71:BY71" si="509">D70+D67</f>
        <v>0</v>
      </c>
      <c r="E71" s="25">
        <f t="shared" si="509"/>
        <v>0</v>
      </c>
      <c r="F71" s="25">
        <f t="shared" si="509"/>
        <v>0</v>
      </c>
      <c r="G71" s="25">
        <f t="shared" si="509"/>
        <v>0</v>
      </c>
      <c r="H71" s="25">
        <f t="shared" si="509"/>
        <v>0</v>
      </c>
      <c r="I71" s="25">
        <f t="shared" si="509"/>
        <v>0</v>
      </c>
      <c r="J71" s="25">
        <f t="shared" si="509"/>
        <v>0</v>
      </c>
      <c r="K71" s="25">
        <f t="shared" si="509"/>
        <v>0</v>
      </c>
      <c r="L71" s="25">
        <f t="shared" si="509"/>
        <v>0</v>
      </c>
      <c r="M71" s="25">
        <f t="shared" si="509"/>
        <v>15</v>
      </c>
      <c r="N71" s="25">
        <f t="shared" si="509"/>
        <v>0</v>
      </c>
      <c r="O71" s="25">
        <f t="shared" si="509"/>
        <v>0</v>
      </c>
      <c r="P71" s="25">
        <f t="shared" si="509"/>
        <v>0</v>
      </c>
      <c r="Q71" s="25">
        <f t="shared" si="509"/>
        <v>0</v>
      </c>
      <c r="R71" s="25">
        <f t="shared" ref="R71:V71" si="510">R70+R67</f>
        <v>0</v>
      </c>
      <c r="S71" s="25">
        <f t="shared" si="510"/>
        <v>4</v>
      </c>
      <c r="T71" s="25">
        <f t="shared" si="510"/>
        <v>2</v>
      </c>
      <c r="U71" s="25">
        <f t="shared" si="510"/>
        <v>0</v>
      </c>
      <c r="V71" s="25">
        <f t="shared" si="510"/>
        <v>2</v>
      </c>
      <c r="W71" s="25">
        <f t="shared" si="509"/>
        <v>0</v>
      </c>
      <c r="X71" s="25">
        <f t="shared" si="509"/>
        <v>0</v>
      </c>
      <c r="Y71" s="25">
        <f t="shared" si="509"/>
        <v>0</v>
      </c>
      <c r="Z71" s="25">
        <f t="shared" si="509"/>
        <v>0</v>
      </c>
      <c r="AA71" s="25">
        <f t="shared" si="509"/>
        <v>0</v>
      </c>
      <c r="AB71" s="25">
        <f t="shared" si="509"/>
        <v>0</v>
      </c>
      <c r="AC71" s="25">
        <f t="shared" si="509"/>
        <v>0</v>
      </c>
      <c r="AD71" s="25">
        <f t="shared" si="509"/>
        <v>0</v>
      </c>
      <c r="AE71" s="25">
        <f t="shared" si="509"/>
        <v>0</v>
      </c>
      <c r="AF71" s="25">
        <f t="shared" si="509"/>
        <v>0</v>
      </c>
      <c r="AG71" s="25">
        <f t="shared" si="509"/>
        <v>0</v>
      </c>
      <c r="AH71" s="25">
        <f t="shared" si="509"/>
        <v>0</v>
      </c>
      <c r="AI71" s="25">
        <f t="shared" si="509"/>
        <v>0</v>
      </c>
      <c r="AJ71" s="25">
        <f t="shared" si="509"/>
        <v>0</v>
      </c>
      <c r="AK71" s="25">
        <f t="shared" si="509"/>
        <v>0</v>
      </c>
      <c r="AL71" s="25">
        <f t="shared" si="509"/>
        <v>0</v>
      </c>
      <c r="AM71" s="25">
        <f t="shared" si="509"/>
        <v>0</v>
      </c>
      <c r="AN71" s="25">
        <f t="shared" si="509"/>
        <v>0</v>
      </c>
      <c r="AO71" s="25">
        <f t="shared" si="509"/>
        <v>0</v>
      </c>
      <c r="AP71" s="25">
        <f t="shared" si="509"/>
        <v>0</v>
      </c>
      <c r="AQ71" s="25">
        <f t="shared" si="509"/>
        <v>0</v>
      </c>
      <c r="AR71" s="25">
        <f t="shared" si="509"/>
        <v>0</v>
      </c>
      <c r="AS71" s="25">
        <f t="shared" si="509"/>
        <v>0</v>
      </c>
      <c r="AT71" s="25">
        <f t="shared" si="509"/>
        <v>0</v>
      </c>
      <c r="AU71" s="25">
        <f t="shared" si="509"/>
        <v>0</v>
      </c>
      <c r="AV71" s="25">
        <f t="shared" si="509"/>
        <v>0</v>
      </c>
      <c r="AW71" s="25">
        <f t="shared" si="509"/>
        <v>0</v>
      </c>
      <c r="AX71" s="25">
        <f t="shared" si="509"/>
        <v>13</v>
      </c>
      <c r="AY71" s="25">
        <f t="shared" si="509"/>
        <v>0</v>
      </c>
      <c r="AZ71" s="25">
        <f t="shared" si="509"/>
        <v>13</v>
      </c>
      <c r="BA71" s="25">
        <f t="shared" si="509"/>
        <v>0</v>
      </c>
      <c r="BB71" s="25">
        <f t="shared" si="509"/>
        <v>0</v>
      </c>
      <c r="BC71" s="25">
        <f t="shared" si="509"/>
        <v>0</v>
      </c>
      <c r="BD71" s="25">
        <f t="shared" si="509"/>
        <v>0</v>
      </c>
      <c r="BE71" s="25">
        <f t="shared" si="509"/>
        <v>0</v>
      </c>
      <c r="BF71" s="25">
        <f t="shared" ref="BF71:BJ71" si="511">BF70+BF67</f>
        <v>0</v>
      </c>
      <c r="BG71" s="25">
        <f t="shared" si="511"/>
        <v>0</v>
      </c>
      <c r="BH71" s="25">
        <f t="shared" si="511"/>
        <v>0</v>
      </c>
      <c r="BI71" s="25">
        <f t="shared" si="511"/>
        <v>0</v>
      </c>
      <c r="BJ71" s="25">
        <f t="shared" si="511"/>
        <v>0</v>
      </c>
      <c r="BK71" s="25">
        <f t="shared" si="509"/>
        <v>0</v>
      </c>
      <c r="BL71" s="25">
        <f t="shared" si="509"/>
        <v>0</v>
      </c>
      <c r="BM71" s="25">
        <f t="shared" si="509"/>
        <v>0</v>
      </c>
      <c r="BN71" s="25">
        <f t="shared" si="509"/>
        <v>0</v>
      </c>
      <c r="BO71" s="25">
        <f t="shared" si="509"/>
        <v>0</v>
      </c>
      <c r="BP71" s="25">
        <f t="shared" si="491"/>
        <v>30</v>
      </c>
      <c r="BQ71" s="25">
        <f t="shared" si="492"/>
        <v>4</v>
      </c>
      <c r="BR71" s="25">
        <f t="shared" si="493"/>
        <v>15</v>
      </c>
      <c r="BS71" s="25">
        <f t="shared" si="494"/>
        <v>0</v>
      </c>
      <c r="BT71" s="25">
        <f t="shared" si="495"/>
        <v>15</v>
      </c>
      <c r="BU71" s="26">
        <f t="shared" si="509"/>
        <v>0</v>
      </c>
      <c r="BV71" s="25">
        <f t="shared" si="509"/>
        <v>0</v>
      </c>
      <c r="BW71" s="25">
        <f t="shared" si="509"/>
        <v>0</v>
      </c>
      <c r="BX71" s="25">
        <f t="shared" si="509"/>
        <v>0</v>
      </c>
      <c r="BY71" s="25">
        <f t="shared" si="509"/>
        <v>15</v>
      </c>
      <c r="BZ71" s="25">
        <f t="shared" ref="BZ71:CD71" si="512">BZ70+BZ67</f>
        <v>0</v>
      </c>
      <c r="CA71" s="25">
        <f t="shared" si="512"/>
        <v>15</v>
      </c>
      <c r="CB71" s="25">
        <f t="shared" si="512"/>
        <v>0</v>
      </c>
      <c r="CC71" s="25">
        <f t="shared" si="512"/>
        <v>0</v>
      </c>
      <c r="CD71" s="25">
        <f t="shared" si="512"/>
        <v>0</v>
      </c>
    </row>
    <row r="72" spans="1:82" ht="25.5" customHeight="1">
      <c r="A72" s="60"/>
      <c r="B72" s="61" t="s">
        <v>43</v>
      </c>
      <c r="C72" s="33">
        <f t="shared" ref="C72:AM72" si="513">C63+C71</f>
        <v>199</v>
      </c>
      <c r="D72" s="33">
        <f t="shared" si="513"/>
        <v>163</v>
      </c>
      <c r="E72" s="33">
        <f t="shared" si="513"/>
        <v>85</v>
      </c>
      <c r="F72" s="33">
        <f>F63+F71</f>
        <v>28</v>
      </c>
      <c r="G72" s="33">
        <f t="shared" si="513"/>
        <v>113</v>
      </c>
      <c r="H72" s="33">
        <f t="shared" si="513"/>
        <v>0</v>
      </c>
      <c r="I72" s="33">
        <f t="shared" si="513"/>
        <v>54</v>
      </c>
      <c r="J72" s="33">
        <f t="shared" si="513"/>
        <v>19</v>
      </c>
      <c r="K72" s="33">
        <f t="shared" si="513"/>
        <v>13</v>
      </c>
      <c r="L72" s="33">
        <f t="shared" si="513"/>
        <v>32</v>
      </c>
      <c r="M72" s="33">
        <f t="shared" si="513"/>
        <v>101</v>
      </c>
      <c r="N72" s="33">
        <f t="shared" si="513"/>
        <v>36</v>
      </c>
      <c r="O72" s="33">
        <f t="shared" si="513"/>
        <v>22</v>
      </c>
      <c r="P72" s="33">
        <f t="shared" si="513"/>
        <v>7</v>
      </c>
      <c r="Q72" s="33">
        <f t="shared" si="513"/>
        <v>29</v>
      </c>
      <c r="R72" s="33">
        <f t="shared" ref="R72:V72" si="514">R63+R71</f>
        <v>0</v>
      </c>
      <c r="S72" s="33">
        <f t="shared" si="514"/>
        <v>61</v>
      </c>
      <c r="T72" s="33">
        <f t="shared" si="514"/>
        <v>17</v>
      </c>
      <c r="U72" s="33">
        <f t="shared" si="514"/>
        <v>11</v>
      </c>
      <c r="V72" s="33">
        <f t="shared" si="514"/>
        <v>28</v>
      </c>
      <c r="W72" s="33">
        <f t="shared" si="513"/>
        <v>58</v>
      </c>
      <c r="X72" s="33">
        <f t="shared" si="513"/>
        <v>101</v>
      </c>
      <c r="Y72" s="33">
        <f t="shared" si="513"/>
        <v>54</v>
      </c>
      <c r="Z72" s="33">
        <f t="shared" si="513"/>
        <v>17</v>
      </c>
      <c r="AA72" s="33">
        <f t="shared" si="513"/>
        <v>71</v>
      </c>
      <c r="AB72" s="33">
        <f t="shared" si="513"/>
        <v>53</v>
      </c>
      <c r="AC72" s="33">
        <f t="shared" si="513"/>
        <v>51</v>
      </c>
      <c r="AD72" s="33">
        <f t="shared" si="513"/>
        <v>22</v>
      </c>
      <c r="AE72" s="33">
        <f t="shared" si="513"/>
        <v>11</v>
      </c>
      <c r="AF72" s="33">
        <f t="shared" si="513"/>
        <v>33</v>
      </c>
      <c r="AG72" s="33">
        <f t="shared" si="513"/>
        <v>38</v>
      </c>
      <c r="AH72" s="33">
        <f t="shared" si="513"/>
        <v>362</v>
      </c>
      <c r="AI72" s="33">
        <f t="shared" si="513"/>
        <v>12</v>
      </c>
      <c r="AJ72" s="33">
        <f t="shared" si="513"/>
        <v>9</v>
      </c>
      <c r="AK72" s="33">
        <f t="shared" si="513"/>
        <v>21</v>
      </c>
      <c r="AL72" s="33">
        <f t="shared" si="513"/>
        <v>31</v>
      </c>
      <c r="AM72" s="33">
        <f t="shared" si="513"/>
        <v>49</v>
      </c>
      <c r="AN72" s="33">
        <f t="shared" ref="AN72:BX72" si="515">AN63+AN71</f>
        <v>12</v>
      </c>
      <c r="AO72" s="33">
        <f t="shared" si="515"/>
        <v>13</v>
      </c>
      <c r="AP72" s="33">
        <f t="shared" si="515"/>
        <v>25</v>
      </c>
      <c r="AQ72" s="33">
        <f t="shared" si="515"/>
        <v>0</v>
      </c>
      <c r="AR72" s="33">
        <f t="shared" si="515"/>
        <v>0</v>
      </c>
      <c r="AS72" s="33">
        <f t="shared" si="515"/>
        <v>0</v>
      </c>
      <c r="AT72" s="33">
        <f t="shared" si="515"/>
        <v>0</v>
      </c>
      <c r="AU72" s="33">
        <f t="shared" si="515"/>
        <v>0</v>
      </c>
      <c r="AV72" s="33">
        <f t="shared" si="515"/>
        <v>0</v>
      </c>
      <c r="AW72" s="33">
        <f t="shared" si="515"/>
        <v>0</v>
      </c>
      <c r="AX72" s="33">
        <f t="shared" si="515"/>
        <v>207</v>
      </c>
      <c r="AY72" s="33">
        <f t="shared" si="515"/>
        <v>69</v>
      </c>
      <c r="AZ72" s="33">
        <f t="shared" si="515"/>
        <v>276</v>
      </c>
      <c r="BA72" s="33">
        <f t="shared" si="515"/>
        <v>0</v>
      </c>
      <c r="BB72" s="33">
        <f t="shared" si="515"/>
        <v>0</v>
      </c>
      <c r="BC72" s="33">
        <f t="shared" si="515"/>
        <v>0</v>
      </c>
      <c r="BD72" s="33">
        <f t="shared" si="515"/>
        <v>0</v>
      </c>
      <c r="BE72" s="33">
        <f t="shared" si="515"/>
        <v>0</v>
      </c>
      <c r="BF72" s="33">
        <f t="shared" ref="BF72:BJ72" si="516">BF63+BF71</f>
        <v>0</v>
      </c>
      <c r="BG72" s="33">
        <f t="shared" si="516"/>
        <v>0</v>
      </c>
      <c r="BH72" s="33">
        <f t="shared" si="516"/>
        <v>0</v>
      </c>
      <c r="BI72" s="33">
        <f t="shared" si="516"/>
        <v>0</v>
      </c>
      <c r="BJ72" s="33">
        <f t="shared" si="516"/>
        <v>0</v>
      </c>
      <c r="BK72" s="33">
        <f t="shared" si="515"/>
        <v>0</v>
      </c>
      <c r="BL72" s="33">
        <f t="shared" si="515"/>
        <v>6</v>
      </c>
      <c r="BM72" s="33">
        <f t="shared" si="515"/>
        <v>6</v>
      </c>
      <c r="BN72" s="33">
        <f t="shared" si="515"/>
        <v>0</v>
      </c>
      <c r="BO72" s="33">
        <f t="shared" si="515"/>
        <v>6</v>
      </c>
      <c r="BP72" s="33">
        <f t="shared" si="491"/>
        <v>480</v>
      </c>
      <c r="BQ72" s="33">
        <f t="shared" si="492"/>
        <v>883</v>
      </c>
      <c r="BR72" s="33">
        <f t="shared" si="493"/>
        <v>456</v>
      </c>
      <c r="BS72" s="33">
        <f>F72+P72+Z72+AE72+AJ72+AO72+AT72+AY72+BD72+BN72+K72+BI72+U72</f>
        <v>178</v>
      </c>
      <c r="BT72" s="33">
        <f t="shared" si="495"/>
        <v>634</v>
      </c>
      <c r="BU72" s="34">
        <f t="shared" si="515"/>
        <v>0</v>
      </c>
      <c r="BV72" s="33">
        <f t="shared" si="515"/>
        <v>0</v>
      </c>
      <c r="BW72" s="33">
        <f t="shared" si="515"/>
        <v>0</v>
      </c>
      <c r="BX72" s="33">
        <f t="shared" si="515"/>
        <v>0</v>
      </c>
      <c r="BY72" s="33">
        <f t="shared" ref="BY72:CD72" si="517">BY63+BY71</f>
        <v>456</v>
      </c>
      <c r="BZ72" s="33">
        <f t="shared" si="517"/>
        <v>178</v>
      </c>
      <c r="CA72" s="33">
        <f t="shared" si="517"/>
        <v>634</v>
      </c>
      <c r="CB72" s="33">
        <f t="shared" si="517"/>
        <v>0</v>
      </c>
      <c r="CC72" s="33">
        <f t="shared" si="517"/>
        <v>0</v>
      </c>
      <c r="CD72" s="33">
        <f t="shared" si="517"/>
        <v>0</v>
      </c>
    </row>
    <row r="73" spans="1:82" ht="25.5" customHeight="1">
      <c r="A73" s="6" t="s">
        <v>64</v>
      </c>
      <c r="B73" s="7"/>
      <c r="C73" s="42"/>
      <c r="D73" s="40"/>
      <c r="E73" s="40"/>
      <c r="F73" s="40"/>
      <c r="G73" s="40"/>
      <c r="H73" s="40"/>
      <c r="I73" s="40"/>
      <c r="J73" s="40"/>
      <c r="K73" s="40"/>
      <c r="L73" s="40"/>
      <c r="M73" s="40"/>
      <c r="N73" s="40"/>
      <c r="O73" s="40"/>
      <c r="P73" s="40"/>
      <c r="Q73" s="40"/>
      <c r="R73" s="40"/>
      <c r="S73" s="40"/>
      <c r="T73" s="40"/>
      <c r="U73" s="40"/>
      <c r="V73" s="40"/>
      <c r="W73" s="40"/>
      <c r="X73" s="40"/>
      <c r="Y73" s="40"/>
      <c r="Z73" s="40"/>
      <c r="AA73" s="40"/>
      <c r="AB73" s="40"/>
      <c r="AC73" s="40"/>
      <c r="AD73" s="40"/>
      <c r="AE73" s="40"/>
      <c r="AF73" s="40"/>
      <c r="AG73" s="40"/>
      <c r="AH73" s="40"/>
      <c r="AI73" s="40"/>
      <c r="AJ73" s="40"/>
      <c r="AK73" s="40"/>
      <c r="AL73" s="40"/>
      <c r="AM73" s="40"/>
      <c r="AN73" s="40"/>
      <c r="AO73" s="40"/>
      <c r="AP73" s="40"/>
      <c r="AQ73" s="40"/>
      <c r="AR73" s="40"/>
      <c r="AS73" s="40"/>
      <c r="AT73" s="40"/>
      <c r="AU73" s="40"/>
      <c r="AV73" s="40"/>
      <c r="AW73" s="40"/>
      <c r="AX73" s="40"/>
      <c r="AY73" s="40"/>
      <c r="AZ73" s="40"/>
      <c r="BA73" s="40"/>
      <c r="BB73" s="40"/>
      <c r="BC73" s="40"/>
      <c r="BD73" s="40"/>
      <c r="BE73" s="40"/>
      <c r="BF73" s="40"/>
      <c r="BG73" s="40"/>
      <c r="BH73" s="40"/>
      <c r="BI73" s="40"/>
      <c r="BJ73" s="40"/>
      <c r="BK73" s="40"/>
      <c r="BL73" s="40"/>
      <c r="BM73" s="40"/>
      <c r="BN73" s="40"/>
      <c r="BO73" s="40"/>
      <c r="BP73" s="40"/>
      <c r="BQ73" s="40"/>
      <c r="BR73" s="40"/>
      <c r="BS73" s="40"/>
      <c r="BT73" s="40"/>
      <c r="BU73" s="43"/>
      <c r="BV73" s="40"/>
      <c r="BW73" s="40"/>
      <c r="BX73" s="40"/>
      <c r="BY73" s="40"/>
      <c r="BZ73" s="40"/>
      <c r="CA73" s="40"/>
      <c r="CB73" s="40"/>
      <c r="CC73" s="40"/>
      <c r="CD73" s="41"/>
    </row>
    <row r="74" spans="1:82" ht="25.5" customHeight="1">
      <c r="A74" s="6"/>
      <c r="B74" s="13" t="s">
        <v>28</v>
      </c>
      <c r="C74" s="42"/>
      <c r="D74" s="40"/>
      <c r="E74" s="40"/>
      <c r="F74" s="40"/>
      <c r="G74" s="40"/>
      <c r="H74" s="40"/>
      <c r="I74" s="40"/>
      <c r="J74" s="40"/>
      <c r="K74" s="40"/>
      <c r="L74" s="40"/>
      <c r="M74" s="40"/>
      <c r="N74" s="40"/>
      <c r="O74" s="40"/>
      <c r="P74" s="40"/>
      <c r="Q74" s="40"/>
      <c r="R74" s="40"/>
      <c r="S74" s="40"/>
      <c r="T74" s="40"/>
      <c r="U74" s="40"/>
      <c r="V74" s="40"/>
      <c r="W74" s="40"/>
      <c r="X74" s="40"/>
      <c r="Y74" s="40"/>
      <c r="Z74" s="40"/>
      <c r="AA74" s="40"/>
      <c r="AB74" s="40"/>
      <c r="AC74" s="40"/>
      <c r="AD74" s="40"/>
      <c r="AE74" s="40"/>
      <c r="AF74" s="40"/>
      <c r="AG74" s="40"/>
      <c r="AH74" s="40"/>
      <c r="AI74" s="40"/>
      <c r="AJ74" s="40"/>
      <c r="AK74" s="40"/>
      <c r="AL74" s="40"/>
      <c r="AM74" s="40"/>
      <c r="AN74" s="40"/>
      <c r="AO74" s="40"/>
      <c r="AP74" s="40"/>
      <c r="AQ74" s="40"/>
      <c r="AR74" s="40"/>
      <c r="AS74" s="40"/>
      <c r="AT74" s="40"/>
      <c r="AU74" s="40"/>
      <c r="AV74" s="40"/>
      <c r="AW74" s="40"/>
      <c r="AX74" s="40"/>
      <c r="AY74" s="40"/>
      <c r="AZ74" s="40"/>
      <c r="BA74" s="40"/>
      <c r="BB74" s="40"/>
      <c r="BC74" s="40"/>
      <c r="BD74" s="40"/>
      <c r="BE74" s="40"/>
      <c r="BF74" s="40"/>
      <c r="BG74" s="40"/>
      <c r="BH74" s="40"/>
      <c r="BI74" s="40"/>
      <c r="BJ74" s="40"/>
      <c r="BK74" s="40"/>
      <c r="BL74" s="40"/>
      <c r="BM74" s="40"/>
      <c r="BN74" s="40"/>
      <c r="BO74" s="40"/>
      <c r="BP74" s="40"/>
      <c r="BQ74" s="40"/>
      <c r="BR74" s="40"/>
      <c r="BS74" s="40"/>
      <c r="BT74" s="40"/>
      <c r="BU74" s="43"/>
      <c r="BV74" s="40"/>
      <c r="BW74" s="40"/>
      <c r="BX74" s="40"/>
      <c r="BY74" s="40"/>
      <c r="BZ74" s="40"/>
      <c r="CA74" s="40"/>
      <c r="CB74" s="40"/>
      <c r="CC74" s="40"/>
      <c r="CD74" s="41"/>
    </row>
    <row r="75" spans="1:82" ht="25.5" customHeight="1">
      <c r="A75" s="6"/>
      <c r="B75" s="7" t="s">
        <v>54</v>
      </c>
      <c r="C75" s="44"/>
      <c r="D75" s="45"/>
      <c r="E75" s="45"/>
      <c r="F75" s="45"/>
      <c r="G75" s="40"/>
      <c r="H75" s="40"/>
      <c r="I75" s="40"/>
      <c r="J75" s="40"/>
      <c r="K75" s="40"/>
      <c r="L75" s="40"/>
      <c r="M75" s="40"/>
      <c r="N75" s="40"/>
      <c r="O75" s="40"/>
      <c r="P75" s="40"/>
      <c r="Q75" s="40"/>
      <c r="R75" s="40"/>
      <c r="S75" s="40"/>
      <c r="T75" s="40"/>
      <c r="U75" s="40"/>
      <c r="V75" s="40"/>
      <c r="W75" s="45"/>
      <c r="X75" s="45"/>
      <c r="Y75" s="45"/>
      <c r="Z75" s="45"/>
      <c r="AA75" s="40"/>
      <c r="AB75" s="40"/>
      <c r="AC75" s="40"/>
      <c r="AD75" s="40"/>
      <c r="AE75" s="40"/>
      <c r="AF75" s="40"/>
      <c r="AG75" s="40"/>
      <c r="AH75" s="40"/>
      <c r="AI75" s="40"/>
      <c r="AJ75" s="40"/>
      <c r="AK75" s="40"/>
      <c r="AL75" s="40"/>
      <c r="AM75" s="40"/>
      <c r="AN75" s="40"/>
      <c r="AO75" s="40"/>
      <c r="AP75" s="40"/>
      <c r="AQ75" s="45"/>
      <c r="AR75" s="45"/>
      <c r="AS75" s="45"/>
      <c r="AT75" s="45"/>
      <c r="AU75" s="40"/>
      <c r="AV75" s="40"/>
      <c r="AW75" s="40"/>
      <c r="AX75" s="40"/>
      <c r="AY75" s="40"/>
      <c r="AZ75" s="40"/>
      <c r="BA75" s="40"/>
      <c r="BB75" s="40"/>
      <c r="BC75" s="40"/>
      <c r="BD75" s="40"/>
      <c r="BE75" s="40"/>
      <c r="BF75" s="40"/>
      <c r="BG75" s="40"/>
      <c r="BH75" s="40"/>
      <c r="BI75" s="40"/>
      <c r="BJ75" s="40"/>
      <c r="BK75" s="40"/>
      <c r="BL75" s="40"/>
      <c r="BM75" s="40"/>
      <c r="BN75" s="40"/>
      <c r="BO75" s="40"/>
      <c r="BP75" s="40"/>
      <c r="BQ75" s="40"/>
      <c r="BR75" s="40"/>
      <c r="BS75" s="40"/>
      <c r="BT75" s="40"/>
      <c r="BU75" s="43"/>
      <c r="BV75" s="40"/>
      <c r="BW75" s="40"/>
      <c r="BX75" s="40"/>
      <c r="BY75" s="40"/>
      <c r="BZ75" s="40"/>
      <c r="CA75" s="40"/>
      <c r="CB75" s="40"/>
      <c r="CC75" s="40"/>
      <c r="CD75" s="41"/>
    </row>
    <row r="76" spans="1:82" ht="25.5" customHeight="1">
      <c r="A76" s="6"/>
      <c r="B76" s="29" t="s">
        <v>65</v>
      </c>
      <c r="C76" s="24">
        <v>2</v>
      </c>
      <c r="D76" s="24">
        <v>3</v>
      </c>
      <c r="E76" s="24">
        <v>1</v>
      </c>
      <c r="F76" s="24">
        <v>0</v>
      </c>
      <c r="G76" s="25">
        <f t="shared" ref="G76:G80" si="518">E76+F76</f>
        <v>1</v>
      </c>
      <c r="H76" s="24">
        <v>0</v>
      </c>
      <c r="I76" s="24">
        <v>7</v>
      </c>
      <c r="J76" s="24">
        <v>2</v>
      </c>
      <c r="K76" s="24">
        <v>1</v>
      </c>
      <c r="L76" s="25">
        <f>SUM(J76:K76)</f>
        <v>3</v>
      </c>
      <c r="M76" s="24">
        <v>2</v>
      </c>
      <c r="N76" s="24">
        <v>3</v>
      </c>
      <c r="O76" s="24">
        <v>1</v>
      </c>
      <c r="P76" s="24">
        <v>1</v>
      </c>
      <c r="Q76" s="25">
        <f t="shared" ref="Q76:Q80" si="519">O76+P76</f>
        <v>2</v>
      </c>
      <c r="R76" s="24">
        <v>0</v>
      </c>
      <c r="S76" s="24">
        <v>1</v>
      </c>
      <c r="T76" s="24">
        <v>0</v>
      </c>
      <c r="U76" s="24">
        <v>0</v>
      </c>
      <c r="V76" s="25">
        <f t="shared" ref="V76:V80" si="520">T76+U76</f>
        <v>0</v>
      </c>
      <c r="W76" s="24">
        <v>30</v>
      </c>
      <c r="X76" s="24">
        <v>22</v>
      </c>
      <c r="Y76" s="24">
        <v>9</v>
      </c>
      <c r="Z76" s="24">
        <v>6</v>
      </c>
      <c r="AA76" s="25">
        <f t="shared" ref="AA76:AA80" si="521">Y76+Z76</f>
        <v>15</v>
      </c>
      <c r="AB76" s="24">
        <v>15</v>
      </c>
      <c r="AC76" s="24">
        <v>7</v>
      </c>
      <c r="AD76" s="24">
        <v>3</v>
      </c>
      <c r="AE76" s="24">
        <v>2</v>
      </c>
      <c r="AF76" s="25">
        <f t="shared" ref="AF76:AF80" si="522">AD76+AE76</f>
        <v>5</v>
      </c>
      <c r="AG76" s="24">
        <v>10</v>
      </c>
      <c r="AH76" s="24">
        <v>26</v>
      </c>
      <c r="AI76" s="24">
        <v>5</v>
      </c>
      <c r="AJ76" s="24">
        <v>1</v>
      </c>
      <c r="AK76" s="25">
        <f t="shared" ref="AK76:AK80" si="523">AI76+AJ76</f>
        <v>6</v>
      </c>
      <c r="AL76" s="24">
        <v>1</v>
      </c>
      <c r="AM76" s="24">
        <v>8</v>
      </c>
      <c r="AN76" s="24">
        <v>3</v>
      </c>
      <c r="AO76" s="24">
        <v>1</v>
      </c>
      <c r="AP76" s="25">
        <f t="shared" ref="AP76:AP80" si="524">AN76+AO76</f>
        <v>4</v>
      </c>
      <c r="AQ76" s="25">
        <v>0</v>
      </c>
      <c r="AR76" s="25">
        <v>0</v>
      </c>
      <c r="AS76" s="25">
        <v>0</v>
      </c>
      <c r="AT76" s="25">
        <v>0</v>
      </c>
      <c r="AU76" s="25">
        <f t="shared" ref="AU76:AU80" si="525">AS76+AT76</f>
        <v>0</v>
      </c>
      <c r="AV76" s="24">
        <v>0</v>
      </c>
      <c r="AW76" s="24">
        <v>0</v>
      </c>
      <c r="AX76" s="24">
        <v>7</v>
      </c>
      <c r="AY76" s="24">
        <v>2</v>
      </c>
      <c r="AZ76" s="25">
        <f t="shared" ref="AZ76:AZ80" si="526">AX76+AY76</f>
        <v>9</v>
      </c>
      <c r="BA76" s="25"/>
      <c r="BB76" s="25"/>
      <c r="BC76" s="25"/>
      <c r="BD76" s="25"/>
      <c r="BE76" s="25">
        <f t="shared" ref="BE76:BE80" si="527">BC76+BD76</f>
        <v>0</v>
      </c>
      <c r="BF76" s="24">
        <v>0</v>
      </c>
      <c r="BG76" s="24">
        <v>0</v>
      </c>
      <c r="BH76" s="24">
        <v>0</v>
      </c>
      <c r="BI76" s="24">
        <v>0</v>
      </c>
      <c r="BJ76" s="25">
        <f t="shared" ref="BJ76:BJ80" si="528">BH76+BI76</f>
        <v>0</v>
      </c>
      <c r="BK76" s="24">
        <v>0</v>
      </c>
      <c r="BL76" s="24">
        <v>1</v>
      </c>
      <c r="BM76" s="24">
        <v>1</v>
      </c>
      <c r="BN76" s="24">
        <v>0</v>
      </c>
      <c r="BO76" s="25">
        <f t="shared" ref="BO76:BO80" si="529">BM76+BN76</f>
        <v>1</v>
      </c>
      <c r="BP76" s="25">
        <f t="shared" ref="BP76:BP83" si="530">C76+M76+W76+AB76+AG76+AL76+AQ76+AV76+BA76+BK76+H76+BF76+R76</f>
        <v>60</v>
      </c>
      <c r="BQ76" s="25">
        <f t="shared" ref="BQ76:BQ83" si="531">D76+N76+X76+AC76+AH76+AM76+AR76+AW76+BB76+BL76+I76+BG76+S76</f>
        <v>78</v>
      </c>
      <c r="BR76" s="25">
        <f t="shared" ref="BR76:BR83" si="532">E76+O76+Y76+AD76+AI76+AN76+AS76+AX76+BC76+BM76+J76+BH76+T76</f>
        <v>32</v>
      </c>
      <c r="BS76" s="25">
        <f t="shared" ref="BS76:BS83" si="533">F76+P76+Z76+AE76+AJ76+AO76+AT76+AY76+BD76+BN76+K76+BI76+U76</f>
        <v>14</v>
      </c>
      <c r="BT76" s="25">
        <f t="shared" ref="BT76:BT83" si="534">G76+Q76+AA76+AF76+AK76+AP76+AU76+AZ76+BE76+BO76+L76+BJ76+V76</f>
        <v>46</v>
      </c>
      <c r="BU76" s="26">
        <v>2</v>
      </c>
      <c r="BV76" s="25" t="str">
        <f t="shared" ref="BV76:BV80" si="535">IF(BU76=1,BR76,"0")</f>
        <v>0</v>
      </c>
      <c r="BW76" s="25" t="str">
        <f t="shared" ref="BW76:BW80" si="536">IF(BU76=1,BS76,"0")</f>
        <v>0</v>
      </c>
      <c r="BX76" s="25">
        <f t="shared" ref="BX76:BX80" si="537">BV76+BW76</f>
        <v>0</v>
      </c>
      <c r="BY76" s="25">
        <f t="shared" ref="BY76:BY80" si="538">IF(BU76=2,BR76,"0")</f>
        <v>32</v>
      </c>
      <c r="BZ76" s="25">
        <f t="shared" ref="BZ76:BZ80" si="539">IF(BU76=2,BS76,"0")</f>
        <v>14</v>
      </c>
      <c r="CA76" s="25">
        <f>BY76+BZ76</f>
        <v>46</v>
      </c>
      <c r="CB76" s="25" t="str">
        <f t="shared" ref="CB76:CB80" si="540">IF(BX76=2,BU76,"0")</f>
        <v>0</v>
      </c>
      <c r="CC76" s="25" t="str">
        <f t="shared" ref="CC76:CC80" si="541">IF(BX76=2,BV76,"0")</f>
        <v>0</v>
      </c>
      <c r="CD76" s="25">
        <f t="shared" ref="CD76:CD80" si="542">CB76+CC76</f>
        <v>0</v>
      </c>
    </row>
    <row r="77" spans="1:82" ht="25.5" customHeight="1">
      <c r="A77" s="6"/>
      <c r="B77" s="51" t="s">
        <v>66</v>
      </c>
      <c r="C77" s="24">
        <v>2</v>
      </c>
      <c r="D77" s="24">
        <v>1</v>
      </c>
      <c r="E77" s="24">
        <v>0</v>
      </c>
      <c r="F77" s="24">
        <v>0</v>
      </c>
      <c r="G77" s="25">
        <f t="shared" si="518"/>
        <v>0</v>
      </c>
      <c r="H77" s="24">
        <v>0</v>
      </c>
      <c r="I77" s="24">
        <v>6</v>
      </c>
      <c r="J77" s="24">
        <v>2</v>
      </c>
      <c r="K77" s="24">
        <v>2</v>
      </c>
      <c r="L77" s="25">
        <f t="shared" ref="L77:L80" si="543">SUM(J77:K77)</f>
        <v>4</v>
      </c>
      <c r="M77" s="24">
        <v>2</v>
      </c>
      <c r="N77" s="24">
        <v>0</v>
      </c>
      <c r="O77" s="24">
        <v>0</v>
      </c>
      <c r="P77" s="24">
        <v>0</v>
      </c>
      <c r="Q77" s="25">
        <f t="shared" si="519"/>
        <v>0</v>
      </c>
      <c r="R77" s="24">
        <v>0</v>
      </c>
      <c r="S77" s="24">
        <v>1</v>
      </c>
      <c r="T77" s="24">
        <v>0</v>
      </c>
      <c r="U77" s="24">
        <v>0</v>
      </c>
      <c r="V77" s="25">
        <f t="shared" si="520"/>
        <v>0</v>
      </c>
      <c r="W77" s="24">
        <v>15</v>
      </c>
      <c r="X77" s="24">
        <v>8</v>
      </c>
      <c r="Y77" s="24">
        <v>2</v>
      </c>
      <c r="Z77" s="24">
        <v>2</v>
      </c>
      <c r="AA77" s="25">
        <f t="shared" si="521"/>
        <v>4</v>
      </c>
      <c r="AB77" s="24">
        <v>5</v>
      </c>
      <c r="AC77" s="24">
        <v>6</v>
      </c>
      <c r="AD77" s="24">
        <v>2</v>
      </c>
      <c r="AE77" s="24">
        <v>0</v>
      </c>
      <c r="AF77" s="25">
        <f t="shared" si="522"/>
        <v>2</v>
      </c>
      <c r="AG77" s="24">
        <v>5</v>
      </c>
      <c r="AH77" s="24">
        <v>20</v>
      </c>
      <c r="AI77" s="24">
        <v>4</v>
      </c>
      <c r="AJ77" s="24">
        <v>1</v>
      </c>
      <c r="AK77" s="25">
        <f t="shared" si="523"/>
        <v>5</v>
      </c>
      <c r="AL77" s="24">
        <v>1</v>
      </c>
      <c r="AM77" s="24">
        <v>4</v>
      </c>
      <c r="AN77" s="24">
        <v>1</v>
      </c>
      <c r="AO77" s="24">
        <v>1</v>
      </c>
      <c r="AP77" s="25">
        <f t="shared" si="524"/>
        <v>2</v>
      </c>
      <c r="AQ77" s="25">
        <v>0</v>
      </c>
      <c r="AR77" s="25">
        <v>0</v>
      </c>
      <c r="AS77" s="25">
        <v>0</v>
      </c>
      <c r="AT77" s="25">
        <v>0</v>
      </c>
      <c r="AU77" s="25">
        <f t="shared" si="525"/>
        <v>0</v>
      </c>
      <c r="AV77" s="24">
        <v>0</v>
      </c>
      <c r="AW77" s="24">
        <v>0</v>
      </c>
      <c r="AX77" s="24">
        <v>7</v>
      </c>
      <c r="AY77" s="24">
        <v>5</v>
      </c>
      <c r="AZ77" s="25">
        <f t="shared" si="526"/>
        <v>12</v>
      </c>
      <c r="BA77" s="25"/>
      <c r="BB77" s="25"/>
      <c r="BC77" s="25"/>
      <c r="BD77" s="25"/>
      <c r="BE77" s="25">
        <f t="shared" si="527"/>
        <v>0</v>
      </c>
      <c r="BF77" s="24">
        <v>0</v>
      </c>
      <c r="BG77" s="24">
        <v>0</v>
      </c>
      <c r="BH77" s="24">
        <v>0</v>
      </c>
      <c r="BI77" s="24">
        <v>0</v>
      </c>
      <c r="BJ77" s="25">
        <f t="shared" si="528"/>
        <v>0</v>
      </c>
      <c r="BK77" s="24">
        <v>0</v>
      </c>
      <c r="BL77" s="24">
        <v>2</v>
      </c>
      <c r="BM77" s="24">
        <v>2</v>
      </c>
      <c r="BN77" s="24">
        <v>0</v>
      </c>
      <c r="BO77" s="25">
        <f t="shared" si="529"/>
        <v>2</v>
      </c>
      <c r="BP77" s="25">
        <f t="shared" si="530"/>
        <v>30</v>
      </c>
      <c r="BQ77" s="25">
        <f t="shared" si="531"/>
        <v>48</v>
      </c>
      <c r="BR77" s="25">
        <f t="shared" si="532"/>
        <v>20</v>
      </c>
      <c r="BS77" s="25">
        <f t="shared" si="533"/>
        <v>11</v>
      </c>
      <c r="BT77" s="25">
        <f t="shared" si="534"/>
        <v>31</v>
      </c>
      <c r="BU77" s="26">
        <v>2</v>
      </c>
      <c r="BV77" s="25" t="str">
        <f t="shared" si="535"/>
        <v>0</v>
      </c>
      <c r="BW77" s="25" t="str">
        <f t="shared" si="536"/>
        <v>0</v>
      </c>
      <c r="BX77" s="25">
        <f t="shared" si="537"/>
        <v>0</v>
      </c>
      <c r="BY77" s="25">
        <f t="shared" si="538"/>
        <v>20</v>
      </c>
      <c r="BZ77" s="25">
        <f t="shared" si="539"/>
        <v>11</v>
      </c>
      <c r="CA77" s="25">
        <f t="shared" ref="CA77:CA80" si="544">BY77+BZ77</f>
        <v>31</v>
      </c>
      <c r="CB77" s="25" t="str">
        <f t="shared" si="540"/>
        <v>0</v>
      </c>
      <c r="CC77" s="25" t="str">
        <f t="shared" si="541"/>
        <v>0</v>
      </c>
      <c r="CD77" s="25">
        <f t="shared" si="542"/>
        <v>0</v>
      </c>
    </row>
    <row r="78" spans="1:82" ht="25.5" customHeight="1">
      <c r="A78" s="6"/>
      <c r="B78" s="29" t="s">
        <v>67</v>
      </c>
      <c r="C78" s="24">
        <v>2</v>
      </c>
      <c r="D78" s="24">
        <v>1</v>
      </c>
      <c r="E78" s="24">
        <v>1</v>
      </c>
      <c r="F78" s="24">
        <v>1</v>
      </c>
      <c r="G78" s="25">
        <f t="shared" si="518"/>
        <v>2</v>
      </c>
      <c r="H78" s="24">
        <v>0</v>
      </c>
      <c r="I78" s="24">
        <v>12</v>
      </c>
      <c r="J78" s="24">
        <v>7</v>
      </c>
      <c r="K78" s="24">
        <v>2</v>
      </c>
      <c r="L78" s="25">
        <f t="shared" si="543"/>
        <v>9</v>
      </c>
      <c r="M78" s="24">
        <v>2</v>
      </c>
      <c r="N78" s="24">
        <v>0</v>
      </c>
      <c r="O78" s="24">
        <v>0</v>
      </c>
      <c r="P78" s="24">
        <v>0</v>
      </c>
      <c r="Q78" s="25">
        <f t="shared" si="519"/>
        <v>0</v>
      </c>
      <c r="R78" s="24">
        <v>0</v>
      </c>
      <c r="S78" s="24">
        <v>2</v>
      </c>
      <c r="T78" s="24">
        <v>2</v>
      </c>
      <c r="U78" s="24">
        <v>0</v>
      </c>
      <c r="V78" s="25">
        <f t="shared" si="520"/>
        <v>2</v>
      </c>
      <c r="W78" s="24">
        <v>15</v>
      </c>
      <c r="X78" s="24">
        <v>14</v>
      </c>
      <c r="Y78" s="24">
        <v>8</v>
      </c>
      <c r="Z78" s="24">
        <v>3</v>
      </c>
      <c r="AA78" s="25">
        <f t="shared" si="521"/>
        <v>11</v>
      </c>
      <c r="AB78" s="24">
        <v>5</v>
      </c>
      <c r="AC78" s="24">
        <v>11</v>
      </c>
      <c r="AD78" s="24">
        <v>5</v>
      </c>
      <c r="AE78" s="24">
        <v>3</v>
      </c>
      <c r="AF78" s="25">
        <f t="shared" si="522"/>
        <v>8</v>
      </c>
      <c r="AG78" s="24">
        <v>5</v>
      </c>
      <c r="AH78" s="24">
        <v>42</v>
      </c>
      <c r="AI78" s="24">
        <v>2</v>
      </c>
      <c r="AJ78" s="24">
        <v>6</v>
      </c>
      <c r="AK78" s="25">
        <f t="shared" si="523"/>
        <v>8</v>
      </c>
      <c r="AL78" s="24">
        <v>1</v>
      </c>
      <c r="AM78" s="24">
        <v>7</v>
      </c>
      <c r="AN78" s="24">
        <v>3</v>
      </c>
      <c r="AO78" s="24">
        <v>3</v>
      </c>
      <c r="AP78" s="25">
        <f t="shared" si="524"/>
        <v>6</v>
      </c>
      <c r="AQ78" s="25">
        <v>0</v>
      </c>
      <c r="AR78" s="25">
        <v>0</v>
      </c>
      <c r="AS78" s="25">
        <v>0</v>
      </c>
      <c r="AT78" s="25">
        <v>0</v>
      </c>
      <c r="AU78" s="25">
        <f t="shared" si="525"/>
        <v>0</v>
      </c>
      <c r="AV78" s="24">
        <v>0</v>
      </c>
      <c r="AW78" s="24">
        <v>0</v>
      </c>
      <c r="AX78" s="24">
        <v>5</v>
      </c>
      <c r="AY78" s="24">
        <v>2</v>
      </c>
      <c r="AZ78" s="25">
        <f t="shared" si="526"/>
        <v>7</v>
      </c>
      <c r="BA78" s="25"/>
      <c r="BB78" s="25"/>
      <c r="BC78" s="25"/>
      <c r="BD78" s="25"/>
      <c r="BE78" s="25">
        <f t="shared" si="527"/>
        <v>0</v>
      </c>
      <c r="BF78" s="24">
        <v>0</v>
      </c>
      <c r="BG78" s="24">
        <v>0</v>
      </c>
      <c r="BH78" s="24">
        <v>0</v>
      </c>
      <c r="BI78" s="24">
        <v>0</v>
      </c>
      <c r="BJ78" s="25">
        <f t="shared" si="528"/>
        <v>0</v>
      </c>
      <c r="BK78" s="24">
        <v>0</v>
      </c>
      <c r="BL78" s="24">
        <v>0</v>
      </c>
      <c r="BM78" s="24">
        <v>0</v>
      </c>
      <c r="BN78" s="24">
        <v>0</v>
      </c>
      <c r="BO78" s="25">
        <f t="shared" si="529"/>
        <v>0</v>
      </c>
      <c r="BP78" s="25">
        <f t="shared" si="530"/>
        <v>30</v>
      </c>
      <c r="BQ78" s="25">
        <f t="shared" si="531"/>
        <v>89</v>
      </c>
      <c r="BR78" s="25">
        <f t="shared" si="532"/>
        <v>33</v>
      </c>
      <c r="BS78" s="25">
        <f t="shared" si="533"/>
        <v>20</v>
      </c>
      <c r="BT78" s="25">
        <f t="shared" si="534"/>
        <v>53</v>
      </c>
      <c r="BU78" s="26">
        <v>2</v>
      </c>
      <c r="BV78" s="25" t="str">
        <f t="shared" si="535"/>
        <v>0</v>
      </c>
      <c r="BW78" s="25" t="str">
        <f t="shared" si="536"/>
        <v>0</v>
      </c>
      <c r="BX78" s="25">
        <f t="shared" si="537"/>
        <v>0</v>
      </c>
      <c r="BY78" s="25">
        <f t="shared" si="538"/>
        <v>33</v>
      </c>
      <c r="BZ78" s="25">
        <f t="shared" si="539"/>
        <v>20</v>
      </c>
      <c r="CA78" s="25">
        <f t="shared" si="544"/>
        <v>53</v>
      </c>
      <c r="CB78" s="25" t="str">
        <f t="shared" si="540"/>
        <v>0</v>
      </c>
      <c r="CC78" s="25" t="str">
        <f t="shared" si="541"/>
        <v>0</v>
      </c>
      <c r="CD78" s="25">
        <f t="shared" si="542"/>
        <v>0</v>
      </c>
    </row>
    <row r="79" spans="1:82" ht="25.5" customHeight="1">
      <c r="A79" s="6"/>
      <c r="B79" s="29" t="s">
        <v>68</v>
      </c>
      <c r="C79" s="24">
        <v>4</v>
      </c>
      <c r="D79" s="24">
        <v>7</v>
      </c>
      <c r="E79" s="24">
        <v>4</v>
      </c>
      <c r="F79" s="24">
        <v>3</v>
      </c>
      <c r="G79" s="25">
        <f t="shared" si="518"/>
        <v>7</v>
      </c>
      <c r="H79" s="24">
        <v>0</v>
      </c>
      <c r="I79" s="24">
        <v>9</v>
      </c>
      <c r="J79" s="24">
        <v>2</v>
      </c>
      <c r="K79" s="24">
        <v>4</v>
      </c>
      <c r="L79" s="25">
        <f t="shared" si="543"/>
        <v>6</v>
      </c>
      <c r="M79" s="24">
        <v>4</v>
      </c>
      <c r="N79" s="24">
        <v>2</v>
      </c>
      <c r="O79" s="24">
        <v>1</v>
      </c>
      <c r="P79" s="24">
        <v>1</v>
      </c>
      <c r="Q79" s="25">
        <f t="shared" si="519"/>
        <v>2</v>
      </c>
      <c r="R79" s="24">
        <v>0</v>
      </c>
      <c r="S79" s="24">
        <v>2</v>
      </c>
      <c r="T79" s="24">
        <v>1</v>
      </c>
      <c r="U79" s="24">
        <v>1</v>
      </c>
      <c r="V79" s="25">
        <f t="shared" si="520"/>
        <v>2</v>
      </c>
      <c r="W79" s="24">
        <v>45</v>
      </c>
      <c r="X79" s="24">
        <v>22</v>
      </c>
      <c r="Y79" s="24">
        <v>5</v>
      </c>
      <c r="Z79" s="24">
        <v>8</v>
      </c>
      <c r="AA79" s="25">
        <f t="shared" si="521"/>
        <v>13</v>
      </c>
      <c r="AB79" s="24">
        <v>20</v>
      </c>
      <c r="AC79" s="24">
        <v>9</v>
      </c>
      <c r="AD79" s="24">
        <v>2</v>
      </c>
      <c r="AE79" s="24">
        <v>3</v>
      </c>
      <c r="AF79" s="25">
        <f t="shared" si="522"/>
        <v>5</v>
      </c>
      <c r="AG79" s="24">
        <v>16</v>
      </c>
      <c r="AH79" s="24">
        <v>44</v>
      </c>
      <c r="AI79" s="24">
        <v>3</v>
      </c>
      <c r="AJ79" s="24">
        <v>9</v>
      </c>
      <c r="AK79" s="25">
        <f t="shared" si="523"/>
        <v>12</v>
      </c>
      <c r="AL79" s="24">
        <v>1</v>
      </c>
      <c r="AM79" s="24">
        <v>27</v>
      </c>
      <c r="AN79" s="24">
        <v>3</v>
      </c>
      <c r="AO79" s="24">
        <v>11</v>
      </c>
      <c r="AP79" s="25">
        <f t="shared" si="524"/>
        <v>14</v>
      </c>
      <c r="AQ79" s="25">
        <v>0</v>
      </c>
      <c r="AR79" s="25">
        <v>0</v>
      </c>
      <c r="AS79" s="25">
        <v>0</v>
      </c>
      <c r="AT79" s="25">
        <v>0</v>
      </c>
      <c r="AU79" s="25">
        <f t="shared" si="525"/>
        <v>0</v>
      </c>
      <c r="AV79" s="24">
        <v>0</v>
      </c>
      <c r="AW79" s="24">
        <v>0</v>
      </c>
      <c r="AX79" s="24">
        <v>6</v>
      </c>
      <c r="AY79" s="24">
        <v>5</v>
      </c>
      <c r="AZ79" s="25">
        <f t="shared" si="526"/>
        <v>11</v>
      </c>
      <c r="BA79" s="25"/>
      <c r="BB79" s="25"/>
      <c r="BC79" s="25"/>
      <c r="BD79" s="25"/>
      <c r="BE79" s="25">
        <f t="shared" si="527"/>
        <v>0</v>
      </c>
      <c r="BF79" s="24">
        <v>0</v>
      </c>
      <c r="BG79" s="24">
        <v>1</v>
      </c>
      <c r="BH79" s="24">
        <v>0</v>
      </c>
      <c r="BI79" s="24">
        <v>0</v>
      </c>
      <c r="BJ79" s="25">
        <f t="shared" si="528"/>
        <v>0</v>
      </c>
      <c r="BK79" s="24">
        <v>0</v>
      </c>
      <c r="BL79" s="24">
        <v>0</v>
      </c>
      <c r="BM79" s="24">
        <v>0</v>
      </c>
      <c r="BN79" s="24">
        <v>0</v>
      </c>
      <c r="BO79" s="25">
        <f t="shared" si="529"/>
        <v>0</v>
      </c>
      <c r="BP79" s="25">
        <f t="shared" si="530"/>
        <v>90</v>
      </c>
      <c r="BQ79" s="25">
        <f t="shared" si="531"/>
        <v>123</v>
      </c>
      <c r="BR79" s="25">
        <f t="shared" si="532"/>
        <v>27</v>
      </c>
      <c r="BS79" s="25">
        <f t="shared" si="533"/>
        <v>45</v>
      </c>
      <c r="BT79" s="25">
        <f t="shared" si="534"/>
        <v>72</v>
      </c>
      <c r="BU79" s="26">
        <v>2</v>
      </c>
      <c r="BV79" s="25" t="str">
        <f t="shared" si="535"/>
        <v>0</v>
      </c>
      <c r="BW79" s="25" t="str">
        <f t="shared" si="536"/>
        <v>0</v>
      </c>
      <c r="BX79" s="25">
        <f t="shared" si="537"/>
        <v>0</v>
      </c>
      <c r="BY79" s="25">
        <f t="shared" si="538"/>
        <v>27</v>
      </c>
      <c r="BZ79" s="25">
        <f t="shared" si="539"/>
        <v>45</v>
      </c>
      <c r="CA79" s="25">
        <f t="shared" si="544"/>
        <v>72</v>
      </c>
      <c r="CB79" s="25" t="str">
        <f t="shared" si="540"/>
        <v>0</v>
      </c>
      <c r="CC79" s="25" t="str">
        <f t="shared" si="541"/>
        <v>0</v>
      </c>
      <c r="CD79" s="25">
        <f t="shared" si="542"/>
        <v>0</v>
      </c>
    </row>
    <row r="80" spans="1:82" ht="25.5" customHeight="1">
      <c r="A80" s="6"/>
      <c r="B80" s="29" t="s">
        <v>69</v>
      </c>
      <c r="C80" s="24">
        <v>2</v>
      </c>
      <c r="D80" s="24">
        <v>0</v>
      </c>
      <c r="E80" s="24">
        <v>0</v>
      </c>
      <c r="F80" s="24">
        <v>0</v>
      </c>
      <c r="G80" s="25">
        <f t="shared" si="518"/>
        <v>0</v>
      </c>
      <c r="H80" s="24">
        <v>0</v>
      </c>
      <c r="I80" s="24">
        <v>12</v>
      </c>
      <c r="J80" s="24">
        <v>1</v>
      </c>
      <c r="K80" s="24">
        <v>5</v>
      </c>
      <c r="L80" s="25">
        <f t="shared" si="543"/>
        <v>6</v>
      </c>
      <c r="M80" s="24">
        <v>2</v>
      </c>
      <c r="N80" s="24">
        <v>0</v>
      </c>
      <c r="O80" s="24">
        <v>0</v>
      </c>
      <c r="P80" s="24">
        <v>0</v>
      </c>
      <c r="Q80" s="25">
        <f t="shared" si="519"/>
        <v>0</v>
      </c>
      <c r="R80" s="24">
        <v>0</v>
      </c>
      <c r="S80" s="24">
        <v>0</v>
      </c>
      <c r="T80" s="24">
        <v>1</v>
      </c>
      <c r="U80" s="24">
        <v>0</v>
      </c>
      <c r="V80" s="25">
        <f t="shared" si="520"/>
        <v>1</v>
      </c>
      <c r="W80" s="24">
        <v>30</v>
      </c>
      <c r="X80" s="24">
        <v>41</v>
      </c>
      <c r="Y80" s="24">
        <v>7</v>
      </c>
      <c r="Z80" s="24">
        <v>11</v>
      </c>
      <c r="AA80" s="25">
        <f t="shared" si="521"/>
        <v>18</v>
      </c>
      <c r="AB80" s="24">
        <v>15</v>
      </c>
      <c r="AC80" s="24">
        <v>28</v>
      </c>
      <c r="AD80" s="24">
        <v>2</v>
      </c>
      <c r="AE80" s="24">
        <v>12</v>
      </c>
      <c r="AF80" s="25">
        <f t="shared" si="522"/>
        <v>14</v>
      </c>
      <c r="AG80" s="24">
        <v>10</v>
      </c>
      <c r="AH80" s="24">
        <v>103</v>
      </c>
      <c r="AI80" s="24">
        <v>2</v>
      </c>
      <c r="AJ80" s="24">
        <v>24</v>
      </c>
      <c r="AK80" s="25">
        <f t="shared" si="523"/>
        <v>26</v>
      </c>
      <c r="AL80" s="24">
        <v>1</v>
      </c>
      <c r="AM80" s="24">
        <v>16</v>
      </c>
      <c r="AN80" s="24">
        <v>4</v>
      </c>
      <c r="AO80" s="24">
        <v>5</v>
      </c>
      <c r="AP80" s="25">
        <f t="shared" si="524"/>
        <v>9</v>
      </c>
      <c r="AQ80" s="25">
        <v>0</v>
      </c>
      <c r="AR80" s="25">
        <v>0</v>
      </c>
      <c r="AS80" s="25">
        <v>0</v>
      </c>
      <c r="AT80" s="25">
        <v>0</v>
      </c>
      <c r="AU80" s="25">
        <f t="shared" si="525"/>
        <v>0</v>
      </c>
      <c r="AV80" s="24">
        <v>0</v>
      </c>
      <c r="AW80" s="24">
        <v>0</v>
      </c>
      <c r="AX80" s="24">
        <v>3</v>
      </c>
      <c r="AY80" s="24">
        <v>18</v>
      </c>
      <c r="AZ80" s="25">
        <f t="shared" si="526"/>
        <v>21</v>
      </c>
      <c r="BA80" s="25"/>
      <c r="BB80" s="25"/>
      <c r="BC80" s="25"/>
      <c r="BD80" s="25"/>
      <c r="BE80" s="25">
        <f t="shared" si="527"/>
        <v>0</v>
      </c>
      <c r="BF80" s="24">
        <v>0</v>
      </c>
      <c r="BG80" s="24">
        <v>0</v>
      </c>
      <c r="BH80" s="24">
        <v>0</v>
      </c>
      <c r="BI80" s="24">
        <v>0</v>
      </c>
      <c r="BJ80" s="25">
        <f t="shared" si="528"/>
        <v>0</v>
      </c>
      <c r="BK80" s="24">
        <v>0</v>
      </c>
      <c r="BL80" s="24">
        <v>0</v>
      </c>
      <c r="BM80" s="24">
        <v>0</v>
      </c>
      <c r="BN80" s="24">
        <v>0</v>
      </c>
      <c r="BO80" s="25">
        <f t="shared" si="529"/>
        <v>0</v>
      </c>
      <c r="BP80" s="25">
        <f t="shared" si="530"/>
        <v>60</v>
      </c>
      <c r="BQ80" s="25">
        <f t="shared" si="531"/>
        <v>200</v>
      </c>
      <c r="BR80" s="25">
        <f t="shared" si="532"/>
        <v>20</v>
      </c>
      <c r="BS80" s="25">
        <f t="shared" si="533"/>
        <v>75</v>
      </c>
      <c r="BT80" s="25">
        <f t="shared" si="534"/>
        <v>95</v>
      </c>
      <c r="BU80" s="26">
        <v>2</v>
      </c>
      <c r="BV80" s="25" t="str">
        <f t="shared" si="535"/>
        <v>0</v>
      </c>
      <c r="BW80" s="25" t="str">
        <f t="shared" si="536"/>
        <v>0</v>
      </c>
      <c r="BX80" s="25">
        <f t="shared" si="537"/>
        <v>0</v>
      </c>
      <c r="BY80" s="25">
        <f t="shared" si="538"/>
        <v>20</v>
      </c>
      <c r="BZ80" s="25">
        <f t="shared" si="539"/>
        <v>75</v>
      </c>
      <c r="CA80" s="25">
        <f t="shared" si="544"/>
        <v>95</v>
      </c>
      <c r="CB80" s="25" t="str">
        <f t="shared" si="540"/>
        <v>0</v>
      </c>
      <c r="CC80" s="25" t="str">
        <f t="shared" si="541"/>
        <v>0</v>
      </c>
      <c r="CD80" s="25">
        <f t="shared" si="542"/>
        <v>0</v>
      </c>
    </row>
    <row r="81" spans="1:82" ht="25.5" customHeight="1">
      <c r="A81" s="6"/>
      <c r="B81" s="30" t="s">
        <v>36</v>
      </c>
      <c r="C81" s="42">
        <f>SUM(C76:C80)</f>
        <v>12</v>
      </c>
      <c r="D81" s="42">
        <f t="shared" ref="D81:G81" si="545">SUM(D76:D80)</f>
        <v>12</v>
      </c>
      <c r="E81" s="42">
        <f t="shared" si="545"/>
        <v>6</v>
      </c>
      <c r="F81" s="42">
        <f t="shared" si="545"/>
        <v>4</v>
      </c>
      <c r="G81" s="42">
        <f t="shared" si="545"/>
        <v>10</v>
      </c>
      <c r="H81" s="42">
        <f>SUM(H76:H80)</f>
        <v>0</v>
      </c>
      <c r="I81" s="42">
        <f t="shared" ref="I81" si="546">SUM(I76:I80)</f>
        <v>46</v>
      </c>
      <c r="J81" s="25">
        <f t="shared" ref="J81" si="547">SUM(J76:J80)</f>
        <v>14</v>
      </c>
      <c r="K81" s="25">
        <f t="shared" ref="K81" si="548">SUM(K76:K80)</f>
        <v>14</v>
      </c>
      <c r="L81" s="25">
        <f t="shared" ref="L81" si="549">SUM(L76:L80)</f>
        <v>28</v>
      </c>
      <c r="M81" s="42">
        <f t="shared" ref="M81:Q81" si="550">SUM(M76:M80)</f>
        <v>12</v>
      </c>
      <c r="N81" s="42">
        <f>SUM(N76:N80)</f>
        <v>5</v>
      </c>
      <c r="O81" s="42">
        <f t="shared" si="550"/>
        <v>2</v>
      </c>
      <c r="P81" s="42">
        <f t="shared" si="550"/>
        <v>2</v>
      </c>
      <c r="Q81" s="42">
        <f t="shared" si="550"/>
        <v>4</v>
      </c>
      <c r="R81" s="42">
        <f t="shared" ref="R81" si="551">SUM(R76:R80)</f>
        <v>0</v>
      </c>
      <c r="S81" s="42">
        <f>SUM(S76:S80)</f>
        <v>6</v>
      </c>
      <c r="T81" s="42">
        <f t="shared" ref="T81:V81" si="552">SUM(T76:T80)</f>
        <v>4</v>
      </c>
      <c r="U81" s="42">
        <f t="shared" si="552"/>
        <v>1</v>
      </c>
      <c r="V81" s="42">
        <f t="shared" si="552"/>
        <v>5</v>
      </c>
      <c r="W81" s="42">
        <f t="shared" ref="W81:BO81" si="553">SUM(W76:W80)</f>
        <v>135</v>
      </c>
      <c r="X81" s="42">
        <f t="shared" si="553"/>
        <v>107</v>
      </c>
      <c r="Y81" s="42">
        <f t="shared" si="553"/>
        <v>31</v>
      </c>
      <c r="Z81" s="42">
        <f t="shared" si="553"/>
        <v>30</v>
      </c>
      <c r="AA81" s="42">
        <f t="shared" si="553"/>
        <v>61</v>
      </c>
      <c r="AB81" s="42">
        <f t="shared" si="553"/>
        <v>60</v>
      </c>
      <c r="AC81" s="42">
        <f t="shared" si="553"/>
        <v>61</v>
      </c>
      <c r="AD81" s="42">
        <f t="shared" si="553"/>
        <v>14</v>
      </c>
      <c r="AE81" s="42">
        <f t="shared" si="553"/>
        <v>20</v>
      </c>
      <c r="AF81" s="42">
        <f t="shared" si="553"/>
        <v>34</v>
      </c>
      <c r="AG81" s="42">
        <f t="shared" si="553"/>
        <v>46</v>
      </c>
      <c r="AH81" s="42">
        <f t="shared" si="553"/>
        <v>235</v>
      </c>
      <c r="AI81" s="42">
        <f t="shared" si="553"/>
        <v>16</v>
      </c>
      <c r="AJ81" s="42">
        <f t="shared" si="553"/>
        <v>41</v>
      </c>
      <c r="AK81" s="42">
        <f t="shared" si="553"/>
        <v>57</v>
      </c>
      <c r="AL81" s="42">
        <f t="shared" ref="AL81:AP81" si="554">SUM(AL76:AL80)</f>
        <v>5</v>
      </c>
      <c r="AM81" s="42">
        <f t="shared" si="554"/>
        <v>62</v>
      </c>
      <c r="AN81" s="42">
        <f t="shared" si="554"/>
        <v>14</v>
      </c>
      <c r="AO81" s="42">
        <f t="shared" si="554"/>
        <v>21</v>
      </c>
      <c r="AP81" s="42">
        <f t="shared" si="554"/>
        <v>35</v>
      </c>
      <c r="AQ81" s="42">
        <v>0</v>
      </c>
      <c r="AR81" s="42">
        <f t="shared" si="553"/>
        <v>0</v>
      </c>
      <c r="AS81" s="42">
        <f t="shared" si="553"/>
        <v>0</v>
      </c>
      <c r="AT81" s="42">
        <f t="shared" si="553"/>
        <v>0</v>
      </c>
      <c r="AU81" s="42">
        <f t="shared" si="553"/>
        <v>0</v>
      </c>
      <c r="AV81" s="42">
        <f t="shared" ref="AV81:AZ81" si="555">SUM(AV76:AV80)</f>
        <v>0</v>
      </c>
      <c r="AW81" s="42">
        <f t="shared" si="555"/>
        <v>0</v>
      </c>
      <c r="AX81" s="42">
        <f t="shared" si="555"/>
        <v>28</v>
      </c>
      <c r="AY81" s="42">
        <f t="shared" si="555"/>
        <v>32</v>
      </c>
      <c r="AZ81" s="42">
        <f t="shared" si="555"/>
        <v>60</v>
      </c>
      <c r="BA81" s="42">
        <f t="shared" ref="BA81:BJ81" si="556">SUM(BA76:BA80)</f>
        <v>0</v>
      </c>
      <c r="BB81" s="42">
        <f t="shared" si="556"/>
        <v>0</v>
      </c>
      <c r="BC81" s="42">
        <f t="shared" si="556"/>
        <v>0</v>
      </c>
      <c r="BD81" s="42">
        <f t="shared" si="556"/>
        <v>0</v>
      </c>
      <c r="BE81" s="42">
        <f t="shared" si="556"/>
        <v>0</v>
      </c>
      <c r="BF81" s="42">
        <f t="shared" si="556"/>
        <v>0</v>
      </c>
      <c r="BG81" s="42">
        <f t="shared" si="556"/>
        <v>1</v>
      </c>
      <c r="BH81" s="42">
        <f t="shared" si="556"/>
        <v>0</v>
      </c>
      <c r="BI81" s="42">
        <f t="shared" si="556"/>
        <v>0</v>
      </c>
      <c r="BJ81" s="42">
        <f t="shared" si="556"/>
        <v>0</v>
      </c>
      <c r="BK81" s="42">
        <f t="shared" si="553"/>
        <v>0</v>
      </c>
      <c r="BL81" s="42">
        <f t="shared" si="553"/>
        <v>3</v>
      </c>
      <c r="BM81" s="42">
        <f t="shared" si="553"/>
        <v>3</v>
      </c>
      <c r="BN81" s="42">
        <f t="shared" si="553"/>
        <v>0</v>
      </c>
      <c r="BO81" s="42">
        <f t="shared" si="553"/>
        <v>3</v>
      </c>
      <c r="BP81" s="25">
        <f t="shared" si="530"/>
        <v>270</v>
      </c>
      <c r="BQ81" s="25">
        <f t="shared" si="531"/>
        <v>538</v>
      </c>
      <c r="BR81" s="25">
        <f t="shared" si="532"/>
        <v>132</v>
      </c>
      <c r="BS81" s="25">
        <f t="shared" si="533"/>
        <v>165</v>
      </c>
      <c r="BT81" s="25">
        <f t="shared" si="534"/>
        <v>297</v>
      </c>
      <c r="BU81" s="62"/>
      <c r="BV81" s="42">
        <f t="shared" ref="BV81:CA81" si="557">SUM(BV76:BV80)</f>
        <v>0</v>
      </c>
      <c r="BW81" s="42">
        <f t="shared" si="557"/>
        <v>0</v>
      </c>
      <c r="BX81" s="42">
        <f t="shared" si="557"/>
        <v>0</v>
      </c>
      <c r="BY81" s="42">
        <f>SUM(BY76:BY80)</f>
        <v>132</v>
      </c>
      <c r="BZ81" s="42">
        <f t="shared" si="557"/>
        <v>165</v>
      </c>
      <c r="CA81" s="25">
        <f t="shared" si="557"/>
        <v>297</v>
      </c>
      <c r="CB81" s="42">
        <f>SUM(CB76:CB80)</f>
        <v>0</v>
      </c>
      <c r="CC81" s="42">
        <f t="shared" ref="CC81:CD81" si="558">SUM(CC76:CC80)</f>
        <v>0</v>
      </c>
      <c r="CD81" s="25">
        <f t="shared" si="558"/>
        <v>0</v>
      </c>
    </row>
    <row r="82" spans="1:82" ht="25.5" customHeight="1">
      <c r="A82" s="52"/>
      <c r="B82" s="63" t="s">
        <v>40</v>
      </c>
      <c r="C82" s="42">
        <f>C81</f>
        <v>12</v>
      </c>
      <c r="D82" s="42">
        <f t="shared" ref="D82:G83" si="559">D81</f>
        <v>12</v>
      </c>
      <c r="E82" s="42">
        <f t="shared" si="559"/>
        <v>6</v>
      </c>
      <c r="F82" s="42">
        <f t="shared" si="559"/>
        <v>4</v>
      </c>
      <c r="G82" s="42">
        <f t="shared" si="559"/>
        <v>10</v>
      </c>
      <c r="H82" s="42">
        <f>H81</f>
        <v>0</v>
      </c>
      <c r="I82" s="42">
        <f t="shared" ref="I82:I83" si="560">I81</f>
        <v>46</v>
      </c>
      <c r="J82" s="42">
        <f t="shared" ref="J82:J83" si="561">J81</f>
        <v>14</v>
      </c>
      <c r="K82" s="42">
        <f t="shared" ref="K82:K83" si="562">K81</f>
        <v>14</v>
      </c>
      <c r="L82" s="42">
        <f t="shared" ref="L82:L83" si="563">L81</f>
        <v>28</v>
      </c>
      <c r="M82" s="42">
        <f t="shared" ref="M82:CA83" si="564">M81</f>
        <v>12</v>
      </c>
      <c r="N82" s="42">
        <f t="shared" si="564"/>
        <v>5</v>
      </c>
      <c r="O82" s="42">
        <f t="shared" si="564"/>
        <v>2</v>
      </c>
      <c r="P82" s="42">
        <f t="shared" si="564"/>
        <v>2</v>
      </c>
      <c r="Q82" s="42">
        <f t="shared" si="564"/>
        <v>4</v>
      </c>
      <c r="R82" s="42">
        <f t="shared" ref="R82:V82" si="565">R81</f>
        <v>0</v>
      </c>
      <c r="S82" s="42">
        <f t="shared" si="565"/>
        <v>6</v>
      </c>
      <c r="T82" s="42">
        <f t="shared" si="565"/>
        <v>4</v>
      </c>
      <c r="U82" s="42">
        <f t="shared" si="565"/>
        <v>1</v>
      </c>
      <c r="V82" s="42">
        <f t="shared" si="565"/>
        <v>5</v>
      </c>
      <c r="W82" s="42">
        <f t="shared" si="564"/>
        <v>135</v>
      </c>
      <c r="X82" s="42">
        <f t="shared" ref="X82" si="566">X81</f>
        <v>107</v>
      </c>
      <c r="Y82" s="42">
        <f t="shared" si="564"/>
        <v>31</v>
      </c>
      <c r="Z82" s="42">
        <f t="shared" si="564"/>
        <v>30</v>
      </c>
      <c r="AA82" s="42">
        <f t="shared" si="564"/>
        <v>61</v>
      </c>
      <c r="AB82" s="42">
        <f t="shared" ref="AB82:AQ83" si="567">AB81</f>
        <v>60</v>
      </c>
      <c r="AC82" s="42">
        <f t="shared" ref="AC82" si="568">AC81</f>
        <v>61</v>
      </c>
      <c r="AD82" s="42">
        <f t="shared" si="567"/>
        <v>14</v>
      </c>
      <c r="AE82" s="42">
        <f t="shared" si="567"/>
        <v>20</v>
      </c>
      <c r="AF82" s="42">
        <f t="shared" si="567"/>
        <v>34</v>
      </c>
      <c r="AG82" s="42">
        <f t="shared" si="567"/>
        <v>46</v>
      </c>
      <c r="AH82" s="42">
        <f t="shared" ref="AH82" si="569">AH81</f>
        <v>235</v>
      </c>
      <c r="AI82" s="42">
        <f t="shared" si="567"/>
        <v>16</v>
      </c>
      <c r="AJ82" s="42">
        <f t="shared" si="567"/>
        <v>41</v>
      </c>
      <c r="AK82" s="42">
        <f t="shared" si="567"/>
        <v>57</v>
      </c>
      <c r="AL82" s="42">
        <f t="shared" si="567"/>
        <v>5</v>
      </c>
      <c r="AM82" s="42">
        <f t="shared" si="567"/>
        <v>62</v>
      </c>
      <c r="AN82" s="42">
        <f t="shared" si="567"/>
        <v>14</v>
      </c>
      <c r="AO82" s="42">
        <f t="shared" si="567"/>
        <v>21</v>
      </c>
      <c r="AP82" s="42">
        <f t="shared" si="567"/>
        <v>35</v>
      </c>
      <c r="AQ82" s="42">
        <f t="shared" si="564"/>
        <v>0</v>
      </c>
      <c r="AR82" s="42">
        <f t="shared" ref="AR82" si="570">AR81</f>
        <v>0</v>
      </c>
      <c r="AS82" s="42">
        <f t="shared" si="564"/>
        <v>0</v>
      </c>
      <c r="AT82" s="42">
        <f t="shared" si="564"/>
        <v>0</v>
      </c>
      <c r="AU82" s="42">
        <f t="shared" si="564"/>
        <v>0</v>
      </c>
      <c r="AV82" s="42">
        <f t="shared" si="564"/>
        <v>0</v>
      </c>
      <c r="AW82" s="42">
        <f t="shared" si="564"/>
        <v>0</v>
      </c>
      <c r="AX82" s="42">
        <f t="shared" si="564"/>
        <v>28</v>
      </c>
      <c r="AY82" s="42">
        <f t="shared" si="564"/>
        <v>32</v>
      </c>
      <c r="AZ82" s="42">
        <f t="shared" si="564"/>
        <v>60</v>
      </c>
      <c r="BA82" s="42">
        <f t="shared" si="564"/>
        <v>0</v>
      </c>
      <c r="BB82" s="42">
        <f t="shared" si="564"/>
        <v>0</v>
      </c>
      <c r="BC82" s="42">
        <f t="shared" si="564"/>
        <v>0</v>
      </c>
      <c r="BD82" s="42">
        <f t="shared" si="564"/>
        <v>0</v>
      </c>
      <c r="BE82" s="42">
        <f t="shared" si="564"/>
        <v>0</v>
      </c>
      <c r="BF82" s="42">
        <f t="shared" si="564"/>
        <v>0</v>
      </c>
      <c r="BG82" s="42">
        <f t="shared" si="564"/>
        <v>1</v>
      </c>
      <c r="BH82" s="42">
        <f t="shared" si="564"/>
        <v>0</v>
      </c>
      <c r="BI82" s="42">
        <f t="shared" si="564"/>
        <v>0</v>
      </c>
      <c r="BJ82" s="42">
        <f t="shared" si="564"/>
        <v>0</v>
      </c>
      <c r="BK82" s="42">
        <f t="shared" ref="BK82:BO83" si="571">BK81</f>
        <v>0</v>
      </c>
      <c r="BL82" s="42">
        <f t="shared" si="571"/>
        <v>3</v>
      </c>
      <c r="BM82" s="42">
        <f t="shared" si="571"/>
        <v>3</v>
      </c>
      <c r="BN82" s="42">
        <f t="shared" si="571"/>
        <v>0</v>
      </c>
      <c r="BO82" s="42">
        <f t="shared" si="571"/>
        <v>3</v>
      </c>
      <c r="BP82" s="25">
        <f t="shared" si="530"/>
        <v>270</v>
      </c>
      <c r="BQ82" s="25">
        <f t="shared" si="531"/>
        <v>538</v>
      </c>
      <c r="BR82" s="25">
        <f t="shared" si="532"/>
        <v>132</v>
      </c>
      <c r="BS82" s="25">
        <f t="shared" si="533"/>
        <v>165</v>
      </c>
      <c r="BT82" s="25">
        <f t="shared" si="534"/>
        <v>297</v>
      </c>
      <c r="BU82" s="62"/>
      <c r="BV82" s="42">
        <f t="shared" si="564"/>
        <v>0</v>
      </c>
      <c r="BW82" s="42">
        <f t="shared" si="564"/>
        <v>0</v>
      </c>
      <c r="BX82" s="42">
        <f t="shared" si="564"/>
        <v>0</v>
      </c>
      <c r="BY82" s="42">
        <f t="shared" si="564"/>
        <v>132</v>
      </c>
      <c r="BZ82" s="42">
        <f t="shared" si="564"/>
        <v>165</v>
      </c>
      <c r="CA82" s="25">
        <f t="shared" si="564"/>
        <v>297</v>
      </c>
      <c r="CB82" s="42">
        <f t="shared" ref="CB82:CD82" si="572">CB81</f>
        <v>0</v>
      </c>
      <c r="CC82" s="42">
        <f t="shared" si="572"/>
        <v>0</v>
      </c>
      <c r="CD82" s="25">
        <f t="shared" si="572"/>
        <v>0</v>
      </c>
    </row>
    <row r="83" spans="1:82" ht="25.5" customHeight="1">
      <c r="A83" s="60"/>
      <c r="B83" s="64" t="s">
        <v>43</v>
      </c>
      <c r="C83" s="65">
        <f>C82</f>
        <v>12</v>
      </c>
      <c r="D83" s="65">
        <f t="shared" si="559"/>
        <v>12</v>
      </c>
      <c r="E83" s="65">
        <f t="shared" si="559"/>
        <v>6</v>
      </c>
      <c r="F83" s="65">
        <f t="shared" si="559"/>
        <v>4</v>
      </c>
      <c r="G83" s="65">
        <f t="shared" si="559"/>
        <v>10</v>
      </c>
      <c r="H83" s="33">
        <f>H82</f>
        <v>0</v>
      </c>
      <c r="I83" s="33">
        <f t="shared" si="560"/>
        <v>46</v>
      </c>
      <c r="J83" s="33">
        <f t="shared" si="561"/>
        <v>14</v>
      </c>
      <c r="K83" s="33">
        <f t="shared" si="562"/>
        <v>14</v>
      </c>
      <c r="L83" s="33">
        <f t="shared" si="563"/>
        <v>28</v>
      </c>
      <c r="M83" s="33">
        <f t="shared" si="564"/>
        <v>12</v>
      </c>
      <c r="N83" s="33">
        <f>N82</f>
        <v>5</v>
      </c>
      <c r="O83" s="33">
        <f t="shared" si="564"/>
        <v>2</v>
      </c>
      <c r="P83" s="33">
        <f t="shared" si="564"/>
        <v>2</v>
      </c>
      <c r="Q83" s="33">
        <f t="shared" si="564"/>
        <v>4</v>
      </c>
      <c r="R83" s="33">
        <f t="shared" ref="R83" si="573">R82</f>
        <v>0</v>
      </c>
      <c r="S83" s="33">
        <f>S82</f>
        <v>6</v>
      </c>
      <c r="T83" s="33">
        <f t="shared" ref="T83:V83" si="574">T82</f>
        <v>4</v>
      </c>
      <c r="U83" s="33">
        <f t="shared" si="574"/>
        <v>1</v>
      </c>
      <c r="V83" s="33">
        <f t="shared" si="574"/>
        <v>5</v>
      </c>
      <c r="W83" s="33">
        <f t="shared" si="564"/>
        <v>135</v>
      </c>
      <c r="X83" s="33">
        <f t="shared" ref="X83" si="575">X82</f>
        <v>107</v>
      </c>
      <c r="Y83" s="33">
        <f>Y82</f>
        <v>31</v>
      </c>
      <c r="Z83" s="33">
        <f t="shared" si="564"/>
        <v>30</v>
      </c>
      <c r="AA83" s="33">
        <f t="shared" si="564"/>
        <v>61</v>
      </c>
      <c r="AB83" s="33">
        <f t="shared" ref="AB83:AL83" si="576">AB82</f>
        <v>60</v>
      </c>
      <c r="AC83" s="33">
        <f t="shared" ref="AC83" si="577">AC82</f>
        <v>61</v>
      </c>
      <c r="AD83" s="33">
        <f t="shared" si="576"/>
        <v>14</v>
      </c>
      <c r="AE83" s="33">
        <f t="shared" si="576"/>
        <v>20</v>
      </c>
      <c r="AF83" s="33">
        <f t="shared" si="576"/>
        <v>34</v>
      </c>
      <c r="AG83" s="33">
        <f t="shared" si="576"/>
        <v>46</v>
      </c>
      <c r="AH83" s="33">
        <f t="shared" ref="AH83" si="578">AH82</f>
        <v>235</v>
      </c>
      <c r="AI83" s="33">
        <f t="shared" si="576"/>
        <v>16</v>
      </c>
      <c r="AJ83" s="33">
        <f t="shared" si="576"/>
        <v>41</v>
      </c>
      <c r="AK83" s="33">
        <f t="shared" si="576"/>
        <v>57</v>
      </c>
      <c r="AL83" s="33">
        <f t="shared" si="576"/>
        <v>5</v>
      </c>
      <c r="AM83" s="33">
        <f t="shared" si="567"/>
        <v>62</v>
      </c>
      <c r="AN83" s="33">
        <f t="shared" si="567"/>
        <v>14</v>
      </c>
      <c r="AO83" s="33">
        <f t="shared" si="567"/>
        <v>21</v>
      </c>
      <c r="AP83" s="33">
        <f t="shared" si="567"/>
        <v>35</v>
      </c>
      <c r="AQ83" s="33">
        <f t="shared" si="567"/>
        <v>0</v>
      </c>
      <c r="AR83" s="33">
        <f t="shared" ref="AR83" si="579">AR82</f>
        <v>0</v>
      </c>
      <c r="AS83" s="33">
        <f t="shared" si="564"/>
        <v>0</v>
      </c>
      <c r="AT83" s="33">
        <f t="shared" si="564"/>
        <v>0</v>
      </c>
      <c r="AU83" s="33">
        <f t="shared" si="564"/>
        <v>0</v>
      </c>
      <c r="AV83" s="33">
        <f t="shared" si="564"/>
        <v>0</v>
      </c>
      <c r="AW83" s="33">
        <f t="shared" si="564"/>
        <v>0</v>
      </c>
      <c r="AX83" s="33">
        <f t="shared" si="564"/>
        <v>28</v>
      </c>
      <c r="AY83" s="33">
        <f t="shared" si="564"/>
        <v>32</v>
      </c>
      <c r="AZ83" s="33">
        <f t="shared" si="564"/>
        <v>60</v>
      </c>
      <c r="BA83" s="33">
        <f t="shared" si="564"/>
        <v>0</v>
      </c>
      <c r="BB83" s="33">
        <f t="shared" si="564"/>
        <v>0</v>
      </c>
      <c r="BC83" s="33">
        <f t="shared" si="564"/>
        <v>0</v>
      </c>
      <c r="BD83" s="33">
        <f t="shared" si="564"/>
        <v>0</v>
      </c>
      <c r="BE83" s="33">
        <f t="shared" si="564"/>
        <v>0</v>
      </c>
      <c r="BF83" s="33">
        <f t="shared" si="564"/>
        <v>0</v>
      </c>
      <c r="BG83" s="33">
        <f t="shared" si="564"/>
        <v>1</v>
      </c>
      <c r="BH83" s="33">
        <f t="shared" si="564"/>
        <v>0</v>
      </c>
      <c r="BI83" s="33">
        <f t="shared" si="564"/>
        <v>0</v>
      </c>
      <c r="BJ83" s="33">
        <f t="shared" si="564"/>
        <v>0</v>
      </c>
      <c r="BK83" s="33">
        <f t="shared" ref="BK83" si="580">BK82</f>
        <v>0</v>
      </c>
      <c r="BL83" s="33">
        <f t="shared" si="571"/>
        <v>3</v>
      </c>
      <c r="BM83" s="33">
        <f t="shared" si="571"/>
        <v>3</v>
      </c>
      <c r="BN83" s="33">
        <f t="shared" si="571"/>
        <v>0</v>
      </c>
      <c r="BO83" s="33">
        <f t="shared" si="571"/>
        <v>3</v>
      </c>
      <c r="BP83" s="33">
        <f t="shared" si="530"/>
        <v>270</v>
      </c>
      <c r="BQ83" s="33">
        <f t="shared" si="531"/>
        <v>538</v>
      </c>
      <c r="BR83" s="33">
        <f t="shared" si="532"/>
        <v>132</v>
      </c>
      <c r="BS83" s="33">
        <f t="shared" si="533"/>
        <v>165</v>
      </c>
      <c r="BT83" s="33">
        <f t="shared" si="534"/>
        <v>297</v>
      </c>
      <c r="BU83" s="66"/>
      <c r="BV83" s="67">
        <f t="shared" si="564"/>
        <v>0</v>
      </c>
      <c r="BW83" s="67">
        <f t="shared" si="564"/>
        <v>0</v>
      </c>
      <c r="BX83" s="67">
        <f t="shared" si="564"/>
        <v>0</v>
      </c>
      <c r="BY83" s="67">
        <f t="shared" si="564"/>
        <v>132</v>
      </c>
      <c r="BZ83" s="67">
        <f t="shared" si="564"/>
        <v>165</v>
      </c>
      <c r="CA83" s="33">
        <f t="shared" si="564"/>
        <v>297</v>
      </c>
      <c r="CB83" s="67">
        <f t="shared" ref="CB83:CD83" si="581">CB82</f>
        <v>0</v>
      </c>
      <c r="CC83" s="67">
        <f t="shared" si="581"/>
        <v>0</v>
      </c>
      <c r="CD83" s="33">
        <f t="shared" si="581"/>
        <v>0</v>
      </c>
    </row>
    <row r="84" spans="1:82" ht="25.5" customHeight="1">
      <c r="A84" s="68" t="s">
        <v>70</v>
      </c>
      <c r="B84" s="69"/>
      <c r="C84" s="70"/>
      <c r="D84" s="71"/>
      <c r="E84" s="71"/>
      <c r="F84" s="71"/>
      <c r="G84" s="38"/>
      <c r="H84" s="38"/>
      <c r="I84" s="38"/>
      <c r="J84" s="38"/>
      <c r="K84" s="38"/>
      <c r="L84" s="38"/>
      <c r="M84" s="38"/>
      <c r="N84" s="38"/>
      <c r="O84" s="38"/>
      <c r="P84" s="38"/>
      <c r="Q84" s="38"/>
      <c r="R84" s="38"/>
      <c r="S84" s="38"/>
      <c r="T84" s="38"/>
      <c r="U84" s="38"/>
      <c r="V84" s="38"/>
      <c r="W84" s="71"/>
      <c r="X84" s="71"/>
      <c r="Y84" s="71"/>
      <c r="Z84" s="71"/>
      <c r="AA84" s="38"/>
      <c r="AB84" s="38"/>
      <c r="AC84" s="38"/>
      <c r="AD84" s="38"/>
      <c r="AE84" s="38"/>
      <c r="AF84" s="38"/>
      <c r="AG84" s="38"/>
      <c r="AH84" s="38"/>
      <c r="AI84" s="38"/>
      <c r="AJ84" s="38"/>
      <c r="AK84" s="38"/>
      <c r="AL84" s="38"/>
      <c r="AM84" s="38"/>
      <c r="AN84" s="38"/>
      <c r="AO84" s="38"/>
      <c r="AP84" s="38"/>
      <c r="AQ84" s="71"/>
      <c r="AR84" s="71"/>
      <c r="AS84" s="71"/>
      <c r="AT84" s="71"/>
      <c r="AU84" s="38"/>
      <c r="AV84" s="38"/>
      <c r="AW84" s="38"/>
      <c r="AX84" s="38"/>
      <c r="AY84" s="38"/>
      <c r="AZ84" s="38"/>
      <c r="BA84" s="38"/>
      <c r="BB84" s="38"/>
      <c r="BC84" s="38"/>
      <c r="BD84" s="38"/>
      <c r="BE84" s="38"/>
      <c r="BF84" s="38"/>
      <c r="BG84" s="38"/>
      <c r="BH84" s="38"/>
      <c r="BI84" s="38"/>
      <c r="BJ84" s="38"/>
      <c r="BK84" s="38"/>
      <c r="BL84" s="38"/>
      <c r="BM84" s="38"/>
      <c r="BN84" s="38"/>
      <c r="BO84" s="38"/>
      <c r="BP84" s="38"/>
      <c r="BQ84" s="38"/>
      <c r="BR84" s="40"/>
      <c r="BS84" s="40"/>
      <c r="BT84" s="40"/>
      <c r="BU84" s="43"/>
      <c r="BV84" s="40"/>
      <c r="BW84" s="40"/>
      <c r="BX84" s="40"/>
      <c r="BY84" s="40"/>
      <c r="BZ84" s="40"/>
      <c r="CA84" s="40"/>
      <c r="CB84" s="40"/>
      <c r="CC84" s="40"/>
      <c r="CD84" s="41"/>
    </row>
    <row r="85" spans="1:82" ht="25.5" customHeight="1">
      <c r="A85" s="72"/>
      <c r="B85" s="13" t="s">
        <v>28</v>
      </c>
      <c r="C85" s="73"/>
      <c r="D85" s="74"/>
      <c r="E85" s="74"/>
      <c r="F85" s="74"/>
      <c r="G85" s="40"/>
      <c r="H85" s="40"/>
      <c r="I85" s="40"/>
      <c r="J85" s="40"/>
      <c r="K85" s="40"/>
      <c r="L85" s="40"/>
      <c r="M85" s="40"/>
      <c r="N85" s="40"/>
      <c r="O85" s="40"/>
      <c r="P85" s="40"/>
      <c r="Q85" s="40"/>
      <c r="R85" s="40"/>
      <c r="S85" s="40"/>
      <c r="T85" s="40"/>
      <c r="U85" s="40"/>
      <c r="V85" s="40"/>
      <c r="W85" s="74"/>
      <c r="X85" s="74"/>
      <c r="Y85" s="74"/>
      <c r="Z85" s="74"/>
      <c r="AA85" s="40"/>
      <c r="AB85" s="40"/>
      <c r="AC85" s="40"/>
      <c r="AD85" s="40"/>
      <c r="AE85" s="40"/>
      <c r="AF85" s="40"/>
      <c r="AG85" s="40"/>
      <c r="AH85" s="40"/>
      <c r="AI85" s="40"/>
      <c r="AJ85" s="40"/>
      <c r="AK85" s="40"/>
      <c r="AL85" s="40"/>
      <c r="AM85" s="40"/>
      <c r="AN85" s="40"/>
      <c r="AO85" s="40"/>
      <c r="AP85" s="40"/>
      <c r="AQ85" s="74"/>
      <c r="AR85" s="74"/>
      <c r="AS85" s="74"/>
      <c r="AT85" s="74"/>
      <c r="AU85" s="40"/>
      <c r="AV85" s="40"/>
      <c r="AW85" s="40"/>
      <c r="AX85" s="40"/>
      <c r="AY85" s="40"/>
      <c r="AZ85" s="40"/>
      <c r="BA85" s="40"/>
      <c r="BB85" s="40"/>
      <c r="BC85" s="40"/>
      <c r="BD85" s="40"/>
      <c r="BE85" s="40"/>
      <c r="BF85" s="40"/>
      <c r="BG85" s="40"/>
      <c r="BH85" s="40"/>
      <c r="BI85" s="40"/>
      <c r="BJ85" s="40"/>
      <c r="BK85" s="40"/>
      <c r="BL85" s="40"/>
      <c r="BM85" s="40"/>
      <c r="BN85" s="40"/>
      <c r="BO85" s="40"/>
      <c r="BP85" s="40"/>
      <c r="BQ85" s="40"/>
      <c r="BR85" s="40"/>
      <c r="BS85" s="40"/>
      <c r="BT85" s="40"/>
      <c r="BU85" s="43"/>
      <c r="BV85" s="40"/>
      <c r="BW85" s="40"/>
      <c r="BX85" s="40"/>
      <c r="BY85" s="40"/>
      <c r="BZ85" s="40"/>
      <c r="CA85" s="40"/>
      <c r="CB85" s="40"/>
      <c r="CC85" s="40"/>
      <c r="CD85" s="41"/>
    </row>
    <row r="86" spans="1:82" ht="25.5" customHeight="1">
      <c r="A86" s="6"/>
      <c r="B86" s="7" t="s">
        <v>56</v>
      </c>
      <c r="C86" s="44"/>
      <c r="D86" s="45"/>
      <c r="E86" s="45"/>
      <c r="F86" s="45"/>
      <c r="G86" s="40"/>
      <c r="H86" s="40"/>
      <c r="I86" s="40"/>
      <c r="J86" s="40"/>
      <c r="K86" s="40"/>
      <c r="L86" s="40"/>
      <c r="M86" s="40"/>
      <c r="N86" s="40"/>
      <c r="O86" s="40"/>
      <c r="P86" s="40"/>
      <c r="Q86" s="40"/>
      <c r="R86" s="40"/>
      <c r="S86" s="40"/>
      <c r="T86" s="40"/>
      <c r="U86" s="40"/>
      <c r="V86" s="40"/>
      <c r="W86" s="45"/>
      <c r="X86" s="45"/>
      <c r="Y86" s="45"/>
      <c r="Z86" s="45"/>
      <c r="AA86" s="40"/>
      <c r="AB86" s="40"/>
      <c r="AC86" s="40"/>
      <c r="AD86" s="40"/>
      <c r="AE86" s="40"/>
      <c r="AF86" s="40"/>
      <c r="AG86" s="40"/>
      <c r="AH86" s="40"/>
      <c r="AI86" s="40"/>
      <c r="AJ86" s="40"/>
      <c r="AK86" s="40"/>
      <c r="AL86" s="40"/>
      <c r="AM86" s="40"/>
      <c r="AN86" s="40"/>
      <c r="AO86" s="40"/>
      <c r="AP86" s="40"/>
      <c r="AQ86" s="45"/>
      <c r="AR86" s="45"/>
      <c r="AS86" s="45"/>
      <c r="AT86" s="45"/>
      <c r="AU86" s="40"/>
      <c r="AV86" s="40"/>
      <c r="AW86" s="40"/>
      <c r="AX86" s="40"/>
      <c r="AY86" s="40"/>
      <c r="AZ86" s="40"/>
      <c r="BA86" s="40"/>
      <c r="BB86" s="40"/>
      <c r="BC86" s="40"/>
      <c r="BD86" s="40"/>
      <c r="BE86" s="40"/>
      <c r="BF86" s="40"/>
      <c r="BG86" s="40"/>
      <c r="BH86" s="40"/>
      <c r="BI86" s="40"/>
      <c r="BJ86" s="40"/>
      <c r="BK86" s="40"/>
      <c r="BL86" s="40"/>
      <c r="BM86" s="40"/>
      <c r="BN86" s="40"/>
      <c r="BO86" s="40"/>
      <c r="BP86" s="40"/>
      <c r="BQ86" s="40"/>
      <c r="BR86" s="40"/>
      <c r="BS86" s="40"/>
      <c r="BT86" s="40"/>
      <c r="BU86" s="43"/>
      <c r="BV86" s="40"/>
      <c r="BW86" s="40"/>
      <c r="BX86" s="40"/>
      <c r="BY86" s="40"/>
      <c r="BZ86" s="40"/>
      <c r="CA86" s="40"/>
      <c r="CB86" s="40"/>
      <c r="CC86" s="40"/>
      <c r="CD86" s="41"/>
    </row>
    <row r="87" spans="1:82" ht="25.5" customHeight="1">
      <c r="A87" s="6"/>
      <c r="B87" s="29" t="s">
        <v>71</v>
      </c>
      <c r="C87" s="24">
        <v>0</v>
      </c>
      <c r="D87" s="24">
        <v>0</v>
      </c>
      <c r="E87" s="24">
        <v>0</v>
      </c>
      <c r="F87" s="24">
        <v>0</v>
      </c>
      <c r="G87" s="25">
        <f t="shared" ref="G87:G102" si="582">E87+F87</f>
        <v>0</v>
      </c>
      <c r="H87" s="24">
        <v>0</v>
      </c>
      <c r="I87" s="24">
        <v>85</v>
      </c>
      <c r="J87" s="24">
        <v>36</v>
      </c>
      <c r="K87" s="24">
        <v>16</v>
      </c>
      <c r="L87" s="25">
        <f>SUM(J87:K87)</f>
        <v>52</v>
      </c>
      <c r="M87" s="24">
        <v>0</v>
      </c>
      <c r="N87" s="24">
        <v>0</v>
      </c>
      <c r="O87" s="24">
        <v>0</v>
      </c>
      <c r="P87" s="24">
        <v>0</v>
      </c>
      <c r="Q87" s="25">
        <f t="shared" ref="Q87:Q102" si="583">O87+P87</f>
        <v>0</v>
      </c>
      <c r="R87" s="24">
        <v>0</v>
      </c>
      <c r="S87" s="24">
        <v>0</v>
      </c>
      <c r="T87" s="24">
        <v>0</v>
      </c>
      <c r="U87" s="24">
        <v>0</v>
      </c>
      <c r="V87" s="25">
        <f t="shared" ref="V87:V96" si="584">T87+U87</f>
        <v>0</v>
      </c>
      <c r="W87" s="24">
        <v>230</v>
      </c>
      <c r="X87" s="24">
        <v>407</v>
      </c>
      <c r="Y87" s="24">
        <v>143</v>
      </c>
      <c r="Z87" s="24">
        <v>78</v>
      </c>
      <c r="AA87" s="25">
        <f t="shared" ref="AA87:AA102" si="585">Y87+Z87</f>
        <v>221</v>
      </c>
      <c r="AB87" s="24">
        <v>120</v>
      </c>
      <c r="AC87" s="24">
        <v>214</v>
      </c>
      <c r="AD87" s="24">
        <f>15+64</f>
        <v>79</v>
      </c>
      <c r="AE87" s="24">
        <f>10+42</f>
        <v>52</v>
      </c>
      <c r="AF87" s="25">
        <f t="shared" ref="AF87:AF102" si="586">AD87+AE87</f>
        <v>131</v>
      </c>
      <c r="AG87" s="24">
        <v>60</v>
      </c>
      <c r="AH87" s="24">
        <v>434</v>
      </c>
      <c r="AI87" s="24">
        <v>40</v>
      </c>
      <c r="AJ87" s="24">
        <v>12</v>
      </c>
      <c r="AK87" s="25">
        <f t="shared" ref="AK87:AK102" si="587">AI87+AJ87</f>
        <v>52</v>
      </c>
      <c r="AL87" s="24">
        <v>0</v>
      </c>
      <c r="AM87" s="24">
        <v>0</v>
      </c>
      <c r="AN87" s="24">
        <v>0</v>
      </c>
      <c r="AO87" s="24">
        <v>0</v>
      </c>
      <c r="AP87" s="25">
        <f t="shared" ref="AP87:AP102" si="588">AN87+AO87</f>
        <v>0</v>
      </c>
      <c r="AQ87" s="25">
        <v>0</v>
      </c>
      <c r="AR87" s="25">
        <v>0</v>
      </c>
      <c r="AS87" s="25">
        <v>0</v>
      </c>
      <c r="AT87" s="25">
        <v>0</v>
      </c>
      <c r="AU87" s="25">
        <f t="shared" ref="AU87:AU102" si="589">AS87+AT87</f>
        <v>0</v>
      </c>
      <c r="AV87" s="24">
        <v>0</v>
      </c>
      <c r="AW87" s="24">
        <v>0</v>
      </c>
      <c r="AX87" s="24">
        <v>2</v>
      </c>
      <c r="AY87" s="24">
        <v>1</v>
      </c>
      <c r="AZ87" s="25">
        <f t="shared" ref="AZ87:AZ102" si="590">AX87+AY87</f>
        <v>3</v>
      </c>
      <c r="BA87" s="25">
        <v>0</v>
      </c>
      <c r="BB87" s="25">
        <v>0</v>
      </c>
      <c r="BC87" s="25">
        <v>0</v>
      </c>
      <c r="BD87" s="25">
        <v>0</v>
      </c>
      <c r="BE87" s="25">
        <f t="shared" ref="BE87:BE102" si="591">BC87+BD87</f>
        <v>0</v>
      </c>
      <c r="BF87" s="24">
        <v>0</v>
      </c>
      <c r="BG87" s="24">
        <v>0</v>
      </c>
      <c r="BH87" s="24">
        <v>0</v>
      </c>
      <c r="BI87" s="24">
        <v>0</v>
      </c>
      <c r="BJ87" s="25">
        <f t="shared" ref="BJ87:BJ102" si="592">BH87+BI87</f>
        <v>0</v>
      </c>
      <c r="BK87" s="24">
        <v>0</v>
      </c>
      <c r="BL87" s="24">
        <v>2</v>
      </c>
      <c r="BM87" s="24">
        <v>3</v>
      </c>
      <c r="BN87" s="24">
        <v>0</v>
      </c>
      <c r="BO87" s="25">
        <f t="shared" ref="BO87:BO102" si="593">BM87+BN87</f>
        <v>3</v>
      </c>
      <c r="BP87" s="25">
        <f t="shared" ref="BP87:BP103" si="594">C87+M87+W87+AB87+AG87+AL87+AQ87+AV87+BA87+BK87+H87+BF87+R87</f>
        <v>410</v>
      </c>
      <c r="BQ87" s="25">
        <f t="shared" ref="BQ87:BQ103" si="595">D87+N87+X87+AC87+AH87+AM87+AR87+AW87+BB87+BL87+I87+BG87+S87</f>
        <v>1142</v>
      </c>
      <c r="BR87" s="25">
        <f t="shared" ref="BR87:BR103" si="596">E87+O87+Y87+AD87+AI87+AN87+AS87+AX87+BC87+BM87+J87+BH87+T87</f>
        <v>303</v>
      </c>
      <c r="BS87" s="25">
        <f t="shared" ref="BS87:BS103" si="597">F87+P87+Z87+AE87+AJ87+AO87+AT87+AY87+BD87+BN87+K87+BI87+U87</f>
        <v>159</v>
      </c>
      <c r="BT87" s="25">
        <f t="shared" ref="BT87:BT103" si="598">G87+Q87+AA87+AF87+AK87+AP87+AU87+AZ87+BE87+BO87+L87+BJ87+V87</f>
        <v>462</v>
      </c>
      <c r="BU87" s="26">
        <v>2</v>
      </c>
      <c r="BV87" s="25" t="str">
        <f t="shared" ref="BV87:BV102" si="599">IF(BU87=1,BR87,"0")</f>
        <v>0</v>
      </c>
      <c r="BW87" s="25" t="str">
        <f t="shared" ref="BW87:BW102" si="600">IF(BU87=1,BS87,"0")</f>
        <v>0</v>
      </c>
      <c r="BX87" s="25">
        <f t="shared" ref="BX87:BX102" si="601">BV87+BW87</f>
        <v>0</v>
      </c>
      <c r="BY87" s="25">
        <f t="shared" ref="BY87:BY102" si="602">IF(BU87=2,BR87,"0")</f>
        <v>303</v>
      </c>
      <c r="BZ87" s="25">
        <f t="shared" ref="BZ87:BZ102" si="603">IF(BU87=2,BS87,"0")</f>
        <v>159</v>
      </c>
      <c r="CA87" s="25">
        <f t="shared" ref="CA87:CA102" si="604">BY87+BZ87</f>
        <v>462</v>
      </c>
      <c r="CB87" s="25" t="str">
        <f t="shared" ref="CB87:CB102" si="605">IF(BX87=2,BU87,"0")</f>
        <v>0</v>
      </c>
      <c r="CC87" s="25" t="str">
        <f t="shared" ref="CC87:CC102" si="606">IF(BX87=2,BV87,"0")</f>
        <v>0</v>
      </c>
      <c r="CD87" s="25">
        <f t="shared" ref="CD87:CD102" si="607">CB87+CC87</f>
        <v>0</v>
      </c>
    </row>
    <row r="88" spans="1:82" ht="25.5" customHeight="1">
      <c r="A88" s="6"/>
      <c r="B88" s="23" t="s">
        <v>46</v>
      </c>
      <c r="C88" s="24">
        <v>15</v>
      </c>
      <c r="D88" s="24">
        <v>41</v>
      </c>
      <c r="E88" s="24">
        <v>9</v>
      </c>
      <c r="F88" s="24">
        <v>3</v>
      </c>
      <c r="G88" s="25">
        <f t="shared" si="582"/>
        <v>12</v>
      </c>
      <c r="H88" s="24">
        <v>0</v>
      </c>
      <c r="I88" s="24">
        <v>6</v>
      </c>
      <c r="J88" s="24">
        <v>3</v>
      </c>
      <c r="K88" s="24">
        <v>1</v>
      </c>
      <c r="L88" s="25">
        <f t="shared" ref="L88:L102" si="608">SUM(J88:K88)</f>
        <v>4</v>
      </c>
      <c r="M88" s="24">
        <v>15</v>
      </c>
      <c r="N88" s="24">
        <v>34</v>
      </c>
      <c r="O88" s="24">
        <v>12</v>
      </c>
      <c r="P88" s="24">
        <v>0</v>
      </c>
      <c r="Q88" s="25">
        <f t="shared" si="583"/>
        <v>12</v>
      </c>
      <c r="R88" s="24">
        <v>0</v>
      </c>
      <c r="S88" s="24">
        <v>0</v>
      </c>
      <c r="T88" s="24">
        <v>0</v>
      </c>
      <c r="U88" s="24">
        <v>0</v>
      </c>
      <c r="V88" s="25">
        <f t="shared" si="584"/>
        <v>0</v>
      </c>
      <c r="W88" s="24">
        <v>0</v>
      </c>
      <c r="X88" s="24">
        <v>0</v>
      </c>
      <c r="Y88" s="24">
        <v>0</v>
      </c>
      <c r="Z88" s="24">
        <v>0</v>
      </c>
      <c r="AA88" s="25">
        <f t="shared" si="585"/>
        <v>0</v>
      </c>
      <c r="AB88" s="24">
        <v>0</v>
      </c>
      <c r="AC88" s="24">
        <v>0</v>
      </c>
      <c r="AD88" s="24">
        <v>0</v>
      </c>
      <c r="AE88" s="24">
        <v>0</v>
      </c>
      <c r="AF88" s="25">
        <f t="shared" si="586"/>
        <v>0</v>
      </c>
      <c r="AG88" s="24">
        <v>0</v>
      </c>
      <c r="AH88" s="24">
        <v>0</v>
      </c>
      <c r="AI88" s="24">
        <v>0</v>
      </c>
      <c r="AJ88" s="24">
        <v>0</v>
      </c>
      <c r="AK88" s="25">
        <f t="shared" si="587"/>
        <v>0</v>
      </c>
      <c r="AL88" s="24">
        <v>0</v>
      </c>
      <c r="AM88" s="24">
        <v>0</v>
      </c>
      <c r="AN88" s="24">
        <v>0</v>
      </c>
      <c r="AO88" s="24">
        <v>0</v>
      </c>
      <c r="AP88" s="25">
        <f t="shared" si="588"/>
        <v>0</v>
      </c>
      <c r="AQ88" s="25">
        <v>0</v>
      </c>
      <c r="AR88" s="25">
        <v>0</v>
      </c>
      <c r="AS88" s="25">
        <v>0</v>
      </c>
      <c r="AT88" s="25">
        <v>0</v>
      </c>
      <c r="AU88" s="25">
        <f t="shared" si="589"/>
        <v>0</v>
      </c>
      <c r="AV88" s="24">
        <v>0</v>
      </c>
      <c r="AW88" s="24">
        <v>0</v>
      </c>
      <c r="AX88" s="24">
        <v>0</v>
      </c>
      <c r="AY88" s="24">
        <v>0</v>
      </c>
      <c r="AZ88" s="25">
        <f t="shared" si="590"/>
        <v>0</v>
      </c>
      <c r="BA88" s="25">
        <v>0</v>
      </c>
      <c r="BB88" s="25">
        <v>0</v>
      </c>
      <c r="BC88" s="25">
        <v>0</v>
      </c>
      <c r="BD88" s="25">
        <v>0</v>
      </c>
      <c r="BE88" s="25">
        <f t="shared" si="591"/>
        <v>0</v>
      </c>
      <c r="BF88" s="24">
        <v>0</v>
      </c>
      <c r="BG88" s="24">
        <v>0</v>
      </c>
      <c r="BH88" s="24">
        <v>0</v>
      </c>
      <c r="BI88" s="24">
        <v>0</v>
      </c>
      <c r="BJ88" s="25">
        <f t="shared" si="592"/>
        <v>0</v>
      </c>
      <c r="BK88" s="24">
        <v>0</v>
      </c>
      <c r="BL88" s="24">
        <v>1</v>
      </c>
      <c r="BM88" s="24">
        <v>0</v>
      </c>
      <c r="BN88" s="24">
        <v>0</v>
      </c>
      <c r="BO88" s="25">
        <f t="shared" si="593"/>
        <v>0</v>
      </c>
      <c r="BP88" s="25">
        <f t="shared" si="594"/>
        <v>30</v>
      </c>
      <c r="BQ88" s="25">
        <f t="shared" si="595"/>
        <v>82</v>
      </c>
      <c r="BR88" s="25">
        <f t="shared" si="596"/>
        <v>24</v>
      </c>
      <c r="BS88" s="25">
        <f t="shared" si="597"/>
        <v>4</v>
      </c>
      <c r="BT88" s="25">
        <f t="shared" si="598"/>
        <v>28</v>
      </c>
      <c r="BU88" s="26">
        <v>2</v>
      </c>
      <c r="BV88" s="25" t="str">
        <f t="shared" si="599"/>
        <v>0</v>
      </c>
      <c r="BW88" s="25" t="str">
        <f t="shared" si="600"/>
        <v>0</v>
      </c>
      <c r="BX88" s="25">
        <f t="shared" si="601"/>
        <v>0</v>
      </c>
      <c r="BY88" s="25">
        <f t="shared" si="602"/>
        <v>24</v>
      </c>
      <c r="BZ88" s="25">
        <f t="shared" si="603"/>
        <v>4</v>
      </c>
      <c r="CA88" s="25">
        <f t="shared" si="604"/>
        <v>28</v>
      </c>
      <c r="CB88" s="25" t="str">
        <f t="shared" si="605"/>
        <v>0</v>
      </c>
      <c r="CC88" s="25" t="str">
        <f t="shared" si="606"/>
        <v>0</v>
      </c>
      <c r="CD88" s="25">
        <f t="shared" si="607"/>
        <v>0</v>
      </c>
    </row>
    <row r="89" spans="1:82" ht="25.5" customHeight="1">
      <c r="A89" s="6"/>
      <c r="B89" s="75" t="s">
        <v>72</v>
      </c>
      <c r="C89" s="24">
        <v>0</v>
      </c>
      <c r="D89" s="24">
        <v>0</v>
      </c>
      <c r="E89" s="24">
        <v>0</v>
      </c>
      <c r="F89" s="24">
        <v>0</v>
      </c>
      <c r="G89" s="25">
        <f t="shared" si="582"/>
        <v>0</v>
      </c>
      <c r="H89" s="24">
        <v>0</v>
      </c>
      <c r="I89" s="24">
        <v>0</v>
      </c>
      <c r="J89" s="24">
        <v>0</v>
      </c>
      <c r="K89" s="24">
        <v>0</v>
      </c>
      <c r="L89" s="25">
        <f t="shared" si="608"/>
        <v>0</v>
      </c>
      <c r="M89" s="24">
        <v>0</v>
      </c>
      <c r="N89" s="24">
        <v>0</v>
      </c>
      <c r="O89" s="24">
        <v>0</v>
      </c>
      <c r="P89" s="24">
        <v>0</v>
      </c>
      <c r="Q89" s="25">
        <f t="shared" si="583"/>
        <v>0</v>
      </c>
      <c r="R89" s="24">
        <v>0</v>
      </c>
      <c r="S89" s="24">
        <v>0</v>
      </c>
      <c r="T89" s="24">
        <v>0</v>
      </c>
      <c r="U89" s="24">
        <v>0</v>
      </c>
      <c r="V89" s="25">
        <f t="shared" si="584"/>
        <v>0</v>
      </c>
      <c r="W89" s="24">
        <v>0</v>
      </c>
      <c r="X89" s="24">
        <v>0</v>
      </c>
      <c r="Y89" s="24">
        <v>0</v>
      </c>
      <c r="Z89" s="24">
        <v>0</v>
      </c>
      <c r="AA89" s="25">
        <f t="shared" si="585"/>
        <v>0</v>
      </c>
      <c r="AB89" s="24">
        <v>0</v>
      </c>
      <c r="AC89" s="24">
        <v>0</v>
      </c>
      <c r="AD89" s="24">
        <v>0</v>
      </c>
      <c r="AE89" s="24">
        <v>0</v>
      </c>
      <c r="AF89" s="25">
        <f t="shared" si="586"/>
        <v>0</v>
      </c>
      <c r="AG89" s="24">
        <v>0</v>
      </c>
      <c r="AH89" s="24">
        <v>0</v>
      </c>
      <c r="AI89" s="24">
        <v>0</v>
      </c>
      <c r="AJ89" s="24">
        <v>0</v>
      </c>
      <c r="AK89" s="25">
        <f t="shared" si="587"/>
        <v>0</v>
      </c>
      <c r="AL89" s="24">
        <v>0</v>
      </c>
      <c r="AM89" s="24">
        <v>0</v>
      </c>
      <c r="AN89" s="24">
        <v>0</v>
      </c>
      <c r="AO89" s="24">
        <v>0</v>
      </c>
      <c r="AP89" s="25">
        <f t="shared" si="588"/>
        <v>0</v>
      </c>
      <c r="AQ89" s="25">
        <v>0</v>
      </c>
      <c r="AR89" s="25">
        <v>0</v>
      </c>
      <c r="AS89" s="25">
        <v>0</v>
      </c>
      <c r="AT89" s="25">
        <v>0</v>
      </c>
      <c r="AU89" s="25">
        <f t="shared" si="589"/>
        <v>0</v>
      </c>
      <c r="AV89" s="24">
        <v>0</v>
      </c>
      <c r="AW89" s="24">
        <v>0</v>
      </c>
      <c r="AX89" s="24">
        <v>0</v>
      </c>
      <c r="AY89" s="24">
        <v>1</v>
      </c>
      <c r="AZ89" s="25">
        <f t="shared" si="590"/>
        <v>1</v>
      </c>
      <c r="BA89" s="25">
        <v>0</v>
      </c>
      <c r="BB89" s="25">
        <v>0</v>
      </c>
      <c r="BC89" s="25">
        <v>0</v>
      </c>
      <c r="BD89" s="25">
        <v>0</v>
      </c>
      <c r="BE89" s="25">
        <f t="shared" si="591"/>
        <v>0</v>
      </c>
      <c r="BF89" s="24">
        <v>0</v>
      </c>
      <c r="BG89" s="24">
        <v>0</v>
      </c>
      <c r="BH89" s="24">
        <v>0</v>
      </c>
      <c r="BI89" s="24">
        <v>0</v>
      </c>
      <c r="BJ89" s="25">
        <f t="shared" si="592"/>
        <v>0</v>
      </c>
      <c r="BK89" s="24">
        <v>0</v>
      </c>
      <c r="BL89" s="24">
        <v>0</v>
      </c>
      <c r="BM89" s="24">
        <v>0</v>
      </c>
      <c r="BN89" s="24">
        <v>0</v>
      </c>
      <c r="BO89" s="25">
        <f t="shared" si="593"/>
        <v>0</v>
      </c>
      <c r="BP89" s="25">
        <f t="shared" si="594"/>
        <v>0</v>
      </c>
      <c r="BQ89" s="25">
        <f t="shared" si="595"/>
        <v>0</v>
      </c>
      <c r="BR89" s="25">
        <f t="shared" si="596"/>
        <v>0</v>
      </c>
      <c r="BS89" s="25">
        <f t="shared" si="597"/>
        <v>1</v>
      </c>
      <c r="BT89" s="25">
        <f t="shared" si="598"/>
        <v>1</v>
      </c>
      <c r="BU89" s="26">
        <v>2</v>
      </c>
      <c r="BV89" s="25" t="str">
        <f t="shared" si="599"/>
        <v>0</v>
      </c>
      <c r="BW89" s="25" t="str">
        <f t="shared" si="600"/>
        <v>0</v>
      </c>
      <c r="BX89" s="25">
        <f t="shared" si="601"/>
        <v>0</v>
      </c>
      <c r="BY89" s="25">
        <f t="shared" si="602"/>
        <v>0</v>
      </c>
      <c r="BZ89" s="25">
        <f t="shared" si="603"/>
        <v>1</v>
      </c>
      <c r="CA89" s="25">
        <f t="shared" si="604"/>
        <v>1</v>
      </c>
      <c r="CB89" s="25" t="str">
        <f t="shared" si="605"/>
        <v>0</v>
      </c>
      <c r="CC89" s="25" t="str">
        <f t="shared" si="606"/>
        <v>0</v>
      </c>
      <c r="CD89" s="25">
        <f t="shared" si="607"/>
        <v>0</v>
      </c>
    </row>
    <row r="90" spans="1:82" ht="25.5" customHeight="1">
      <c r="A90" s="6"/>
      <c r="B90" s="23" t="s">
        <v>47</v>
      </c>
      <c r="C90" s="24">
        <v>10</v>
      </c>
      <c r="D90" s="24">
        <v>22</v>
      </c>
      <c r="E90" s="24">
        <v>14</v>
      </c>
      <c r="F90" s="24">
        <v>1</v>
      </c>
      <c r="G90" s="25">
        <f t="shared" si="582"/>
        <v>15</v>
      </c>
      <c r="H90" s="24">
        <v>0</v>
      </c>
      <c r="I90" s="24">
        <v>5</v>
      </c>
      <c r="J90" s="24">
        <v>4</v>
      </c>
      <c r="K90" s="24">
        <v>0</v>
      </c>
      <c r="L90" s="25">
        <f t="shared" si="608"/>
        <v>4</v>
      </c>
      <c r="M90" s="24">
        <v>10</v>
      </c>
      <c r="N90" s="24">
        <v>30</v>
      </c>
      <c r="O90" s="24">
        <v>12</v>
      </c>
      <c r="P90" s="24">
        <v>0</v>
      </c>
      <c r="Q90" s="25">
        <f t="shared" si="583"/>
        <v>12</v>
      </c>
      <c r="R90" s="24">
        <v>0</v>
      </c>
      <c r="S90" s="24">
        <v>0</v>
      </c>
      <c r="T90" s="24">
        <v>0</v>
      </c>
      <c r="U90" s="24">
        <v>0</v>
      </c>
      <c r="V90" s="25">
        <f t="shared" si="584"/>
        <v>0</v>
      </c>
      <c r="W90" s="24">
        <v>0</v>
      </c>
      <c r="X90" s="24">
        <v>0</v>
      </c>
      <c r="Y90" s="24">
        <v>0</v>
      </c>
      <c r="Z90" s="24">
        <v>0</v>
      </c>
      <c r="AA90" s="25">
        <f t="shared" si="585"/>
        <v>0</v>
      </c>
      <c r="AB90" s="24">
        <v>0</v>
      </c>
      <c r="AC90" s="24">
        <v>0</v>
      </c>
      <c r="AD90" s="24">
        <v>0</v>
      </c>
      <c r="AE90" s="24">
        <v>0</v>
      </c>
      <c r="AF90" s="25">
        <f t="shared" si="586"/>
        <v>0</v>
      </c>
      <c r="AG90" s="24">
        <v>0</v>
      </c>
      <c r="AH90" s="24">
        <v>0</v>
      </c>
      <c r="AI90" s="24">
        <v>0</v>
      </c>
      <c r="AJ90" s="24">
        <v>0</v>
      </c>
      <c r="AK90" s="25">
        <f t="shared" si="587"/>
        <v>0</v>
      </c>
      <c r="AL90" s="24">
        <v>0</v>
      </c>
      <c r="AM90" s="24">
        <v>0</v>
      </c>
      <c r="AN90" s="24">
        <v>0</v>
      </c>
      <c r="AO90" s="24">
        <v>0</v>
      </c>
      <c r="AP90" s="25">
        <f t="shared" si="588"/>
        <v>0</v>
      </c>
      <c r="AQ90" s="25">
        <v>0</v>
      </c>
      <c r="AR90" s="25">
        <v>0</v>
      </c>
      <c r="AS90" s="25">
        <v>0</v>
      </c>
      <c r="AT90" s="25">
        <v>0</v>
      </c>
      <c r="AU90" s="25">
        <f t="shared" si="589"/>
        <v>0</v>
      </c>
      <c r="AV90" s="24">
        <v>0</v>
      </c>
      <c r="AW90" s="24">
        <v>0</v>
      </c>
      <c r="AX90" s="24">
        <v>1</v>
      </c>
      <c r="AY90" s="24">
        <v>0</v>
      </c>
      <c r="AZ90" s="25">
        <f t="shared" si="590"/>
        <v>1</v>
      </c>
      <c r="BA90" s="25">
        <v>0</v>
      </c>
      <c r="BB90" s="25">
        <v>0</v>
      </c>
      <c r="BC90" s="25">
        <v>0</v>
      </c>
      <c r="BD90" s="25">
        <v>0</v>
      </c>
      <c r="BE90" s="25">
        <f t="shared" si="591"/>
        <v>0</v>
      </c>
      <c r="BF90" s="24">
        <v>0</v>
      </c>
      <c r="BG90" s="24">
        <v>0</v>
      </c>
      <c r="BH90" s="24">
        <v>0</v>
      </c>
      <c r="BI90" s="24">
        <v>0</v>
      </c>
      <c r="BJ90" s="25">
        <f t="shared" si="592"/>
        <v>0</v>
      </c>
      <c r="BK90" s="24">
        <v>0</v>
      </c>
      <c r="BL90" s="24">
        <v>2</v>
      </c>
      <c r="BM90" s="24">
        <v>2</v>
      </c>
      <c r="BN90" s="24">
        <v>0</v>
      </c>
      <c r="BO90" s="25">
        <f t="shared" si="593"/>
        <v>2</v>
      </c>
      <c r="BP90" s="25">
        <f t="shared" si="594"/>
        <v>20</v>
      </c>
      <c r="BQ90" s="25">
        <f t="shared" si="595"/>
        <v>59</v>
      </c>
      <c r="BR90" s="25">
        <f t="shared" si="596"/>
        <v>33</v>
      </c>
      <c r="BS90" s="25">
        <f t="shared" si="597"/>
        <v>1</v>
      </c>
      <c r="BT90" s="25">
        <f t="shared" si="598"/>
        <v>34</v>
      </c>
      <c r="BU90" s="26">
        <v>2</v>
      </c>
      <c r="BV90" s="25" t="str">
        <f t="shared" si="599"/>
        <v>0</v>
      </c>
      <c r="BW90" s="25" t="str">
        <f t="shared" si="600"/>
        <v>0</v>
      </c>
      <c r="BX90" s="25">
        <f t="shared" si="601"/>
        <v>0</v>
      </c>
      <c r="BY90" s="25">
        <f t="shared" si="602"/>
        <v>33</v>
      </c>
      <c r="BZ90" s="25">
        <f t="shared" si="603"/>
        <v>1</v>
      </c>
      <c r="CA90" s="25">
        <f t="shared" si="604"/>
        <v>34</v>
      </c>
      <c r="CB90" s="25" t="str">
        <f t="shared" si="605"/>
        <v>0</v>
      </c>
      <c r="CC90" s="25" t="str">
        <f t="shared" si="606"/>
        <v>0</v>
      </c>
      <c r="CD90" s="25">
        <f t="shared" si="607"/>
        <v>0</v>
      </c>
    </row>
    <row r="91" spans="1:82" ht="25.5" customHeight="1">
      <c r="A91" s="6"/>
      <c r="B91" s="23" t="s">
        <v>73</v>
      </c>
      <c r="C91" s="24">
        <v>5</v>
      </c>
      <c r="D91" s="24">
        <v>4</v>
      </c>
      <c r="E91" s="24">
        <v>0</v>
      </c>
      <c r="F91" s="24">
        <v>1</v>
      </c>
      <c r="G91" s="25">
        <f t="shared" si="582"/>
        <v>1</v>
      </c>
      <c r="H91" s="24">
        <v>0</v>
      </c>
      <c r="I91" s="24">
        <v>0</v>
      </c>
      <c r="J91" s="24">
        <v>0</v>
      </c>
      <c r="K91" s="24">
        <v>0</v>
      </c>
      <c r="L91" s="25">
        <f t="shared" si="608"/>
        <v>0</v>
      </c>
      <c r="M91" s="24">
        <v>5</v>
      </c>
      <c r="N91" s="24">
        <v>0</v>
      </c>
      <c r="O91" s="24">
        <v>0</v>
      </c>
      <c r="P91" s="24">
        <v>0</v>
      </c>
      <c r="Q91" s="25">
        <f t="shared" si="583"/>
        <v>0</v>
      </c>
      <c r="R91" s="24">
        <v>0</v>
      </c>
      <c r="S91" s="24">
        <v>4</v>
      </c>
      <c r="T91" s="24">
        <v>3</v>
      </c>
      <c r="U91" s="24">
        <v>0</v>
      </c>
      <c r="V91" s="25">
        <f t="shared" si="584"/>
        <v>3</v>
      </c>
      <c r="W91" s="24">
        <v>0</v>
      </c>
      <c r="X91" s="24">
        <v>0</v>
      </c>
      <c r="Y91" s="24">
        <v>0</v>
      </c>
      <c r="Z91" s="24">
        <v>0</v>
      </c>
      <c r="AA91" s="25">
        <f t="shared" si="585"/>
        <v>0</v>
      </c>
      <c r="AB91" s="24">
        <v>0</v>
      </c>
      <c r="AC91" s="24">
        <v>0</v>
      </c>
      <c r="AD91" s="24">
        <v>0</v>
      </c>
      <c r="AE91" s="24">
        <v>0</v>
      </c>
      <c r="AF91" s="25">
        <f t="shared" si="586"/>
        <v>0</v>
      </c>
      <c r="AG91" s="24">
        <v>0</v>
      </c>
      <c r="AH91" s="24">
        <v>0</v>
      </c>
      <c r="AI91" s="24">
        <v>0</v>
      </c>
      <c r="AJ91" s="24">
        <v>0</v>
      </c>
      <c r="AK91" s="25">
        <f t="shared" si="587"/>
        <v>0</v>
      </c>
      <c r="AL91" s="24">
        <v>0</v>
      </c>
      <c r="AM91" s="24">
        <v>0</v>
      </c>
      <c r="AN91" s="24">
        <v>0</v>
      </c>
      <c r="AO91" s="24">
        <v>0</v>
      </c>
      <c r="AP91" s="25">
        <f t="shared" si="588"/>
        <v>0</v>
      </c>
      <c r="AQ91" s="25">
        <v>0</v>
      </c>
      <c r="AR91" s="25">
        <v>0</v>
      </c>
      <c r="AS91" s="25">
        <v>0</v>
      </c>
      <c r="AT91" s="25">
        <v>0</v>
      </c>
      <c r="AU91" s="25">
        <f t="shared" si="589"/>
        <v>0</v>
      </c>
      <c r="AV91" s="24">
        <v>0</v>
      </c>
      <c r="AW91" s="24">
        <v>0</v>
      </c>
      <c r="AX91" s="24">
        <v>0</v>
      </c>
      <c r="AY91" s="24">
        <v>3</v>
      </c>
      <c r="AZ91" s="25">
        <f t="shared" si="590"/>
        <v>3</v>
      </c>
      <c r="BA91" s="25">
        <v>0</v>
      </c>
      <c r="BB91" s="25">
        <v>0</v>
      </c>
      <c r="BC91" s="25">
        <v>0</v>
      </c>
      <c r="BD91" s="25">
        <v>0</v>
      </c>
      <c r="BE91" s="25">
        <f t="shared" si="591"/>
        <v>0</v>
      </c>
      <c r="BF91" s="24">
        <v>0</v>
      </c>
      <c r="BG91" s="24">
        <v>0</v>
      </c>
      <c r="BH91" s="24">
        <v>0</v>
      </c>
      <c r="BI91" s="24">
        <v>0</v>
      </c>
      <c r="BJ91" s="25">
        <f t="shared" si="592"/>
        <v>0</v>
      </c>
      <c r="BK91" s="24">
        <v>0</v>
      </c>
      <c r="BL91" s="24">
        <v>1</v>
      </c>
      <c r="BM91" s="24">
        <v>1</v>
      </c>
      <c r="BN91" s="24">
        <v>0</v>
      </c>
      <c r="BO91" s="25">
        <f t="shared" si="593"/>
        <v>1</v>
      </c>
      <c r="BP91" s="25">
        <f t="shared" si="594"/>
        <v>10</v>
      </c>
      <c r="BQ91" s="25">
        <f t="shared" si="595"/>
        <v>9</v>
      </c>
      <c r="BR91" s="25">
        <f t="shared" si="596"/>
        <v>4</v>
      </c>
      <c r="BS91" s="25">
        <f t="shared" si="597"/>
        <v>4</v>
      </c>
      <c r="BT91" s="25">
        <f t="shared" si="598"/>
        <v>8</v>
      </c>
      <c r="BU91" s="26">
        <v>2</v>
      </c>
      <c r="BV91" s="25" t="str">
        <f t="shared" si="599"/>
        <v>0</v>
      </c>
      <c r="BW91" s="25" t="str">
        <f t="shared" si="600"/>
        <v>0</v>
      </c>
      <c r="BX91" s="25">
        <f t="shared" si="601"/>
        <v>0</v>
      </c>
      <c r="BY91" s="25">
        <f t="shared" si="602"/>
        <v>4</v>
      </c>
      <c r="BZ91" s="25">
        <f t="shared" si="603"/>
        <v>4</v>
      </c>
      <c r="CA91" s="25">
        <f t="shared" si="604"/>
        <v>8</v>
      </c>
      <c r="CB91" s="25" t="str">
        <f t="shared" si="605"/>
        <v>0</v>
      </c>
      <c r="CC91" s="25" t="str">
        <f t="shared" si="606"/>
        <v>0</v>
      </c>
      <c r="CD91" s="25">
        <f t="shared" si="607"/>
        <v>0</v>
      </c>
    </row>
    <row r="92" spans="1:82" ht="25.5" customHeight="1">
      <c r="A92" s="6"/>
      <c r="B92" s="75" t="s">
        <v>74</v>
      </c>
      <c r="C92" s="24">
        <v>5</v>
      </c>
      <c r="D92" s="24">
        <v>10</v>
      </c>
      <c r="E92" s="24">
        <v>1</v>
      </c>
      <c r="F92" s="24">
        <v>0</v>
      </c>
      <c r="G92" s="25">
        <f t="shared" si="582"/>
        <v>1</v>
      </c>
      <c r="H92" s="24">
        <v>0</v>
      </c>
      <c r="I92" s="24">
        <v>17</v>
      </c>
      <c r="J92" s="24">
        <v>2</v>
      </c>
      <c r="K92" s="24">
        <v>2</v>
      </c>
      <c r="L92" s="25">
        <f t="shared" si="608"/>
        <v>4</v>
      </c>
      <c r="M92" s="24">
        <v>5</v>
      </c>
      <c r="N92" s="24">
        <v>2</v>
      </c>
      <c r="O92" s="24">
        <v>2</v>
      </c>
      <c r="P92" s="24">
        <v>1</v>
      </c>
      <c r="Q92" s="25">
        <f t="shared" si="583"/>
        <v>3</v>
      </c>
      <c r="R92" s="24">
        <v>0</v>
      </c>
      <c r="S92" s="24">
        <v>16</v>
      </c>
      <c r="T92" s="24">
        <v>1</v>
      </c>
      <c r="U92" s="24">
        <v>1</v>
      </c>
      <c r="V92" s="25">
        <f t="shared" si="584"/>
        <v>2</v>
      </c>
      <c r="W92" s="24">
        <v>5</v>
      </c>
      <c r="X92" s="24">
        <v>13</v>
      </c>
      <c r="Y92" s="24">
        <v>3</v>
      </c>
      <c r="Z92" s="24">
        <v>3</v>
      </c>
      <c r="AA92" s="25">
        <f t="shared" si="585"/>
        <v>6</v>
      </c>
      <c r="AB92" s="24">
        <v>5</v>
      </c>
      <c r="AC92" s="24">
        <v>5</v>
      </c>
      <c r="AD92" s="24">
        <v>2</v>
      </c>
      <c r="AE92" s="24">
        <v>1</v>
      </c>
      <c r="AF92" s="25">
        <f t="shared" si="586"/>
        <v>3</v>
      </c>
      <c r="AG92" s="24">
        <v>10</v>
      </c>
      <c r="AH92" s="24">
        <v>24</v>
      </c>
      <c r="AI92" s="24">
        <v>6</v>
      </c>
      <c r="AJ92" s="24">
        <v>3</v>
      </c>
      <c r="AK92" s="25">
        <f t="shared" si="587"/>
        <v>9</v>
      </c>
      <c r="AL92" s="24">
        <v>0</v>
      </c>
      <c r="AM92" s="24">
        <v>14</v>
      </c>
      <c r="AN92" s="24">
        <v>4</v>
      </c>
      <c r="AO92" s="24">
        <v>4</v>
      </c>
      <c r="AP92" s="25">
        <f t="shared" si="588"/>
        <v>8</v>
      </c>
      <c r="AQ92" s="25">
        <v>0</v>
      </c>
      <c r="AR92" s="25">
        <v>0</v>
      </c>
      <c r="AS92" s="25">
        <v>0</v>
      </c>
      <c r="AT92" s="25">
        <v>0</v>
      </c>
      <c r="AU92" s="25">
        <f t="shared" si="589"/>
        <v>0</v>
      </c>
      <c r="AV92" s="24">
        <v>0</v>
      </c>
      <c r="AW92" s="24">
        <v>0</v>
      </c>
      <c r="AX92" s="24">
        <v>0</v>
      </c>
      <c r="AY92" s="24">
        <v>0</v>
      </c>
      <c r="AZ92" s="25">
        <f t="shared" si="590"/>
        <v>0</v>
      </c>
      <c r="BA92" s="25">
        <v>0</v>
      </c>
      <c r="BB92" s="25">
        <v>0</v>
      </c>
      <c r="BC92" s="25">
        <v>0</v>
      </c>
      <c r="BD92" s="25">
        <v>0</v>
      </c>
      <c r="BE92" s="25">
        <f t="shared" si="591"/>
        <v>0</v>
      </c>
      <c r="BF92" s="24">
        <v>0</v>
      </c>
      <c r="BG92" s="24">
        <v>0</v>
      </c>
      <c r="BH92" s="24">
        <v>0</v>
      </c>
      <c r="BI92" s="24">
        <v>0</v>
      </c>
      <c r="BJ92" s="25">
        <f t="shared" si="592"/>
        <v>0</v>
      </c>
      <c r="BK92" s="24">
        <v>0</v>
      </c>
      <c r="BL92" s="24">
        <v>1</v>
      </c>
      <c r="BM92" s="24">
        <v>1</v>
      </c>
      <c r="BN92" s="24">
        <v>0</v>
      </c>
      <c r="BO92" s="25">
        <f t="shared" si="593"/>
        <v>1</v>
      </c>
      <c r="BP92" s="25">
        <f t="shared" si="594"/>
        <v>30</v>
      </c>
      <c r="BQ92" s="25">
        <f t="shared" si="595"/>
        <v>102</v>
      </c>
      <c r="BR92" s="25">
        <f t="shared" si="596"/>
        <v>22</v>
      </c>
      <c r="BS92" s="25">
        <f t="shared" si="597"/>
        <v>15</v>
      </c>
      <c r="BT92" s="25">
        <f t="shared" si="598"/>
        <v>37</v>
      </c>
      <c r="BU92" s="26">
        <v>2</v>
      </c>
      <c r="BV92" s="25" t="str">
        <f t="shared" si="599"/>
        <v>0</v>
      </c>
      <c r="BW92" s="25" t="str">
        <f t="shared" si="600"/>
        <v>0</v>
      </c>
      <c r="BX92" s="25">
        <f t="shared" si="601"/>
        <v>0</v>
      </c>
      <c r="BY92" s="25">
        <f t="shared" si="602"/>
        <v>22</v>
      </c>
      <c r="BZ92" s="25">
        <f t="shared" si="603"/>
        <v>15</v>
      </c>
      <c r="CA92" s="25">
        <f t="shared" si="604"/>
        <v>37</v>
      </c>
      <c r="CB92" s="25" t="str">
        <f t="shared" si="605"/>
        <v>0</v>
      </c>
      <c r="CC92" s="25" t="str">
        <f t="shared" si="606"/>
        <v>0</v>
      </c>
      <c r="CD92" s="25">
        <f t="shared" si="607"/>
        <v>0</v>
      </c>
    </row>
    <row r="93" spans="1:82" ht="25.5" customHeight="1">
      <c r="A93" s="6"/>
      <c r="B93" s="23" t="s">
        <v>48</v>
      </c>
      <c r="C93" s="24">
        <v>10</v>
      </c>
      <c r="D93" s="24">
        <v>47</v>
      </c>
      <c r="E93" s="24">
        <v>7</v>
      </c>
      <c r="F93" s="24">
        <v>2</v>
      </c>
      <c r="G93" s="25">
        <f t="shared" si="582"/>
        <v>9</v>
      </c>
      <c r="H93" s="24">
        <v>0</v>
      </c>
      <c r="I93" s="24">
        <v>4</v>
      </c>
      <c r="J93" s="24">
        <v>3</v>
      </c>
      <c r="K93" s="24">
        <v>0</v>
      </c>
      <c r="L93" s="25">
        <f t="shared" si="608"/>
        <v>3</v>
      </c>
      <c r="M93" s="24">
        <v>10</v>
      </c>
      <c r="N93" s="24">
        <v>58</v>
      </c>
      <c r="O93" s="24">
        <v>8</v>
      </c>
      <c r="P93" s="24">
        <v>1</v>
      </c>
      <c r="Q93" s="25">
        <f t="shared" si="583"/>
        <v>9</v>
      </c>
      <c r="R93" s="24">
        <v>0</v>
      </c>
      <c r="S93" s="24">
        <v>0</v>
      </c>
      <c r="T93" s="24">
        <v>0</v>
      </c>
      <c r="U93" s="24">
        <v>0</v>
      </c>
      <c r="V93" s="25">
        <f t="shared" si="584"/>
        <v>0</v>
      </c>
      <c r="W93" s="24">
        <v>0</v>
      </c>
      <c r="X93" s="24">
        <v>0</v>
      </c>
      <c r="Y93" s="24">
        <v>0</v>
      </c>
      <c r="Z93" s="24">
        <v>0</v>
      </c>
      <c r="AA93" s="25">
        <f t="shared" si="585"/>
        <v>0</v>
      </c>
      <c r="AB93" s="24">
        <v>0</v>
      </c>
      <c r="AC93" s="24">
        <v>0</v>
      </c>
      <c r="AD93" s="24">
        <v>0</v>
      </c>
      <c r="AE93" s="24">
        <v>0</v>
      </c>
      <c r="AF93" s="25">
        <f t="shared" si="586"/>
        <v>0</v>
      </c>
      <c r="AG93" s="24">
        <v>0</v>
      </c>
      <c r="AH93" s="24">
        <v>0</v>
      </c>
      <c r="AI93" s="24">
        <v>0</v>
      </c>
      <c r="AJ93" s="24">
        <v>0</v>
      </c>
      <c r="AK93" s="25">
        <f t="shared" si="587"/>
        <v>0</v>
      </c>
      <c r="AL93" s="24">
        <v>0</v>
      </c>
      <c r="AM93" s="24">
        <v>0</v>
      </c>
      <c r="AN93" s="24">
        <v>0</v>
      </c>
      <c r="AO93" s="24">
        <v>0</v>
      </c>
      <c r="AP93" s="25">
        <f t="shared" si="588"/>
        <v>0</v>
      </c>
      <c r="AQ93" s="25">
        <v>0</v>
      </c>
      <c r="AR93" s="25">
        <v>0</v>
      </c>
      <c r="AS93" s="25">
        <v>0</v>
      </c>
      <c r="AT93" s="25">
        <v>0</v>
      </c>
      <c r="AU93" s="25">
        <f t="shared" si="589"/>
        <v>0</v>
      </c>
      <c r="AV93" s="24">
        <v>0</v>
      </c>
      <c r="AW93" s="24">
        <v>0</v>
      </c>
      <c r="AX93" s="24">
        <v>1</v>
      </c>
      <c r="AY93" s="24">
        <v>0</v>
      </c>
      <c r="AZ93" s="25">
        <f t="shared" si="590"/>
        <v>1</v>
      </c>
      <c r="BA93" s="25">
        <v>0</v>
      </c>
      <c r="BB93" s="25">
        <v>0</v>
      </c>
      <c r="BC93" s="25">
        <v>0</v>
      </c>
      <c r="BD93" s="25">
        <v>0</v>
      </c>
      <c r="BE93" s="25">
        <f t="shared" si="591"/>
        <v>0</v>
      </c>
      <c r="BF93" s="24">
        <v>0</v>
      </c>
      <c r="BG93" s="24">
        <v>0</v>
      </c>
      <c r="BH93" s="24">
        <v>0</v>
      </c>
      <c r="BI93" s="24">
        <v>0</v>
      </c>
      <c r="BJ93" s="25">
        <f t="shared" si="592"/>
        <v>0</v>
      </c>
      <c r="BK93" s="24">
        <v>0</v>
      </c>
      <c r="BL93" s="24">
        <v>0</v>
      </c>
      <c r="BM93" s="24">
        <v>0</v>
      </c>
      <c r="BN93" s="24">
        <v>0</v>
      </c>
      <c r="BO93" s="25">
        <f t="shared" si="593"/>
        <v>0</v>
      </c>
      <c r="BP93" s="25">
        <f t="shared" si="594"/>
        <v>20</v>
      </c>
      <c r="BQ93" s="25">
        <f t="shared" si="595"/>
        <v>109</v>
      </c>
      <c r="BR93" s="25">
        <f t="shared" si="596"/>
        <v>19</v>
      </c>
      <c r="BS93" s="25">
        <f t="shared" si="597"/>
        <v>3</v>
      </c>
      <c r="BT93" s="25">
        <f t="shared" si="598"/>
        <v>22</v>
      </c>
      <c r="BU93" s="26">
        <v>2</v>
      </c>
      <c r="BV93" s="25" t="str">
        <f t="shared" si="599"/>
        <v>0</v>
      </c>
      <c r="BW93" s="25" t="str">
        <f t="shared" si="600"/>
        <v>0</v>
      </c>
      <c r="BX93" s="25">
        <f t="shared" si="601"/>
        <v>0</v>
      </c>
      <c r="BY93" s="25">
        <f t="shared" si="602"/>
        <v>19</v>
      </c>
      <c r="BZ93" s="25">
        <f t="shared" si="603"/>
        <v>3</v>
      </c>
      <c r="CA93" s="25">
        <f t="shared" si="604"/>
        <v>22</v>
      </c>
      <c r="CB93" s="25" t="str">
        <f t="shared" si="605"/>
        <v>0</v>
      </c>
      <c r="CC93" s="25" t="str">
        <f t="shared" si="606"/>
        <v>0</v>
      </c>
      <c r="CD93" s="25">
        <f t="shared" si="607"/>
        <v>0</v>
      </c>
    </row>
    <row r="94" spans="1:82" ht="25.5" customHeight="1">
      <c r="A94" s="6"/>
      <c r="B94" s="23" t="s">
        <v>75</v>
      </c>
      <c r="C94" s="24">
        <v>10</v>
      </c>
      <c r="D94" s="24">
        <v>33</v>
      </c>
      <c r="E94" s="24">
        <v>7</v>
      </c>
      <c r="F94" s="24">
        <v>7</v>
      </c>
      <c r="G94" s="25">
        <f t="shared" si="582"/>
        <v>14</v>
      </c>
      <c r="H94" s="24">
        <v>0</v>
      </c>
      <c r="I94" s="24">
        <v>6</v>
      </c>
      <c r="J94" s="24">
        <v>3</v>
      </c>
      <c r="K94" s="24">
        <v>0</v>
      </c>
      <c r="L94" s="25">
        <f t="shared" si="608"/>
        <v>3</v>
      </c>
      <c r="M94" s="24">
        <v>20</v>
      </c>
      <c r="N94" s="24">
        <v>45</v>
      </c>
      <c r="O94" s="24">
        <v>11</v>
      </c>
      <c r="P94" s="24">
        <v>10</v>
      </c>
      <c r="Q94" s="25">
        <f t="shared" si="583"/>
        <v>21</v>
      </c>
      <c r="R94" s="24">
        <v>0</v>
      </c>
      <c r="S94" s="24">
        <v>0</v>
      </c>
      <c r="T94" s="24">
        <v>0</v>
      </c>
      <c r="U94" s="24">
        <v>0</v>
      </c>
      <c r="V94" s="25">
        <f t="shared" si="584"/>
        <v>0</v>
      </c>
      <c r="W94" s="24">
        <v>0</v>
      </c>
      <c r="X94" s="24">
        <v>0</v>
      </c>
      <c r="Y94" s="24">
        <v>0</v>
      </c>
      <c r="Z94" s="24">
        <v>0</v>
      </c>
      <c r="AA94" s="25">
        <f t="shared" si="585"/>
        <v>0</v>
      </c>
      <c r="AB94" s="24">
        <v>0</v>
      </c>
      <c r="AC94" s="24">
        <v>0</v>
      </c>
      <c r="AD94" s="24">
        <v>0</v>
      </c>
      <c r="AE94" s="24">
        <v>0</v>
      </c>
      <c r="AF94" s="25">
        <f t="shared" si="586"/>
        <v>0</v>
      </c>
      <c r="AG94" s="24">
        <v>0</v>
      </c>
      <c r="AH94" s="24">
        <v>0</v>
      </c>
      <c r="AI94" s="24">
        <v>0</v>
      </c>
      <c r="AJ94" s="24">
        <v>0</v>
      </c>
      <c r="AK94" s="25">
        <f t="shared" si="587"/>
        <v>0</v>
      </c>
      <c r="AL94" s="24">
        <v>0</v>
      </c>
      <c r="AM94" s="24">
        <v>0</v>
      </c>
      <c r="AN94" s="24">
        <v>0</v>
      </c>
      <c r="AO94" s="24">
        <v>0</v>
      </c>
      <c r="AP94" s="25">
        <f t="shared" si="588"/>
        <v>0</v>
      </c>
      <c r="AQ94" s="25">
        <v>0</v>
      </c>
      <c r="AR94" s="25">
        <v>0</v>
      </c>
      <c r="AS94" s="25">
        <v>0</v>
      </c>
      <c r="AT94" s="25">
        <v>0</v>
      </c>
      <c r="AU94" s="25">
        <f t="shared" si="589"/>
        <v>0</v>
      </c>
      <c r="AV94" s="24">
        <v>0</v>
      </c>
      <c r="AW94" s="24">
        <v>0</v>
      </c>
      <c r="AX94" s="24">
        <v>2</v>
      </c>
      <c r="AY94" s="24">
        <v>0</v>
      </c>
      <c r="AZ94" s="25">
        <f t="shared" si="590"/>
        <v>2</v>
      </c>
      <c r="BA94" s="25">
        <v>0</v>
      </c>
      <c r="BB94" s="25">
        <v>0</v>
      </c>
      <c r="BC94" s="25">
        <v>0</v>
      </c>
      <c r="BD94" s="25">
        <v>0</v>
      </c>
      <c r="BE94" s="25">
        <f t="shared" si="591"/>
        <v>0</v>
      </c>
      <c r="BF94" s="24">
        <v>0</v>
      </c>
      <c r="BG94" s="24">
        <v>0</v>
      </c>
      <c r="BH94" s="24">
        <v>0</v>
      </c>
      <c r="BI94" s="24">
        <v>0</v>
      </c>
      <c r="BJ94" s="25">
        <f t="shared" si="592"/>
        <v>0</v>
      </c>
      <c r="BK94" s="24">
        <v>0</v>
      </c>
      <c r="BL94" s="24">
        <v>1</v>
      </c>
      <c r="BM94" s="24">
        <v>1</v>
      </c>
      <c r="BN94" s="24">
        <v>0</v>
      </c>
      <c r="BO94" s="25">
        <f t="shared" si="593"/>
        <v>1</v>
      </c>
      <c r="BP94" s="25">
        <f t="shared" si="594"/>
        <v>30</v>
      </c>
      <c r="BQ94" s="25">
        <f t="shared" si="595"/>
        <v>85</v>
      </c>
      <c r="BR94" s="25">
        <f t="shared" si="596"/>
        <v>24</v>
      </c>
      <c r="BS94" s="25">
        <f t="shared" si="597"/>
        <v>17</v>
      </c>
      <c r="BT94" s="25">
        <f t="shared" si="598"/>
        <v>41</v>
      </c>
      <c r="BU94" s="26">
        <v>2</v>
      </c>
      <c r="BV94" s="25" t="str">
        <f t="shared" si="599"/>
        <v>0</v>
      </c>
      <c r="BW94" s="25" t="str">
        <f t="shared" si="600"/>
        <v>0</v>
      </c>
      <c r="BX94" s="25">
        <f t="shared" si="601"/>
        <v>0</v>
      </c>
      <c r="BY94" s="25">
        <f t="shared" si="602"/>
        <v>24</v>
      </c>
      <c r="BZ94" s="25">
        <f t="shared" si="603"/>
        <v>17</v>
      </c>
      <c r="CA94" s="25">
        <f t="shared" si="604"/>
        <v>41</v>
      </c>
      <c r="CB94" s="25" t="str">
        <f t="shared" si="605"/>
        <v>0</v>
      </c>
      <c r="CC94" s="25" t="str">
        <f t="shared" si="606"/>
        <v>0</v>
      </c>
      <c r="CD94" s="25">
        <f t="shared" si="607"/>
        <v>0</v>
      </c>
    </row>
    <row r="95" spans="1:82" ht="25.5" customHeight="1">
      <c r="A95" s="6"/>
      <c r="B95" s="23" t="s">
        <v>76</v>
      </c>
      <c r="C95" s="24">
        <v>5</v>
      </c>
      <c r="D95" s="24">
        <v>0</v>
      </c>
      <c r="E95" s="24">
        <v>0</v>
      </c>
      <c r="F95" s="24">
        <v>0</v>
      </c>
      <c r="G95" s="25">
        <f t="shared" si="582"/>
        <v>0</v>
      </c>
      <c r="H95" s="24">
        <v>0</v>
      </c>
      <c r="I95" s="24">
        <v>0</v>
      </c>
      <c r="J95" s="24">
        <v>0</v>
      </c>
      <c r="K95" s="24">
        <v>0</v>
      </c>
      <c r="L95" s="25">
        <f t="shared" si="608"/>
        <v>0</v>
      </c>
      <c r="M95" s="24">
        <v>5</v>
      </c>
      <c r="N95" s="24">
        <v>0</v>
      </c>
      <c r="O95" s="24">
        <v>0</v>
      </c>
      <c r="P95" s="24">
        <v>0</v>
      </c>
      <c r="Q95" s="25">
        <f t="shared" si="583"/>
        <v>0</v>
      </c>
      <c r="R95" s="24">
        <v>0</v>
      </c>
      <c r="S95" s="24">
        <v>5</v>
      </c>
      <c r="T95" s="24">
        <v>2</v>
      </c>
      <c r="U95" s="24">
        <v>0</v>
      </c>
      <c r="V95" s="25">
        <f t="shared" si="584"/>
        <v>2</v>
      </c>
      <c r="W95" s="24">
        <v>0</v>
      </c>
      <c r="X95" s="24">
        <v>0</v>
      </c>
      <c r="Y95" s="24">
        <v>0</v>
      </c>
      <c r="Z95" s="24">
        <v>0</v>
      </c>
      <c r="AA95" s="25">
        <f t="shared" si="585"/>
        <v>0</v>
      </c>
      <c r="AB95" s="24">
        <v>0</v>
      </c>
      <c r="AC95" s="24">
        <v>0</v>
      </c>
      <c r="AD95" s="24">
        <v>0</v>
      </c>
      <c r="AE95" s="24">
        <v>0</v>
      </c>
      <c r="AF95" s="25">
        <f t="shared" si="586"/>
        <v>0</v>
      </c>
      <c r="AG95" s="24">
        <v>0</v>
      </c>
      <c r="AH95" s="24">
        <v>0</v>
      </c>
      <c r="AI95" s="24">
        <v>0</v>
      </c>
      <c r="AJ95" s="24">
        <v>0</v>
      </c>
      <c r="AK95" s="25">
        <f t="shared" si="587"/>
        <v>0</v>
      </c>
      <c r="AL95" s="24">
        <v>0</v>
      </c>
      <c r="AM95" s="24">
        <v>0</v>
      </c>
      <c r="AN95" s="24">
        <v>0</v>
      </c>
      <c r="AO95" s="24">
        <v>0</v>
      </c>
      <c r="AP95" s="25">
        <f t="shared" si="588"/>
        <v>0</v>
      </c>
      <c r="AQ95" s="25">
        <v>0</v>
      </c>
      <c r="AR95" s="25">
        <v>0</v>
      </c>
      <c r="AS95" s="25">
        <v>0</v>
      </c>
      <c r="AT95" s="25">
        <v>0</v>
      </c>
      <c r="AU95" s="25">
        <f t="shared" si="589"/>
        <v>0</v>
      </c>
      <c r="AV95" s="24">
        <v>0</v>
      </c>
      <c r="AW95" s="24">
        <v>0</v>
      </c>
      <c r="AX95" s="24">
        <v>0</v>
      </c>
      <c r="AY95" s="24">
        <v>1</v>
      </c>
      <c r="AZ95" s="25">
        <f t="shared" si="590"/>
        <v>1</v>
      </c>
      <c r="BA95" s="25">
        <v>0</v>
      </c>
      <c r="BB95" s="25">
        <v>0</v>
      </c>
      <c r="BC95" s="25">
        <v>0</v>
      </c>
      <c r="BD95" s="25">
        <v>0</v>
      </c>
      <c r="BE95" s="25">
        <f t="shared" si="591"/>
        <v>0</v>
      </c>
      <c r="BF95" s="24">
        <v>0</v>
      </c>
      <c r="BG95" s="24">
        <v>0</v>
      </c>
      <c r="BH95" s="24">
        <v>0</v>
      </c>
      <c r="BI95" s="24">
        <v>0</v>
      </c>
      <c r="BJ95" s="25">
        <f t="shared" si="592"/>
        <v>0</v>
      </c>
      <c r="BK95" s="24">
        <v>0</v>
      </c>
      <c r="BL95" s="24">
        <v>0</v>
      </c>
      <c r="BM95" s="24">
        <v>0</v>
      </c>
      <c r="BN95" s="24">
        <v>0</v>
      </c>
      <c r="BO95" s="25">
        <f t="shared" si="593"/>
        <v>0</v>
      </c>
      <c r="BP95" s="25">
        <f t="shared" si="594"/>
        <v>10</v>
      </c>
      <c r="BQ95" s="25">
        <f t="shared" si="595"/>
        <v>5</v>
      </c>
      <c r="BR95" s="25">
        <f t="shared" si="596"/>
        <v>2</v>
      </c>
      <c r="BS95" s="25">
        <f t="shared" si="597"/>
        <v>1</v>
      </c>
      <c r="BT95" s="25">
        <f t="shared" si="598"/>
        <v>3</v>
      </c>
      <c r="BU95" s="26">
        <v>2</v>
      </c>
      <c r="BV95" s="25" t="str">
        <f t="shared" si="599"/>
        <v>0</v>
      </c>
      <c r="BW95" s="25" t="str">
        <f t="shared" si="600"/>
        <v>0</v>
      </c>
      <c r="BX95" s="25">
        <f t="shared" si="601"/>
        <v>0</v>
      </c>
      <c r="BY95" s="25">
        <f t="shared" si="602"/>
        <v>2</v>
      </c>
      <c r="BZ95" s="25">
        <f t="shared" si="603"/>
        <v>1</v>
      </c>
      <c r="CA95" s="25">
        <f t="shared" si="604"/>
        <v>3</v>
      </c>
      <c r="CB95" s="25" t="str">
        <f t="shared" si="605"/>
        <v>0</v>
      </c>
      <c r="CC95" s="25" t="str">
        <f t="shared" si="606"/>
        <v>0</v>
      </c>
      <c r="CD95" s="25">
        <f t="shared" si="607"/>
        <v>0</v>
      </c>
    </row>
    <row r="96" spans="1:82" ht="25.5" customHeight="1">
      <c r="A96" s="6"/>
      <c r="B96" s="23" t="s">
        <v>77</v>
      </c>
      <c r="C96" s="24">
        <v>5</v>
      </c>
      <c r="D96" s="24">
        <v>3</v>
      </c>
      <c r="E96" s="24">
        <v>1</v>
      </c>
      <c r="F96" s="24">
        <v>0</v>
      </c>
      <c r="G96" s="25">
        <f t="shared" si="582"/>
        <v>1</v>
      </c>
      <c r="H96" s="24">
        <v>0</v>
      </c>
      <c r="I96" s="24">
        <v>0</v>
      </c>
      <c r="J96" s="24">
        <v>0</v>
      </c>
      <c r="K96" s="24">
        <v>0</v>
      </c>
      <c r="L96" s="25">
        <f t="shared" si="608"/>
        <v>0</v>
      </c>
      <c r="M96" s="24">
        <v>5</v>
      </c>
      <c r="N96" s="24">
        <v>0</v>
      </c>
      <c r="O96" s="24">
        <v>0</v>
      </c>
      <c r="P96" s="24">
        <v>0</v>
      </c>
      <c r="Q96" s="25">
        <f t="shared" ref="Q96" si="609">O96+P96</f>
        <v>0</v>
      </c>
      <c r="R96" s="24">
        <v>0</v>
      </c>
      <c r="S96" s="24">
        <v>1</v>
      </c>
      <c r="T96" s="24">
        <v>0</v>
      </c>
      <c r="U96" s="24">
        <v>0</v>
      </c>
      <c r="V96" s="25">
        <f t="shared" si="584"/>
        <v>0</v>
      </c>
      <c r="W96" s="24">
        <v>0</v>
      </c>
      <c r="X96" s="24">
        <v>0</v>
      </c>
      <c r="Y96" s="24">
        <v>0</v>
      </c>
      <c r="Z96" s="24">
        <v>0</v>
      </c>
      <c r="AA96" s="25">
        <f t="shared" si="585"/>
        <v>0</v>
      </c>
      <c r="AB96" s="24">
        <v>0</v>
      </c>
      <c r="AC96" s="24">
        <v>0</v>
      </c>
      <c r="AD96" s="24">
        <v>0</v>
      </c>
      <c r="AE96" s="24">
        <v>0</v>
      </c>
      <c r="AF96" s="25">
        <f t="shared" si="586"/>
        <v>0</v>
      </c>
      <c r="AG96" s="24">
        <v>0</v>
      </c>
      <c r="AH96" s="24">
        <v>0</v>
      </c>
      <c r="AI96" s="24">
        <v>0</v>
      </c>
      <c r="AJ96" s="24">
        <v>0</v>
      </c>
      <c r="AK96" s="25">
        <f t="shared" si="587"/>
        <v>0</v>
      </c>
      <c r="AL96" s="24">
        <v>0</v>
      </c>
      <c r="AM96" s="24">
        <v>0</v>
      </c>
      <c r="AN96" s="24">
        <v>0</v>
      </c>
      <c r="AO96" s="24">
        <v>0</v>
      </c>
      <c r="AP96" s="25">
        <f t="shared" ref="AP96" si="610">AN96+AO96</f>
        <v>0</v>
      </c>
      <c r="AQ96" s="25">
        <v>0</v>
      </c>
      <c r="AR96" s="25">
        <v>0</v>
      </c>
      <c r="AS96" s="25">
        <v>0</v>
      </c>
      <c r="AT96" s="25">
        <v>0</v>
      </c>
      <c r="AU96" s="25">
        <f t="shared" si="589"/>
        <v>0</v>
      </c>
      <c r="AV96" s="24">
        <v>0</v>
      </c>
      <c r="AW96" s="24">
        <v>0</v>
      </c>
      <c r="AX96" s="24">
        <v>7</v>
      </c>
      <c r="AY96" s="24">
        <v>3</v>
      </c>
      <c r="AZ96" s="25">
        <f t="shared" ref="AZ96" si="611">AX96+AY96</f>
        <v>10</v>
      </c>
      <c r="BA96" s="25">
        <v>0</v>
      </c>
      <c r="BB96" s="25">
        <v>0</v>
      </c>
      <c r="BC96" s="25">
        <v>0</v>
      </c>
      <c r="BD96" s="25">
        <v>0</v>
      </c>
      <c r="BE96" s="25">
        <f t="shared" ref="BE96" si="612">BC96+BD96</f>
        <v>0</v>
      </c>
      <c r="BF96" s="24">
        <v>0</v>
      </c>
      <c r="BG96" s="24">
        <v>0</v>
      </c>
      <c r="BH96" s="24">
        <v>0</v>
      </c>
      <c r="BI96" s="24">
        <v>0</v>
      </c>
      <c r="BJ96" s="25">
        <f t="shared" si="592"/>
        <v>0</v>
      </c>
      <c r="BK96" s="24">
        <v>0</v>
      </c>
      <c r="BL96" s="24">
        <v>2</v>
      </c>
      <c r="BM96" s="24">
        <v>2</v>
      </c>
      <c r="BN96" s="24">
        <v>0</v>
      </c>
      <c r="BO96" s="25">
        <f t="shared" ref="BO96" si="613">BM96+BN96</f>
        <v>2</v>
      </c>
      <c r="BP96" s="25">
        <f t="shared" si="594"/>
        <v>10</v>
      </c>
      <c r="BQ96" s="25">
        <f t="shared" si="595"/>
        <v>6</v>
      </c>
      <c r="BR96" s="25">
        <f t="shared" si="596"/>
        <v>10</v>
      </c>
      <c r="BS96" s="25">
        <f t="shared" si="597"/>
        <v>3</v>
      </c>
      <c r="BT96" s="25">
        <f t="shared" si="598"/>
        <v>13</v>
      </c>
      <c r="BU96" s="26">
        <v>2</v>
      </c>
      <c r="BV96" s="25" t="str">
        <f t="shared" si="599"/>
        <v>0</v>
      </c>
      <c r="BW96" s="25" t="str">
        <f t="shared" si="600"/>
        <v>0</v>
      </c>
      <c r="BX96" s="25">
        <f t="shared" si="601"/>
        <v>0</v>
      </c>
      <c r="BY96" s="25">
        <f t="shared" si="602"/>
        <v>10</v>
      </c>
      <c r="BZ96" s="25">
        <f t="shared" si="603"/>
        <v>3</v>
      </c>
      <c r="CA96" s="25">
        <f t="shared" si="604"/>
        <v>13</v>
      </c>
      <c r="CB96" s="25" t="str">
        <f t="shared" si="605"/>
        <v>0</v>
      </c>
      <c r="CC96" s="25" t="str">
        <f t="shared" si="606"/>
        <v>0</v>
      </c>
      <c r="CD96" s="25">
        <f t="shared" si="607"/>
        <v>0</v>
      </c>
    </row>
    <row r="97" spans="1:82" ht="25.5" customHeight="1">
      <c r="A97" s="6"/>
      <c r="B97" s="23" t="s">
        <v>78</v>
      </c>
      <c r="C97" s="24">
        <v>0</v>
      </c>
      <c r="D97" s="24">
        <v>0</v>
      </c>
      <c r="E97" s="24">
        <v>0</v>
      </c>
      <c r="F97" s="24">
        <v>0</v>
      </c>
      <c r="G97" s="25">
        <v>0</v>
      </c>
      <c r="H97" s="24">
        <v>0</v>
      </c>
      <c r="I97" s="24">
        <v>0</v>
      </c>
      <c r="J97" s="24">
        <v>0</v>
      </c>
      <c r="K97" s="24">
        <v>0</v>
      </c>
      <c r="L97" s="25">
        <v>0</v>
      </c>
      <c r="M97" s="24">
        <v>0</v>
      </c>
      <c r="N97" s="24">
        <v>0</v>
      </c>
      <c r="O97" s="24">
        <v>0</v>
      </c>
      <c r="P97" s="24">
        <v>0</v>
      </c>
      <c r="Q97" s="25">
        <v>0</v>
      </c>
      <c r="R97" s="24">
        <v>0</v>
      </c>
      <c r="S97" s="24">
        <v>0</v>
      </c>
      <c r="T97" s="24">
        <v>0</v>
      </c>
      <c r="U97" s="24">
        <v>0</v>
      </c>
      <c r="V97" s="25">
        <v>0</v>
      </c>
      <c r="W97" s="24">
        <v>0</v>
      </c>
      <c r="X97" s="24">
        <v>0</v>
      </c>
      <c r="Y97" s="24">
        <v>0</v>
      </c>
      <c r="Z97" s="24">
        <v>0</v>
      </c>
      <c r="AA97" s="25">
        <v>0</v>
      </c>
      <c r="AB97" s="24">
        <v>0</v>
      </c>
      <c r="AC97" s="24">
        <v>0</v>
      </c>
      <c r="AD97" s="24">
        <v>0</v>
      </c>
      <c r="AE97" s="24">
        <v>0</v>
      </c>
      <c r="AF97" s="25">
        <v>0</v>
      </c>
      <c r="AG97" s="24">
        <v>0</v>
      </c>
      <c r="AH97" s="24">
        <v>0</v>
      </c>
      <c r="AI97" s="24">
        <v>0</v>
      </c>
      <c r="AJ97" s="24">
        <v>0</v>
      </c>
      <c r="AK97" s="25">
        <v>0</v>
      </c>
      <c r="AL97" s="24">
        <v>0</v>
      </c>
      <c r="AM97" s="24">
        <v>0</v>
      </c>
      <c r="AN97" s="24">
        <v>0</v>
      </c>
      <c r="AO97" s="24">
        <v>0</v>
      </c>
      <c r="AP97" s="25">
        <v>0</v>
      </c>
      <c r="AQ97" s="25">
        <v>0</v>
      </c>
      <c r="AR97" s="25">
        <v>0</v>
      </c>
      <c r="AS97" s="25">
        <v>0</v>
      </c>
      <c r="AT97" s="25">
        <v>0</v>
      </c>
      <c r="AU97" s="25">
        <v>0</v>
      </c>
      <c r="AV97" s="24">
        <v>0</v>
      </c>
      <c r="AW97" s="24">
        <v>0</v>
      </c>
      <c r="AX97" s="24">
        <v>0</v>
      </c>
      <c r="AY97" s="24">
        <v>1</v>
      </c>
      <c r="AZ97" s="25">
        <f t="shared" si="590"/>
        <v>1</v>
      </c>
      <c r="BA97" s="25">
        <v>0</v>
      </c>
      <c r="BB97" s="25">
        <v>0</v>
      </c>
      <c r="BC97" s="25">
        <v>0</v>
      </c>
      <c r="BD97" s="25">
        <v>0</v>
      </c>
      <c r="BE97" s="25">
        <v>0</v>
      </c>
      <c r="BF97" s="24">
        <v>0</v>
      </c>
      <c r="BG97" s="24">
        <v>0</v>
      </c>
      <c r="BH97" s="24">
        <v>0</v>
      </c>
      <c r="BI97" s="24">
        <v>0</v>
      </c>
      <c r="BJ97" s="25">
        <f t="shared" si="592"/>
        <v>0</v>
      </c>
      <c r="BK97" s="24">
        <v>0</v>
      </c>
      <c r="BL97" s="24">
        <v>0</v>
      </c>
      <c r="BM97" s="24">
        <v>0</v>
      </c>
      <c r="BN97" s="24">
        <v>0</v>
      </c>
      <c r="BO97" s="25">
        <f t="shared" si="593"/>
        <v>0</v>
      </c>
      <c r="BP97" s="25">
        <f t="shared" si="594"/>
        <v>0</v>
      </c>
      <c r="BQ97" s="25">
        <f t="shared" si="595"/>
        <v>0</v>
      </c>
      <c r="BR97" s="25">
        <f t="shared" si="596"/>
        <v>0</v>
      </c>
      <c r="BS97" s="25">
        <f t="shared" si="597"/>
        <v>1</v>
      </c>
      <c r="BT97" s="25">
        <f t="shared" si="598"/>
        <v>1</v>
      </c>
      <c r="BU97" s="26">
        <v>2</v>
      </c>
      <c r="BV97" s="25" t="str">
        <f t="shared" ref="BV97" si="614">IF(BU97=1,BR97,"0")</f>
        <v>0</v>
      </c>
      <c r="BW97" s="25" t="str">
        <f t="shared" ref="BW97" si="615">IF(BU97=1,BS97,"0")</f>
        <v>0</v>
      </c>
      <c r="BX97" s="25">
        <f t="shared" ref="BX97" si="616">BV97+BW97</f>
        <v>0</v>
      </c>
      <c r="BY97" s="25">
        <f t="shared" ref="BY97" si="617">IF(BU97=2,BR97,"0")</f>
        <v>0</v>
      </c>
      <c r="BZ97" s="25">
        <f t="shared" ref="BZ97" si="618">IF(BU97=2,BS97,"0")</f>
        <v>1</v>
      </c>
      <c r="CA97" s="25">
        <f t="shared" ref="CA97" si="619">BY97+BZ97</f>
        <v>1</v>
      </c>
      <c r="CB97" s="25" t="str">
        <f t="shared" ref="CB97" si="620">IF(BX97=2,BU97,"0")</f>
        <v>0</v>
      </c>
      <c r="CC97" s="25" t="str">
        <f t="shared" ref="CC97" si="621">IF(BX97=2,BV97,"0")</f>
        <v>0</v>
      </c>
      <c r="CD97" s="25">
        <f t="shared" ref="CD97" si="622">CB97+CC97</f>
        <v>0</v>
      </c>
    </row>
    <row r="98" spans="1:82" ht="25.5" customHeight="1">
      <c r="A98" s="6"/>
      <c r="B98" s="23" t="s">
        <v>79</v>
      </c>
      <c r="C98" s="24">
        <v>5</v>
      </c>
      <c r="D98" s="24">
        <v>1</v>
      </c>
      <c r="E98" s="24">
        <v>0</v>
      </c>
      <c r="F98" s="24">
        <v>1</v>
      </c>
      <c r="G98" s="25">
        <f t="shared" si="582"/>
        <v>1</v>
      </c>
      <c r="H98" s="24">
        <v>0</v>
      </c>
      <c r="I98" s="24">
        <v>0</v>
      </c>
      <c r="J98" s="24">
        <v>0</v>
      </c>
      <c r="K98" s="24">
        <v>0</v>
      </c>
      <c r="L98" s="25">
        <f t="shared" si="608"/>
        <v>0</v>
      </c>
      <c r="M98" s="24">
        <v>5</v>
      </c>
      <c r="N98" s="24">
        <v>1</v>
      </c>
      <c r="O98" s="24">
        <v>0</v>
      </c>
      <c r="P98" s="24">
        <v>0</v>
      </c>
      <c r="Q98" s="25">
        <f t="shared" si="583"/>
        <v>0</v>
      </c>
      <c r="R98" s="24">
        <v>0</v>
      </c>
      <c r="S98" s="24">
        <v>1</v>
      </c>
      <c r="T98" s="24">
        <v>0</v>
      </c>
      <c r="U98" s="24">
        <v>1</v>
      </c>
      <c r="V98" s="25">
        <f t="shared" ref="V98:V102" si="623">T98+U98</f>
        <v>1</v>
      </c>
      <c r="W98" s="24">
        <v>0</v>
      </c>
      <c r="X98" s="24">
        <v>0</v>
      </c>
      <c r="Y98" s="24">
        <v>0</v>
      </c>
      <c r="Z98" s="24">
        <v>0</v>
      </c>
      <c r="AA98" s="25">
        <f t="shared" si="585"/>
        <v>0</v>
      </c>
      <c r="AB98" s="24">
        <v>0</v>
      </c>
      <c r="AC98" s="24">
        <v>0</v>
      </c>
      <c r="AD98" s="24">
        <v>0</v>
      </c>
      <c r="AE98" s="24">
        <v>0</v>
      </c>
      <c r="AF98" s="25">
        <f t="shared" si="586"/>
        <v>0</v>
      </c>
      <c r="AG98" s="24">
        <v>0</v>
      </c>
      <c r="AH98" s="24">
        <v>0</v>
      </c>
      <c r="AI98" s="24">
        <v>0</v>
      </c>
      <c r="AJ98" s="24">
        <v>0</v>
      </c>
      <c r="AK98" s="25">
        <f t="shared" si="587"/>
        <v>0</v>
      </c>
      <c r="AL98" s="24">
        <v>0</v>
      </c>
      <c r="AM98" s="24">
        <v>0</v>
      </c>
      <c r="AN98" s="24">
        <v>0</v>
      </c>
      <c r="AO98" s="24">
        <v>0</v>
      </c>
      <c r="AP98" s="25">
        <f t="shared" si="588"/>
        <v>0</v>
      </c>
      <c r="AQ98" s="25">
        <v>0</v>
      </c>
      <c r="AR98" s="25">
        <v>0</v>
      </c>
      <c r="AS98" s="25">
        <v>0</v>
      </c>
      <c r="AT98" s="25">
        <v>0</v>
      </c>
      <c r="AU98" s="25">
        <f t="shared" si="589"/>
        <v>0</v>
      </c>
      <c r="AV98" s="24">
        <v>0</v>
      </c>
      <c r="AW98" s="24">
        <v>0</v>
      </c>
      <c r="AX98" s="24">
        <v>0</v>
      </c>
      <c r="AY98" s="24">
        <v>1</v>
      </c>
      <c r="AZ98" s="25">
        <f t="shared" si="590"/>
        <v>1</v>
      </c>
      <c r="BA98" s="25">
        <v>0</v>
      </c>
      <c r="BB98" s="25">
        <v>0</v>
      </c>
      <c r="BC98" s="25">
        <v>0</v>
      </c>
      <c r="BD98" s="25">
        <v>0</v>
      </c>
      <c r="BE98" s="25">
        <f t="shared" si="591"/>
        <v>0</v>
      </c>
      <c r="BF98" s="24">
        <v>0</v>
      </c>
      <c r="BG98" s="24">
        <v>0</v>
      </c>
      <c r="BH98" s="24">
        <v>0</v>
      </c>
      <c r="BI98" s="24">
        <v>0</v>
      </c>
      <c r="BJ98" s="25">
        <f t="shared" si="592"/>
        <v>0</v>
      </c>
      <c r="BK98" s="24">
        <v>0</v>
      </c>
      <c r="BL98" s="24">
        <v>1</v>
      </c>
      <c r="BM98" s="24">
        <v>1</v>
      </c>
      <c r="BN98" s="24">
        <v>0</v>
      </c>
      <c r="BO98" s="25">
        <f t="shared" si="593"/>
        <v>1</v>
      </c>
      <c r="BP98" s="25">
        <f t="shared" si="594"/>
        <v>10</v>
      </c>
      <c r="BQ98" s="25">
        <f t="shared" si="595"/>
        <v>4</v>
      </c>
      <c r="BR98" s="25">
        <f t="shared" si="596"/>
        <v>1</v>
      </c>
      <c r="BS98" s="25">
        <f t="shared" si="597"/>
        <v>3</v>
      </c>
      <c r="BT98" s="25">
        <f t="shared" si="598"/>
        <v>4</v>
      </c>
      <c r="BU98" s="26">
        <v>2</v>
      </c>
      <c r="BV98" s="25" t="str">
        <f t="shared" si="599"/>
        <v>0</v>
      </c>
      <c r="BW98" s="25" t="str">
        <f t="shared" si="600"/>
        <v>0</v>
      </c>
      <c r="BX98" s="25">
        <f t="shared" si="601"/>
        <v>0</v>
      </c>
      <c r="BY98" s="25">
        <f t="shared" si="602"/>
        <v>1</v>
      </c>
      <c r="BZ98" s="25">
        <f t="shared" si="603"/>
        <v>3</v>
      </c>
      <c r="CA98" s="25">
        <f t="shared" si="604"/>
        <v>4</v>
      </c>
      <c r="CB98" s="25" t="str">
        <f t="shared" si="605"/>
        <v>0</v>
      </c>
      <c r="CC98" s="25" t="str">
        <f t="shared" si="606"/>
        <v>0</v>
      </c>
      <c r="CD98" s="25">
        <f t="shared" si="607"/>
        <v>0</v>
      </c>
    </row>
    <row r="99" spans="1:82" ht="25.5" customHeight="1">
      <c r="A99" s="6"/>
      <c r="B99" s="23" t="s">
        <v>80</v>
      </c>
      <c r="C99" s="24">
        <v>20</v>
      </c>
      <c r="D99" s="24">
        <v>32</v>
      </c>
      <c r="E99" s="24">
        <v>18</v>
      </c>
      <c r="F99" s="24">
        <v>7</v>
      </c>
      <c r="G99" s="25">
        <f t="shared" si="582"/>
        <v>25</v>
      </c>
      <c r="H99" s="24">
        <v>0</v>
      </c>
      <c r="I99" s="24">
        <v>3</v>
      </c>
      <c r="J99" s="24">
        <v>0</v>
      </c>
      <c r="K99" s="24">
        <v>0</v>
      </c>
      <c r="L99" s="25">
        <f t="shared" si="608"/>
        <v>0</v>
      </c>
      <c r="M99" s="24">
        <v>10</v>
      </c>
      <c r="N99" s="24">
        <v>4</v>
      </c>
      <c r="O99" s="24">
        <v>2</v>
      </c>
      <c r="P99" s="24">
        <v>1</v>
      </c>
      <c r="Q99" s="25">
        <f t="shared" si="583"/>
        <v>3</v>
      </c>
      <c r="R99" s="24">
        <v>0</v>
      </c>
      <c r="S99" s="24">
        <v>27</v>
      </c>
      <c r="T99" s="24">
        <v>16</v>
      </c>
      <c r="U99" s="24">
        <v>0</v>
      </c>
      <c r="V99" s="25">
        <f t="shared" si="623"/>
        <v>16</v>
      </c>
      <c r="W99" s="24">
        <v>0</v>
      </c>
      <c r="X99" s="24">
        <v>0</v>
      </c>
      <c r="Y99" s="24">
        <v>0</v>
      </c>
      <c r="Z99" s="24">
        <v>0</v>
      </c>
      <c r="AA99" s="25">
        <f t="shared" si="585"/>
        <v>0</v>
      </c>
      <c r="AB99" s="24">
        <v>0</v>
      </c>
      <c r="AC99" s="24">
        <v>0</v>
      </c>
      <c r="AD99" s="24">
        <v>0</v>
      </c>
      <c r="AE99" s="24">
        <v>0</v>
      </c>
      <c r="AF99" s="25">
        <f t="shared" si="586"/>
        <v>0</v>
      </c>
      <c r="AG99" s="24">
        <v>0</v>
      </c>
      <c r="AH99" s="24">
        <v>0</v>
      </c>
      <c r="AI99" s="24">
        <v>0</v>
      </c>
      <c r="AJ99" s="24">
        <v>0</v>
      </c>
      <c r="AK99" s="25">
        <f t="shared" si="587"/>
        <v>0</v>
      </c>
      <c r="AL99" s="24">
        <v>0</v>
      </c>
      <c r="AM99" s="24">
        <v>0</v>
      </c>
      <c r="AN99" s="24">
        <v>0</v>
      </c>
      <c r="AO99" s="24">
        <v>0</v>
      </c>
      <c r="AP99" s="25">
        <f t="shared" si="588"/>
        <v>0</v>
      </c>
      <c r="AQ99" s="25">
        <v>0</v>
      </c>
      <c r="AR99" s="25">
        <v>0</v>
      </c>
      <c r="AS99" s="25">
        <v>0</v>
      </c>
      <c r="AT99" s="25">
        <v>0</v>
      </c>
      <c r="AU99" s="25">
        <f t="shared" si="589"/>
        <v>0</v>
      </c>
      <c r="AV99" s="24">
        <v>0</v>
      </c>
      <c r="AW99" s="24">
        <v>0</v>
      </c>
      <c r="AX99" s="24">
        <v>0</v>
      </c>
      <c r="AY99" s="24">
        <v>0</v>
      </c>
      <c r="AZ99" s="25">
        <f t="shared" si="590"/>
        <v>0</v>
      </c>
      <c r="BA99" s="25">
        <v>0</v>
      </c>
      <c r="BB99" s="25">
        <v>0</v>
      </c>
      <c r="BC99" s="25">
        <v>0</v>
      </c>
      <c r="BD99" s="25">
        <v>0</v>
      </c>
      <c r="BE99" s="25">
        <f t="shared" si="591"/>
        <v>0</v>
      </c>
      <c r="BF99" s="24">
        <v>0</v>
      </c>
      <c r="BG99" s="24">
        <v>2</v>
      </c>
      <c r="BH99" s="24">
        <v>0</v>
      </c>
      <c r="BI99" s="24">
        <v>0</v>
      </c>
      <c r="BJ99" s="25">
        <f t="shared" si="592"/>
        <v>0</v>
      </c>
      <c r="BK99" s="24">
        <v>0</v>
      </c>
      <c r="BL99" s="24">
        <v>0</v>
      </c>
      <c r="BM99" s="24">
        <v>0</v>
      </c>
      <c r="BN99" s="24">
        <v>0</v>
      </c>
      <c r="BO99" s="25">
        <f t="shared" si="593"/>
        <v>0</v>
      </c>
      <c r="BP99" s="25">
        <f t="shared" si="594"/>
        <v>30</v>
      </c>
      <c r="BQ99" s="25">
        <f t="shared" si="595"/>
        <v>68</v>
      </c>
      <c r="BR99" s="25">
        <f t="shared" si="596"/>
        <v>36</v>
      </c>
      <c r="BS99" s="25">
        <f t="shared" si="597"/>
        <v>8</v>
      </c>
      <c r="BT99" s="25">
        <f t="shared" si="598"/>
        <v>44</v>
      </c>
      <c r="BU99" s="26">
        <v>2</v>
      </c>
      <c r="BV99" s="25" t="str">
        <f t="shared" si="599"/>
        <v>0</v>
      </c>
      <c r="BW99" s="25" t="str">
        <f t="shared" si="600"/>
        <v>0</v>
      </c>
      <c r="BX99" s="25">
        <f t="shared" si="601"/>
        <v>0</v>
      </c>
      <c r="BY99" s="25">
        <f t="shared" si="602"/>
        <v>36</v>
      </c>
      <c r="BZ99" s="25">
        <f t="shared" si="603"/>
        <v>8</v>
      </c>
      <c r="CA99" s="25">
        <f t="shared" si="604"/>
        <v>44</v>
      </c>
      <c r="CB99" s="25" t="str">
        <f t="shared" si="605"/>
        <v>0</v>
      </c>
      <c r="CC99" s="25" t="str">
        <f t="shared" si="606"/>
        <v>0</v>
      </c>
      <c r="CD99" s="25">
        <f t="shared" si="607"/>
        <v>0</v>
      </c>
    </row>
    <row r="100" spans="1:82" ht="25.5" customHeight="1">
      <c r="A100" s="6"/>
      <c r="B100" s="23" t="s">
        <v>81</v>
      </c>
      <c r="C100" s="24">
        <v>5</v>
      </c>
      <c r="D100" s="24">
        <v>15</v>
      </c>
      <c r="E100" s="24">
        <v>12</v>
      </c>
      <c r="F100" s="24">
        <v>2</v>
      </c>
      <c r="G100" s="25">
        <f t="shared" si="582"/>
        <v>14</v>
      </c>
      <c r="H100" s="24">
        <v>0</v>
      </c>
      <c r="I100" s="24">
        <v>17</v>
      </c>
      <c r="J100" s="24">
        <v>1</v>
      </c>
      <c r="K100" s="24">
        <v>3</v>
      </c>
      <c r="L100" s="25">
        <f t="shared" si="608"/>
        <v>4</v>
      </c>
      <c r="M100" s="24">
        <v>10</v>
      </c>
      <c r="N100" s="24">
        <v>4</v>
      </c>
      <c r="O100" s="24">
        <v>2</v>
      </c>
      <c r="P100" s="24">
        <v>0</v>
      </c>
      <c r="Q100" s="25">
        <f t="shared" si="583"/>
        <v>2</v>
      </c>
      <c r="R100" s="24">
        <v>0</v>
      </c>
      <c r="S100" s="24">
        <v>0</v>
      </c>
      <c r="T100" s="24">
        <v>0</v>
      </c>
      <c r="U100" s="24">
        <v>0</v>
      </c>
      <c r="V100" s="25">
        <f t="shared" si="623"/>
        <v>0</v>
      </c>
      <c r="W100" s="24">
        <v>5</v>
      </c>
      <c r="X100" s="24">
        <v>17</v>
      </c>
      <c r="Y100" s="24">
        <v>3</v>
      </c>
      <c r="Z100" s="24">
        <v>4</v>
      </c>
      <c r="AA100" s="25">
        <f t="shared" si="585"/>
        <v>7</v>
      </c>
      <c r="AB100" s="24">
        <v>5</v>
      </c>
      <c r="AC100" s="24">
        <v>12</v>
      </c>
      <c r="AD100" s="24">
        <v>4</v>
      </c>
      <c r="AE100" s="24">
        <v>1</v>
      </c>
      <c r="AF100" s="25">
        <f t="shared" si="586"/>
        <v>5</v>
      </c>
      <c r="AG100" s="24">
        <v>5</v>
      </c>
      <c r="AH100" s="24">
        <v>60</v>
      </c>
      <c r="AI100" s="24">
        <v>1</v>
      </c>
      <c r="AJ100" s="24">
        <v>2</v>
      </c>
      <c r="AK100" s="25">
        <f t="shared" si="587"/>
        <v>3</v>
      </c>
      <c r="AL100" s="24">
        <v>0</v>
      </c>
      <c r="AM100" s="24">
        <v>0</v>
      </c>
      <c r="AN100" s="24">
        <v>0</v>
      </c>
      <c r="AO100" s="24">
        <v>0</v>
      </c>
      <c r="AP100" s="25">
        <f t="shared" si="588"/>
        <v>0</v>
      </c>
      <c r="AQ100" s="25">
        <v>0</v>
      </c>
      <c r="AR100" s="25">
        <v>0</v>
      </c>
      <c r="AS100" s="25">
        <v>0</v>
      </c>
      <c r="AT100" s="25">
        <v>0</v>
      </c>
      <c r="AU100" s="25">
        <f t="shared" si="589"/>
        <v>0</v>
      </c>
      <c r="AV100" s="24">
        <v>0</v>
      </c>
      <c r="AW100" s="24">
        <v>0</v>
      </c>
      <c r="AX100" s="24">
        <v>0</v>
      </c>
      <c r="AY100" s="24">
        <v>0</v>
      </c>
      <c r="AZ100" s="25">
        <f t="shared" si="590"/>
        <v>0</v>
      </c>
      <c r="BA100" s="25">
        <v>0</v>
      </c>
      <c r="BB100" s="25">
        <v>0</v>
      </c>
      <c r="BC100" s="25">
        <v>0</v>
      </c>
      <c r="BD100" s="25">
        <v>0</v>
      </c>
      <c r="BE100" s="25">
        <f t="shared" si="591"/>
        <v>0</v>
      </c>
      <c r="BF100" s="24">
        <v>0</v>
      </c>
      <c r="BG100" s="24">
        <v>0</v>
      </c>
      <c r="BH100" s="24">
        <v>0</v>
      </c>
      <c r="BI100" s="24">
        <v>0</v>
      </c>
      <c r="BJ100" s="25">
        <f t="shared" si="592"/>
        <v>0</v>
      </c>
      <c r="BK100" s="24">
        <v>0</v>
      </c>
      <c r="BL100" s="24">
        <v>1</v>
      </c>
      <c r="BM100" s="24">
        <v>1</v>
      </c>
      <c r="BN100" s="24">
        <v>0</v>
      </c>
      <c r="BO100" s="25">
        <f t="shared" si="593"/>
        <v>1</v>
      </c>
      <c r="BP100" s="25">
        <f t="shared" si="594"/>
        <v>30</v>
      </c>
      <c r="BQ100" s="25">
        <f t="shared" si="595"/>
        <v>126</v>
      </c>
      <c r="BR100" s="25">
        <f t="shared" si="596"/>
        <v>24</v>
      </c>
      <c r="BS100" s="25">
        <f t="shared" si="597"/>
        <v>12</v>
      </c>
      <c r="BT100" s="25">
        <f t="shared" si="598"/>
        <v>36</v>
      </c>
      <c r="BU100" s="26">
        <v>2</v>
      </c>
      <c r="BV100" s="25" t="str">
        <f t="shared" si="599"/>
        <v>0</v>
      </c>
      <c r="BW100" s="25" t="str">
        <f t="shared" si="600"/>
        <v>0</v>
      </c>
      <c r="BX100" s="25">
        <f t="shared" si="601"/>
        <v>0</v>
      </c>
      <c r="BY100" s="25">
        <f t="shared" si="602"/>
        <v>24</v>
      </c>
      <c r="BZ100" s="25">
        <f t="shared" si="603"/>
        <v>12</v>
      </c>
      <c r="CA100" s="25">
        <f t="shared" si="604"/>
        <v>36</v>
      </c>
      <c r="CB100" s="25" t="str">
        <f t="shared" si="605"/>
        <v>0</v>
      </c>
      <c r="CC100" s="25" t="str">
        <f t="shared" si="606"/>
        <v>0</v>
      </c>
      <c r="CD100" s="25">
        <f t="shared" si="607"/>
        <v>0</v>
      </c>
    </row>
    <row r="101" spans="1:82" ht="25.5" customHeight="1">
      <c r="A101" s="6"/>
      <c r="B101" s="23" t="s">
        <v>82</v>
      </c>
      <c r="C101" s="24">
        <v>10</v>
      </c>
      <c r="D101" s="24">
        <v>11</v>
      </c>
      <c r="E101" s="24">
        <v>5</v>
      </c>
      <c r="F101" s="24">
        <v>3</v>
      </c>
      <c r="G101" s="25">
        <f t="shared" si="582"/>
        <v>8</v>
      </c>
      <c r="H101" s="24">
        <v>0</v>
      </c>
      <c r="I101" s="24">
        <v>6</v>
      </c>
      <c r="J101" s="24">
        <v>5</v>
      </c>
      <c r="K101" s="24">
        <v>1</v>
      </c>
      <c r="L101" s="25">
        <f t="shared" si="608"/>
        <v>6</v>
      </c>
      <c r="M101" s="24">
        <v>10</v>
      </c>
      <c r="N101" s="24">
        <v>8</v>
      </c>
      <c r="O101" s="24">
        <v>4</v>
      </c>
      <c r="P101" s="24">
        <v>2</v>
      </c>
      <c r="Q101" s="25">
        <f t="shared" ref="Q101" si="624">O101+P101</f>
        <v>6</v>
      </c>
      <c r="R101" s="24">
        <v>0</v>
      </c>
      <c r="S101" s="24">
        <v>0</v>
      </c>
      <c r="T101" s="24">
        <v>0</v>
      </c>
      <c r="U101" s="24">
        <v>0</v>
      </c>
      <c r="V101" s="25">
        <f t="shared" si="623"/>
        <v>0</v>
      </c>
      <c r="W101" s="24">
        <v>0</v>
      </c>
      <c r="X101" s="24">
        <v>0</v>
      </c>
      <c r="Y101" s="24">
        <v>0</v>
      </c>
      <c r="Z101" s="24">
        <v>0</v>
      </c>
      <c r="AA101" s="25">
        <f t="shared" si="585"/>
        <v>0</v>
      </c>
      <c r="AB101" s="24">
        <v>0</v>
      </c>
      <c r="AC101" s="24">
        <v>0</v>
      </c>
      <c r="AD101" s="24">
        <v>0</v>
      </c>
      <c r="AE101" s="24">
        <v>0</v>
      </c>
      <c r="AF101" s="25">
        <f t="shared" si="586"/>
        <v>0</v>
      </c>
      <c r="AG101" s="24">
        <v>0</v>
      </c>
      <c r="AH101" s="24">
        <v>0</v>
      </c>
      <c r="AI101" s="24">
        <v>0</v>
      </c>
      <c r="AJ101" s="24">
        <v>0</v>
      </c>
      <c r="AK101" s="25">
        <f t="shared" si="587"/>
        <v>0</v>
      </c>
      <c r="AL101" s="24">
        <v>0</v>
      </c>
      <c r="AM101" s="24">
        <v>0</v>
      </c>
      <c r="AN101" s="24">
        <v>0</v>
      </c>
      <c r="AO101" s="24">
        <v>0</v>
      </c>
      <c r="AP101" s="25">
        <f t="shared" ref="AP101" si="625">AN101+AO101</f>
        <v>0</v>
      </c>
      <c r="AQ101" s="25">
        <v>0</v>
      </c>
      <c r="AR101" s="25">
        <v>0</v>
      </c>
      <c r="AS101" s="25">
        <v>0</v>
      </c>
      <c r="AT101" s="25">
        <v>0</v>
      </c>
      <c r="AU101" s="25">
        <f t="shared" si="589"/>
        <v>0</v>
      </c>
      <c r="AV101" s="24">
        <v>0</v>
      </c>
      <c r="AW101" s="24">
        <v>0</v>
      </c>
      <c r="AX101" s="24">
        <v>0</v>
      </c>
      <c r="AY101" s="24">
        <v>0</v>
      </c>
      <c r="AZ101" s="25">
        <f t="shared" ref="AZ101" si="626">AX101+AY101</f>
        <v>0</v>
      </c>
      <c r="BA101" s="25">
        <v>0</v>
      </c>
      <c r="BB101" s="25">
        <v>0</v>
      </c>
      <c r="BC101" s="25">
        <v>0</v>
      </c>
      <c r="BD101" s="25">
        <v>0</v>
      </c>
      <c r="BE101" s="25">
        <f t="shared" ref="BE101" si="627">BC101+BD101</f>
        <v>0</v>
      </c>
      <c r="BF101" s="24">
        <v>0</v>
      </c>
      <c r="BG101" s="24">
        <v>0</v>
      </c>
      <c r="BH101" s="24">
        <v>0</v>
      </c>
      <c r="BI101" s="24">
        <v>0</v>
      </c>
      <c r="BJ101" s="25">
        <f t="shared" si="592"/>
        <v>0</v>
      </c>
      <c r="BK101" s="24">
        <v>0</v>
      </c>
      <c r="BL101" s="24">
        <v>1</v>
      </c>
      <c r="BM101" s="24">
        <v>1</v>
      </c>
      <c r="BN101" s="24">
        <v>0</v>
      </c>
      <c r="BO101" s="25">
        <f t="shared" ref="BO101" si="628">BM101+BN101</f>
        <v>1</v>
      </c>
      <c r="BP101" s="25">
        <f t="shared" si="594"/>
        <v>20</v>
      </c>
      <c r="BQ101" s="25">
        <f t="shared" si="595"/>
        <v>26</v>
      </c>
      <c r="BR101" s="25">
        <f t="shared" si="596"/>
        <v>15</v>
      </c>
      <c r="BS101" s="25">
        <f t="shared" si="597"/>
        <v>6</v>
      </c>
      <c r="BT101" s="25">
        <f t="shared" si="598"/>
        <v>21</v>
      </c>
      <c r="BU101" s="26">
        <v>2</v>
      </c>
      <c r="BV101" s="25" t="str">
        <f t="shared" si="599"/>
        <v>0</v>
      </c>
      <c r="BW101" s="25" t="str">
        <f t="shared" si="600"/>
        <v>0</v>
      </c>
      <c r="BX101" s="25">
        <f t="shared" si="601"/>
        <v>0</v>
      </c>
      <c r="BY101" s="25">
        <f t="shared" si="602"/>
        <v>15</v>
      </c>
      <c r="BZ101" s="25">
        <f t="shared" si="603"/>
        <v>6</v>
      </c>
      <c r="CA101" s="25">
        <f t="shared" si="604"/>
        <v>21</v>
      </c>
      <c r="CB101" s="25" t="str">
        <f t="shared" si="605"/>
        <v>0</v>
      </c>
      <c r="CC101" s="25" t="str">
        <f t="shared" si="606"/>
        <v>0</v>
      </c>
      <c r="CD101" s="25">
        <f t="shared" si="607"/>
        <v>0</v>
      </c>
    </row>
    <row r="102" spans="1:82" ht="25.5" customHeight="1">
      <c r="A102" s="6"/>
      <c r="B102" s="23" t="s">
        <v>83</v>
      </c>
      <c r="C102" s="24">
        <v>10</v>
      </c>
      <c r="D102" s="24">
        <v>17</v>
      </c>
      <c r="E102" s="24">
        <v>6</v>
      </c>
      <c r="F102" s="24">
        <v>2</v>
      </c>
      <c r="G102" s="25">
        <f t="shared" si="582"/>
        <v>8</v>
      </c>
      <c r="H102" s="24">
        <v>0</v>
      </c>
      <c r="I102" s="24">
        <v>1</v>
      </c>
      <c r="J102" s="24">
        <v>1</v>
      </c>
      <c r="K102" s="24">
        <v>0</v>
      </c>
      <c r="L102" s="25">
        <f t="shared" si="608"/>
        <v>1</v>
      </c>
      <c r="M102" s="24">
        <v>10</v>
      </c>
      <c r="N102" s="24">
        <v>10</v>
      </c>
      <c r="O102" s="24">
        <v>6</v>
      </c>
      <c r="P102" s="24">
        <v>1</v>
      </c>
      <c r="Q102" s="25">
        <f t="shared" si="583"/>
        <v>7</v>
      </c>
      <c r="R102" s="24">
        <v>0</v>
      </c>
      <c r="S102" s="24">
        <v>24</v>
      </c>
      <c r="T102" s="24">
        <v>5</v>
      </c>
      <c r="U102" s="24">
        <v>1</v>
      </c>
      <c r="V102" s="25">
        <f t="shared" si="623"/>
        <v>6</v>
      </c>
      <c r="W102" s="24">
        <v>0</v>
      </c>
      <c r="X102" s="24">
        <v>0</v>
      </c>
      <c r="Y102" s="24">
        <v>0</v>
      </c>
      <c r="Z102" s="24">
        <v>0</v>
      </c>
      <c r="AA102" s="25">
        <f t="shared" si="585"/>
        <v>0</v>
      </c>
      <c r="AB102" s="24">
        <v>0</v>
      </c>
      <c r="AC102" s="24">
        <v>0</v>
      </c>
      <c r="AD102" s="24">
        <v>0</v>
      </c>
      <c r="AE102" s="24">
        <v>0</v>
      </c>
      <c r="AF102" s="25">
        <f t="shared" si="586"/>
        <v>0</v>
      </c>
      <c r="AG102" s="24">
        <v>0</v>
      </c>
      <c r="AH102" s="24">
        <v>0</v>
      </c>
      <c r="AI102" s="24">
        <v>0</v>
      </c>
      <c r="AJ102" s="24">
        <v>0</v>
      </c>
      <c r="AK102" s="25">
        <f t="shared" si="587"/>
        <v>0</v>
      </c>
      <c r="AL102" s="24">
        <v>0</v>
      </c>
      <c r="AM102" s="24">
        <v>0</v>
      </c>
      <c r="AN102" s="24">
        <v>0</v>
      </c>
      <c r="AO102" s="24">
        <v>0</v>
      </c>
      <c r="AP102" s="25">
        <f t="shared" si="588"/>
        <v>0</v>
      </c>
      <c r="AQ102" s="25">
        <v>0</v>
      </c>
      <c r="AR102" s="25">
        <v>0</v>
      </c>
      <c r="AS102" s="25">
        <v>0</v>
      </c>
      <c r="AT102" s="25">
        <v>0</v>
      </c>
      <c r="AU102" s="25">
        <f t="shared" si="589"/>
        <v>0</v>
      </c>
      <c r="AV102" s="24">
        <v>0</v>
      </c>
      <c r="AW102" s="24">
        <v>0</v>
      </c>
      <c r="AX102" s="24">
        <v>0</v>
      </c>
      <c r="AY102" s="24">
        <v>0</v>
      </c>
      <c r="AZ102" s="25">
        <f t="shared" si="590"/>
        <v>0</v>
      </c>
      <c r="BA102" s="25">
        <v>0</v>
      </c>
      <c r="BB102" s="25">
        <v>0</v>
      </c>
      <c r="BC102" s="25">
        <v>0</v>
      </c>
      <c r="BD102" s="25">
        <v>0</v>
      </c>
      <c r="BE102" s="25">
        <f t="shared" si="591"/>
        <v>0</v>
      </c>
      <c r="BF102" s="24">
        <v>0</v>
      </c>
      <c r="BG102" s="24">
        <v>0</v>
      </c>
      <c r="BH102" s="24">
        <v>0</v>
      </c>
      <c r="BI102" s="24">
        <v>0</v>
      </c>
      <c r="BJ102" s="25">
        <f t="shared" si="592"/>
        <v>0</v>
      </c>
      <c r="BK102" s="24">
        <v>0</v>
      </c>
      <c r="BL102" s="24">
        <v>0</v>
      </c>
      <c r="BM102" s="24">
        <v>0</v>
      </c>
      <c r="BN102" s="24">
        <v>0</v>
      </c>
      <c r="BO102" s="25">
        <f t="shared" si="593"/>
        <v>0</v>
      </c>
      <c r="BP102" s="25">
        <f t="shared" si="594"/>
        <v>20</v>
      </c>
      <c r="BQ102" s="25">
        <f t="shared" si="595"/>
        <v>52</v>
      </c>
      <c r="BR102" s="25">
        <f t="shared" si="596"/>
        <v>18</v>
      </c>
      <c r="BS102" s="25">
        <f t="shared" si="597"/>
        <v>4</v>
      </c>
      <c r="BT102" s="25">
        <f t="shared" si="598"/>
        <v>22</v>
      </c>
      <c r="BU102" s="26">
        <v>2</v>
      </c>
      <c r="BV102" s="25" t="str">
        <f t="shared" si="599"/>
        <v>0</v>
      </c>
      <c r="BW102" s="25" t="str">
        <f t="shared" si="600"/>
        <v>0</v>
      </c>
      <c r="BX102" s="25">
        <f t="shared" si="601"/>
        <v>0</v>
      </c>
      <c r="BY102" s="25">
        <f t="shared" si="602"/>
        <v>18</v>
      </c>
      <c r="BZ102" s="25">
        <f t="shared" si="603"/>
        <v>4</v>
      </c>
      <c r="CA102" s="25">
        <f t="shared" si="604"/>
        <v>22</v>
      </c>
      <c r="CB102" s="25" t="str">
        <f t="shared" si="605"/>
        <v>0</v>
      </c>
      <c r="CC102" s="25" t="str">
        <f t="shared" si="606"/>
        <v>0</v>
      </c>
      <c r="CD102" s="25">
        <f t="shared" si="607"/>
        <v>0</v>
      </c>
    </row>
    <row r="103" spans="1:82" ht="25.5" customHeight="1">
      <c r="A103" s="6"/>
      <c r="B103" s="30" t="s">
        <v>36</v>
      </c>
      <c r="C103" s="25">
        <f>SUM(C87:C102)</f>
        <v>115</v>
      </c>
      <c r="D103" s="25">
        <f t="shared" ref="D103:BO103" si="629">SUM(D87:D102)</f>
        <v>236</v>
      </c>
      <c r="E103" s="25">
        <f t="shared" si="629"/>
        <v>80</v>
      </c>
      <c r="F103" s="25">
        <f t="shared" si="629"/>
        <v>29</v>
      </c>
      <c r="G103" s="25">
        <f t="shared" si="629"/>
        <v>109</v>
      </c>
      <c r="H103" s="25">
        <f t="shared" si="629"/>
        <v>0</v>
      </c>
      <c r="I103" s="25">
        <f t="shared" si="629"/>
        <v>150</v>
      </c>
      <c r="J103" s="25">
        <f t="shared" si="629"/>
        <v>58</v>
      </c>
      <c r="K103" s="25">
        <f t="shared" si="629"/>
        <v>23</v>
      </c>
      <c r="L103" s="25">
        <f t="shared" si="629"/>
        <v>81</v>
      </c>
      <c r="M103" s="25">
        <f t="shared" si="629"/>
        <v>120</v>
      </c>
      <c r="N103" s="25">
        <f t="shared" si="629"/>
        <v>196</v>
      </c>
      <c r="O103" s="25">
        <f t="shared" si="629"/>
        <v>59</v>
      </c>
      <c r="P103" s="25">
        <f t="shared" si="629"/>
        <v>16</v>
      </c>
      <c r="Q103" s="25">
        <f t="shared" si="629"/>
        <v>75</v>
      </c>
      <c r="R103" s="25">
        <f t="shared" ref="R103:V103" si="630">SUM(R87:R102)</f>
        <v>0</v>
      </c>
      <c r="S103" s="25">
        <f t="shared" si="630"/>
        <v>78</v>
      </c>
      <c r="T103" s="25">
        <f t="shared" si="630"/>
        <v>27</v>
      </c>
      <c r="U103" s="25">
        <f t="shared" si="630"/>
        <v>3</v>
      </c>
      <c r="V103" s="25">
        <f t="shared" si="630"/>
        <v>30</v>
      </c>
      <c r="W103" s="25">
        <f t="shared" si="629"/>
        <v>240</v>
      </c>
      <c r="X103" s="25">
        <f t="shared" si="629"/>
        <v>437</v>
      </c>
      <c r="Y103" s="25">
        <f t="shared" si="629"/>
        <v>149</v>
      </c>
      <c r="Z103" s="25">
        <f t="shared" si="629"/>
        <v>85</v>
      </c>
      <c r="AA103" s="25">
        <f t="shared" si="629"/>
        <v>234</v>
      </c>
      <c r="AB103" s="25">
        <f t="shared" si="629"/>
        <v>130</v>
      </c>
      <c r="AC103" s="25">
        <f t="shared" si="629"/>
        <v>231</v>
      </c>
      <c r="AD103" s="25">
        <f t="shared" si="629"/>
        <v>85</v>
      </c>
      <c r="AE103" s="25">
        <f t="shared" si="629"/>
        <v>54</v>
      </c>
      <c r="AF103" s="25">
        <f t="shared" si="629"/>
        <v>139</v>
      </c>
      <c r="AG103" s="25">
        <f t="shared" si="629"/>
        <v>75</v>
      </c>
      <c r="AH103" s="25">
        <f t="shared" si="629"/>
        <v>518</v>
      </c>
      <c r="AI103" s="25">
        <f t="shared" si="629"/>
        <v>47</v>
      </c>
      <c r="AJ103" s="25">
        <f t="shared" si="629"/>
        <v>17</v>
      </c>
      <c r="AK103" s="25">
        <f t="shared" si="629"/>
        <v>64</v>
      </c>
      <c r="AL103" s="25">
        <f t="shared" si="629"/>
        <v>0</v>
      </c>
      <c r="AM103" s="25">
        <f t="shared" si="629"/>
        <v>14</v>
      </c>
      <c r="AN103" s="25">
        <f t="shared" si="629"/>
        <v>4</v>
      </c>
      <c r="AO103" s="25">
        <f t="shared" si="629"/>
        <v>4</v>
      </c>
      <c r="AP103" s="25">
        <f t="shared" si="629"/>
        <v>8</v>
      </c>
      <c r="AQ103" s="25">
        <f t="shared" si="629"/>
        <v>0</v>
      </c>
      <c r="AR103" s="25">
        <f t="shared" si="629"/>
        <v>0</v>
      </c>
      <c r="AS103" s="25">
        <f t="shared" si="629"/>
        <v>0</v>
      </c>
      <c r="AT103" s="25">
        <f t="shared" si="629"/>
        <v>0</v>
      </c>
      <c r="AU103" s="25">
        <f t="shared" si="629"/>
        <v>0</v>
      </c>
      <c r="AV103" s="25">
        <f t="shared" si="629"/>
        <v>0</v>
      </c>
      <c r="AW103" s="25">
        <f t="shared" si="629"/>
        <v>0</v>
      </c>
      <c r="AX103" s="25">
        <f t="shared" si="629"/>
        <v>13</v>
      </c>
      <c r="AY103" s="25">
        <f t="shared" si="629"/>
        <v>11</v>
      </c>
      <c r="AZ103" s="25">
        <f t="shared" si="629"/>
        <v>24</v>
      </c>
      <c r="BA103" s="25">
        <f t="shared" si="629"/>
        <v>0</v>
      </c>
      <c r="BB103" s="25">
        <f t="shared" si="629"/>
        <v>0</v>
      </c>
      <c r="BC103" s="25">
        <f t="shared" si="629"/>
        <v>0</v>
      </c>
      <c r="BD103" s="25">
        <f t="shared" si="629"/>
        <v>0</v>
      </c>
      <c r="BE103" s="25">
        <f t="shared" si="629"/>
        <v>0</v>
      </c>
      <c r="BF103" s="25">
        <f t="shared" ref="BF103:BJ103" si="631">SUM(BF87:BF102)</f>
        <v>0</v>
      </c>
      <c r="BG103" s="25">
        <f t="shared" si="631"/>
        <v>2</v>
      </c>
      <c r="BH103" s="25">
        <f t="shared" si="631"/>
        <v>0</v>
      </c>
      <c r="BI103" s="25">
        <f t="shared" si="631"/>
        <v>0</v>
      </c>
      <c r="BJ103" s="25">
        <f t="shared" si="631"/>
        <v>0</v>
      </c>
      <c r="BK103" s="25">
        <f t="shared" si="629"/>
        <v>0</v>
      </c>
      <c r="BL103" s="25">
        <f t="shared" si="629"/>
        <v>13</v>
      </c>
      <c r="BM103" s="25">
        <f t="shared" si="629"/>
        <v>13</v>
      </c>
      <c r="BN103" s="25">
        <f t="shared" si="629"/>
        <v>0</v>
      </c>
      <c r="BO103" s="25">
        <f t="shared" si="629"/>
        <v>13</v>
      </c>
      <c r="BP103" s="25">
        <f t="shared" si="594"/>
        <v>680</v>
      </c>
      <c r="BQ103" s="25">
        <f t="shared" si="595"/>
        <v>1875</v>
      </c>
      <c r="BR103" s="25">
        <f t="shared" si="596"/>
        <v>535</v>
      </c>
      <c r="BS103" s="25">
        <f t="shared" si="597"/>
        <v>242</v>
      </c>
      <c r="BT103" s="25">
        <f t="shared" si="598"/>
        <v>777</v>
      </c>
      <c r="BU103" s="26"/>
      <c r="BV103" s="25">
        <f t="shared" ref="BV103:CA103" si="632">SUM(BV87:BV102)</f>
        <v>0</v>
      </c>
      <c r="BW103" s="25">
        <f t="shared" si="632"/>
        <v>0</v>
      </c>
      <c r="BX103" s="25">
        <f t="shared" si="632"/>
        <v>0</v>
      </c>
      <c r="BY103" s="25">
        <f>SUM(BY87:BY102)</f>
        <v>535</v>
      </c>
      <c r="BZ103" s="25">
        <f t="shared" si="632"/>
        <v>242</v>
      </c>
      <c r="CA103" s="25">
        <f t="shared" si="632"/>
        <v>777</v>
      </c>
      <c r="CB103" s="25">
        <f t="shared" ref="CB103:CD103" si="633">SUM(CB87:CB102)</f>
        <v>0</v>
      </c>
      <c r="CC103" s="25">
        <f t="shared" si="633"/>
        <v>0</v>
      </c>
      <c r="CD103" s="25">
        <f t="shared" si="633"/>
        <v>0</v>
      </c>
    </row>
    <row r="104" spans="1:82" ht="25.5" customHeight="1">
      <c r="A104" s="6"/>
      <c r="B104" s="76" t="s">
        <v>84</v>
      </c>
      <c r="C104" s="25"/>
      <c r="D104" s="25"/>
      <c r="E104" s="25"/>
      <c r="F104" s="25"/>
      <c r="G104" s="25"/>
      <c r="H104" s="25"/>
      <c r="I104" s="25"/>
      <c r="J104" s="25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  <c r="AC104" s="25"/>
      <c r="AD104" s="25"/>
      <c r="AE104" s="25"/>
      <c r="AF104" s="25"/>
      <c r="AG104" s="25"/>
      <c r="AH104" s="25"/>
      <c r="AI104" s="25"/>
      <c r="AJ104" s="25"/>
      <c r="AK104" s="25"/>
      <c r="AL104" s="25"/>
      <c r="AM104" s="25"/>
      <c r="AN104" s="25"/>
      <c r="AO104" s="25"/>
      <c r="AP104" s="25"/>
      <c r="AQ104" s="25"/>
      <c r="AR104" s="25"/>
      <c r="AS104" s="25"/>
      <c r="AT104" s="25"/>
      <c r="AU104" s="25"/>
      <c r="AV104" s="25"/>
      <c r="AW104" s="25"/>
      <c r="AX104" s="25"/>
      <c r="AY104" s="25"/>
      <c r="AZ104" s="25"/>
      <c r="BA104" s="25"/>
      <c r="BB104" s="25"/>
      <c r="BC104" s="25"/>
      <c r="BD104" s="25"/>
      <c r="BE104" s="25"/>
      <c r="BF104" s="25"/>
      <c r="BG104" s="25"/>
      <c r="BH104" s="25"/>
      <c r="BI104" s="25"/>
      <c r="BJ104" s="25"/>
      <c r="BK104" s="25"/>
      <c r="BL104" s="25"/>
      <c r="BM104" s="25"/>
      <c r="BN104" s="25"/>
      <c r="BO104" s="25"/>
      <c r="BP104" s="25"/>
      <c r="BQ104" s="25"/>
      <c r="BR104" s="25"/>
      <c r="BS104" s="25"/>
      <c r="BT104" s="25"/>
      <c r="BU104" s="26"/>
      <c r="BV104" s="25"/>
      <c r="BW104" s="25"/>
      <c r="BX104" s="25"/>
      <c r="BY104" s="25"/>
      <c r="BZ104" s="25"/>
      <c r="CA104" s="25"/>
      <c r="CB104" s="25"/>
      <c r="CC104" s="25"/>
      <c r="CD104" s="25"/>
    </row>
    <row r="105" spans="1:82" ht="25.5" customHeight="1">
      <c r="A105" s="6"/>
      <c r="B105" s="77" t="s">
        <v>85</v>
      </c>
      <c r="C105" s="24">
        <v>30</v>
      </c>
      <c r="D105" s="24">
        <v>55</v>
      </c>
      <c r="E105" s="24">
        <v>39</v>
      </c>
      <c r="F105" s="24">
        <v>5</v>
      </c>
      <c r="G105" s="25">
        <f>SUM(E105:F105)</f>
        <v>44</v>
      </c>
      <c r="H105" s="24">
        <v>0</v>
      </c>
      <c r="I105" s="24">
        <v>0</v>
      </c>
      <c r="J105" s="24">
        <v>0</v>
      </c>
      <c r="K105" s="24">
        <v>0</v>
      </c>
      <c r="L105" s="25">
        <f>SUM(J105:K105)</f>
        <v>0</v>
      </c>
      <c r="M105" s="24">
        <v>0</v>
      </c>
      <c r="N105" s="24">
        <v>0</v>
      </c>
      <c r="O105" s="24">
        <v>0</v>
      </c>
      <c r="P105" s="24">
        <v>0</v>
      </c>
      <c r="Q105" s="25">
        <f t="shared" ref="Q105" si="634">O105+P105</f>
        <v>0</v>
      </c>
      <c r="R105" s="24">
        <v>0</v>
      </c>
      <c r="S105" s="24">
        <v>0</v>
      </c>
      <c r="T105" s="24">
        <v>0</v>
      </c>
      <c r="U105" s="24">
        <v>0</v>
      </c>
      <c r="V105" s="25">
        <f t="shared" ref="V105:V106" si="635">T105+U105</f>
        <v>0</v>
      </c>
      <c r="W105" s="24">
        <v>0</v>
      </c>
      <c r="X105" s="24">
        <v>0</v>
      </c>
      <c r="Y105" s="24">
        <v>0</v>
      </c>
      <c r="Z105" s="24">
        <v>0</v>
      </c>
      <c r="AA105" s="25">
        <f t="shared" ref="AA105" si="636">Y105+Z105</f>
        <v>0</v>
      </c>
      <c r="AB105" s="24">
        <v>0</v>
      </c>
      <c r="AC105" s="24">
        <v>0</v>
      </c>
      <c r="AD105" s="24">
        <v>0</v>
      </c>
      <c r="AE105" s="24">
        <v>0</v>
      </c>
      <c r="AF105" s="25">
        <f t="shared" ref="AF105" si="637">AD105+AE105</f>
        <v>0</v>
      </c>
      <c r="AG105" s="24">
        <v>0</v>
      </c>
      <c r="AH105" s="24">
        <v>0</v>
      </c>
      <c r="AI105" s="24">
        <v>0</v>
      </c>
      <c r="AJ105" s="24">
        <v>0</v>
      </c>
      <c r="AK105" s="25">
        <f t="shared" ref="AK105" si="638">AI105+AJ105</f>
        <v>0</v>
      </c>
      <c r="AL105" s="24">
        <v>0</v>
      </c>
      <c r="AM105" s="24">
        <v>0</v>
      </c>
      <c r="AN105" s="24">
        <v>0</v>
      </c>
      <c r="AO105" s="24">
        <v>0</v>
      </c>
      <c r="AP105" s="25">
        <f t="shared" ref="AP105" si="639">AN105+AO105</f>
        <v>0</v>
      </c>
      <c r="AQ105" s="25">
        <v>0</v>
      </c>
      <c r="AR105" s="25">
        <v>0</v>
      </c>
      <c r="AS105" s="25">
        <v>0</v>
      </c>
      <c r="AT105" s="25">
        <v>0</v>
      </c>
      <c r="AU105" s="25">
        <f t="shared" ref="AU105" si="640">AS105+AT105</f>
        <v>0</v>
      </c>
      <c r="AV105" s="24">
        <v>0</v>
      </c>
      <c r="AW105" s="24">
        <v>0</v>
      </c>
      <c r="AX105" s="24">
        <v>6</v>
      </c>
      <c r="AY105" s="24">
        <v>1</v>
      </c>
      <c r="AZ105" s="25">
        <f t="shared" ref="AZ105" si="641">AX105+AY105</f>
        <v>7</v>
      </c>
      <c r="BA105" s="25">
        <v>0</v>
      </c>
      <c r="BB105" s="25">
        <v>0</v>
      </c>
      <c r="BC105" s="25">
        <v>0</v>
      </c>
      <c r="BD105" s="25">
        <v>0</v>
      </c>
      <c r="BE105" s="25">
        <f t="shared" ref="BE105" si="642">BC105+BD105</f>
        <v>0</v>
      </c>
      <c r="BF105" s="24">
        <v>0</v>
      </c>
      <c r="BG105" s="24">
        <v>0</v>
      </c>
      <c r="BH105" s="24">
        <v>0</v>
      </c>
      <c r="BI105" s="24">
        <v>0</v>
      </c>
      <c r="BJ105" s="25">
        <f t="shared" ref="BJ105" si="643">BH105+BI105</f>
        <v>0</v>
      </c>
      <c r="BK105" s="24">
        <v>0</v>
      </c>
      <c r="BL105" s="24">
        <v>2</v>
      </c>
      <c r="BM105" s="24">
        <v>2</v>
      </c>
      <c r="BN105" s="24">
        <v>0</v>
      </c>
      <c r="BO105" s="25">
        <f t="shared" ref="BO105" si="644">BM105+BN105</f>
        <v>2</v>
      </c>
      <c r="BP105" s="25">
        <f t="shared" ref="BP105:BP107" si="645">C105+M105+W105+AB105+AG105+AL105+AQ105+AV105+BA105+BK105+H105+BF105+R105</f>
        <v>30</v>
      </c>
      <c r="BQ105" s="25">
        <f t="shared" ref="BQ105:BQ107" si="646">D105+N105+X105+AC105+AH105+AM105+AR105+AW105+BB105+BL105+I105+BG105+S105</f>
        <v>57</v>
      </c>
      <c r="BR105" s="25">
        <f t="shared" ref="BR105:BR107" si="647">E105+O105+Y105+AD105+AI105+AN105+AS105+AX105+BC105+BM105+J105+BH105+T105</f>
        <v>47</v>
      </c>
      <c r="BS105" s="25">
        <f t="shared" ref="BS105:BS107" si="648">F105+P105+Z105+AE105+AJ105+AO105+AT105+AY105+BD105+BN105+K105+BI105+U105</f>
        <v>6</v>
      </c>
      <c r="BT105" s="25">
        <f t="shared" ref="BT105:BT107" si="649">G105+Q105+AA105+AF105+AK105+AP105+AU105+AZ105+BE105+BO105+L105+BJ105+V105</f>
        <v>53</v>
      </c>
      <c r="BU105" s="26">
        <v>2</v>
      </c>
      <c r="BV105" s="25" t="str">
        <f>IF(BU105=1,BR105,"0")</f>
        <v>0</v>
      </c>
      <c r="BW105" s="25" t="str">
        <f>IF(BU105=1,BS105,"0")</f>
        <v>0</v>
      </c>
      <c r="BX105" s="25">
        <f>BV105+BW105</f>
        <v>0</v>
      </c>
      <c r="BY105" s="25">
        <f>IF(BU105=2,BR105,"0")</f>
        <v>47</v>
      </c>
      <c r="BZ105" s="25">
        <f>IF(BU105=2,BS105,"0")</f>
        <v>6</v>
      </c>
      <c r="CA105" s="25">
        <f>BY105+BZ105</f>
        <v>53</v>
      </c>
      <c r="CB105" s="25" t="str">
        <f>IF(BX105=2,BU105,"0")</f>
        <v>0</v>
      </c>
      <c r="CC105" s="25" t="str">
        <f>IF(BX105=2,BV105,"0")</f>
        <v>0</v>
      </c>
      <c r="CD105" s="25">
        <f>CB105+CC105</f>
        <v>0</v>
      </c>
    </row>
    <row r="106" spans="1:82" ht="25.5" customHeight="1">
      <c r="A106" s="6"/>
      <c r="B106" s="77" t="s">
        <v>86</v>
      </c>
      <c r="C106" s="24">
        <v>10</v>
      </c>
      <c r="D106" s="24">
        <v>16</v>
      </c>
      <c r="E106" s="24">
        <v>9</v>
      </c>
      <c r="F106" s="24">
        <v>0</v>
      </c>
      <c r="G106" s="25">
        <f>SUM(E106:F106)</f>
        <v>9</v>
      </c>
      <c r="H106" s="24">
        <v>0</v>
      </c>
      <c r="I106" s="24">
        <v>3</v>
      </c>
      <c r="J106" s="24">
        <v>3</v>
      </c>
      <c r="K106" s="24">
        <v>0</v>
      </c>
      <c r="L106" s="25">
        <f>SUM(J106:K106)</f>
        <v>3</v>
      </c>
      <c r="M106" s="24">
        <v>20</v>
      </c>
      <c r="N106" s="24">
        <v>27</v>
      </c>
      <c r="O106" s="24">
        <v>21</v>
      </c>
      <c r="P106" s="24">
        <v>1</v>
      </c>
      <c r="Q106" s="25">
        <f t="shared" ref="Q106" si="650">O106+P106</f>
        <v>22</v>
      </c>
      <c r="R106" s="24">
        <v>0</v>
      </c>
      <c r="S106" s="24">
        <v>0</v>
      </c>
      <c r="T106" s="24">
        <v>0</v>
      </c>
      <c r="U106" s="24">
        <v>0</v>
      </c>
      <c r="V106" s="25">
        <f t="shared" si="635"/>
        <v>0</v>
      </c>
      <c r="W106" s="24">
        <v>0</v>
      </c>
      <c r="X106" s="24">
        <v>0</v>
      </c>
      <c r="Y106" s="24">
        <v>0</v>
      </c>
      <c r="Z106" s="24">
        <v>0</v>
      </c>
      <c r="AA106" s="25">
        <f t="shared" ref="AA106" si="651">Y106+Z106</f>
        <v>0</v>
      </c>
      <c r="AB106" s="24">
        <v>0</v>
      </c>
      <c r="AC106" s="24">
        <v>0</v>
      </c>
      <c r="AD106" s="24">
        <v>0</v>
      </c>
      <c r="AE106" s="24">
        <v>0</v>
      </c>
      <c r="AF106" s="25">
        <f t="shared" ref="AF106" si="652">AD106+AE106</f>
        <v>0</v>
      </c>
      <c r="AG106" s="24">
        <v>0</v>
      </c>
      <c r="AH106" s="24">
        <v>0</v>
      </c>
      <c r="AI106" s="24">
        <v>0</v>
      </c>
      <c r="AJ106" s="24">
        <v>0</v>
      </c>
      <c r="AK106" s="25">
        <f t="shared" ref="AK106" si="653">AI106+AJ106</f>
        <v>0</v>
      </c>
      <c r="AL106" s="24">
        <v>0</v>
      </c>
      <c r="AM106" s="24">
        <v>0</v>
      </c>
      <c r="AN106" s="24">
        <v>0</v>
      </c>
      <c r="AO106" s="24">
        <v>0</v>
      </c>
      <c r="AP106" s="25">
        <f t="shared" ref="AP106" si="654">AN106+AO106</f>
        <v>0</v>
      </c>
      <c r="AQ106" s="25">
        <v>0</v>
      </c>
      <c r="AR106" s="25">
        <v>0</v>
      </c>
      <c r="AS106" s="25">
        <v>0</v>
      </c>
      <c r="AT106" s="25">
        <v>0</v>
      </c>
      <c r="AU106" s="25">
        <f t="shared" ref="AU106" si="655">AS106+AT106</f>
        <v>0</v>
      </c>
      <c r="AV106" s="24">
        <v>0</v>
      </c>
      <c r="AW106" s="24">
        <v>0</v>
      </c>
      <c r="AX106" s="24">
        <v>1</v>
      </c>
      <c r="AY106" s="24">
        <v>0</v>
      </c>
      <c r="AZ106" s="25">
        <f t="shared" ref="AZ106" si="656">AX106+AY106</f>
        <v>1</v>
      </c>
      <c r="BA106" s="25">
        <v>0</v>
      </c>
      <c r="BB106" s="25">
        <v>0</v>
      </c>
      <c r="BC106" s="25">
        <v>0</v>
      </c>
      <c r="BD106" s="25">
        <v>0</v>
      </c>
      <c r="BE106" s="25">
        <f t="shared" ref="BE106" si="657">BC106+BD106</f>
        <v>0</v>
      </c>
      <c r="BF106" s="24">
        <v>0</v>
      </c>
      <c r="BG106" s="24">
        <v>0</v>
      </c>
      <c r="BH106" s="24">
        <v>0</v>
      </c>
      <c r="BI106" s="24">
        <v>0</v>
      </c>
      <c r="BJ106" s="25">
        <f t="shared" ref="BJ106" si="658">BH106+BI106</f>
        <v>0</v>
      </c>
      <c r="BK106" s="24">
        <v>0</v>
      </c>
      <c r="BL106" s="24">
        <v>0</v>
      </c>
      <c r="BM106" s="24">
        <v>0</v>
      </c>
      <c r="BN106" s="24">
        <v>0</v>
      </c>
      <c r="BO106" s="25">
        <f t="shared" ref="BO106" si="659">BM106+BN106</f>
        <v>0</v>
      </c>
      <c r="BP106" s="25">
        <f t="shared" si="645"/>
        <v>30</v>
      </c>
      <c r="BQ106" s="25">
        <f t="shared" si="646"/>
        <v>46</v>
      </c>
      <c r="BR106" s="25">
        <f t="shared" si="647"/>
        <v>34</v>
      </c>
      <c r="BS106" s="25">
        <f t="shared" si="648"/>
        <v>1</v>
      </c>
      <c r="BT106" s="25">
        <f t="shared" si="649"/>
        <v>35</v>
      </c>
      <c r="BU106" s="26">
        <v>2</v>
      </c>
      <c r="BV106" s="25" t="str">
        <f>IF(BU106=1,BR106,"0")</f>
        <v>0</v>
      </c>
      <c r="BW106" s="25" t="str">
        <f>IF(BU106=1,BS106,"0")</f>
        <v>0</v>
      </c>
      <c r="BX106" s="25">
        <f>BV106+BW106</f>
        <v>0</v>
      </c>
      <c r="BY106" s="25">
        <f>IF(BU106=2,BR106,"0")</f>
        <v>34</v>
      </c>
      <c r="BZ106" s="25">
        <f>IF(BU106=2,BS106,"0")</f>
        <v>1</v>
      </c>
      <c r="CA106" s="25">
        <f>BY106+BZ106</f>
        <v>35</v>
      </c>
      <c r="CB106" s="25" t="str">
        <f>IF(BX106=2,BU106,"0")</f>
        <v>0</v>
      </c>
      <c r="CC106" s="25" t="str">
        <f>IF(BX106=2,BV106,"0")</f>
        <v>0</v>
      </c>
      <c r="CD106" s="25">
        <f>CB106+CC106</f>
        <v>0</v>
      </c>
    </row>
    <row r="107" spans="1:82" ht="25.5" customHeight="1">
      <c r="A107" s="6"/>
      <c r="B107" s="78" t="s">
        <v>36</v>
      </c>
      <c r="C107" s="25">
        <f>SUM(C105:C106)</f>
        <v>40</v>
      </c>
      <c r="D107" s="25">
        <f t="shared" ref="D107:BO107" si="660">SUM(D105:D106)</f>
        <v>71</v>
      </c>
      <c r="E107" s="25">
        <f t="shared" si="660"/>
        <v>48</v>
      </c>
      <c r="F107" s="25">
        <f t="shared" si="660"/>
        <v>5</v>
      </c>
      <c r="G107" s="25">
        <f t="shared" si="660"/>
        <v>53</v>
      </c>
      <c r="H107" s="25">
        <f t="shared" si="660"/>
        <v>0</v>
      </c>
      <c r="I107" s="25">
        <f t="shared" si="660"/>
        <v>3</v>
      </c>
      <c r="J107" s="25">
        <f t="shared" si="660"/>
        <v>3</v>
      </c>
      <c r="K107" s="25">
        <f t="shared" si="660"/>
        <v>0</v>
      </c>
      <c r="L107" s="25">
        <f t="shared" si="660"/>
        <v>3</v>
      </c>
      <c r="M107" s="25">
        <f t="shared" si="660"/>
        <v>20</v>
      </c>
      <c r="N107" s="25">
        <f t="shared" si="660"/>
        <v>27</v>
      </c>
      <c r="O107" s="25">
        <f t="shared" si="660"/>
        <v>21</v>
      </c>
      <c r="P107" s="25">
        <f t="shared" si="660"/>
        <v>1</v>
      </c>
      <c r="Q107" s="25">
        <f t="shared" si="660"/>
        <v>22</v>
      </c>
      <c r="R107" s="25">
        <f t="shared" ref="R107:V107" si="661">SUM(R105:R106)</f>
        <v>0</v>
      </c>
      <c r="S107" s="25">
        <f t="shared" si="661"/>
        <v>0</v>
      </c>
      <c r="T107" s="25">
        <f t="shared" si="661"/>
        <v>0</v>
      </c>
      <c r="U107" s="25">
        <f t="shared" si="661"/>
        <v>0</v>
      </c>
      <c r="V107" s="25">
        <f t="shared" si="661"/>
        <v>0</v>
      </c>
      <c r="W107" s="25">
        <f t="shared" si="660"/>
        <v>0</v>
      </c>
      <c r="X107" s="25">
        <f t="shared" si="660"/>
        <v>0</v>
      </c>
      <c r="Y107" s="25">
        <f t="shared" si="660"/>
        <v>0</v>
      </c>
      <c r="Z107" s="25">
        <f t="shared" si="660"/>
        <v>0</v>
      </c>
      <c r="AA107" s="25">
        <f t="shared" si="660"/>
        <v>0</v>
      </c>
      <c r="AB107" s="25">
        <f t="shared" si="660"/>
        <v>0</v>
      </c>
      <c r="AC107" s="25">
        <f t="shared" si="660"/>
        <v>0</v>
      </c>
      <c r="AD107" s="25">
        <f t="shared" si="660"/>
        <v>0</v>
      </c>
      <c r="AE107" s="25">
        <f t="shared" si="660"/>
        <v>0</v>
      </c>
      <c r="AF107" s="25">
        <f t="shared" si="660"/>
        <v>0</v>
      </c>
      <c r="AG107" s="25">
        <f t="shared" si="660"/>
        <v>0</v>
      </c>
      <c r="AH107" s="25">
        <f t="shared" si="660"/>
        <v>0</v>
      </c>
      <c r="AI107" s="25">
        <f t="shared" si="660"/>
        <v>0</v>
      </c>
      <c r="AJ107" s="25">
        <f t="shared" si="660"/>
        <v>0</v>
      </c>
      <c r="AK107" s="25">
        <f t="shared" si="660"/>
        <v>0</v>
      </c>
      <c r="AL107" s="25">
        <f t="shared" si="660"/>
        <v>0</v>
      </c>
      <c r="AM107" s="25">
        <f t="shared" si="660"/>
        <v>0</v>
      </c>
      <c r="AN107" s="25">
        <f t="shared" si="660"/>
        <v>0</v>
      </c>
      <c r="AO107" s="25">
        <f t="shared" si="660"/>
        <v>0</v>
      </c>
      <c r="AP107" s="25">
        <f t="shared" si="660"/>
        <v>0</v>
      </c>
      <c r="AQ107" s="25">
        <f t="shared" si="660"/>
        <v>0</v>
      </c>
      <c r="AR107" s="25">
        <f t="shared" si="660"/>
        <v>0</v>
      </c>
      <c r="AS107" s="25">
        <f t="shared" si="660"/>
        <v>0</v>
      </c>
      <c r="AT107" s="25">
        <f t="shared" si="660"/>
        <v>0</v>
      </c>
      <c r="AU107" s="25">
        <f t="shared" si="660"/>
        <v>0</v>
      </c>
      <c r="AV107" s="25">
        <f t="shared" si="660"/>
        <v>0</v>
      </c>
      <c r="AW107" s="25">
        <f t="shared" si="660"/>
        <v>0</v>
      </c>
      <c r="AX107" s="25">
        <f t="shared" si="660"/>
        <v>7</v>
      </c>
      <c r="AY107" s="25">
        <f t="shared" si="660"/>
        <v>1</v>
      </c>
      <c r="AZ107" s="25">
        <f t="shared" si="660"/>
        <v>8</v>
      </c>
      <c r="BA107" s="25">
        <f t="shared" si="660"/>
        <v>0</v>
      </c>
      <c r="BB107" s="25">
        <f t="shared" si="660"/>
        <v>0</v>
      </c>
      <c r="BC107" s="25">
        <f t="shared" si="660"/>
        <v>0</v>
      </c>
      <c r="BD107" s="25">
        <f t="shared" si="660"/>
        <v>0</v>
      </c>
      <c r="BE107" s="25">
        <f t="shared" si="660"/>
        <v>0</v>
      </c>
      <c r="BF107" s="25">
        <f t="shared" si="660"/>
        <v>0</v>
      </c>
      <c r="BG107" s="25">
        <f t="shared" si="660"/>
        <v>0</v>
      </c>
      <c r="BH107" s="25">
        <f t="shared" si="660"/>
        <v>0</v>
      </c>
      <c r="BI107" s="25">
        <f t="shared" si="660"/>
        <v>0</v>
      </c>
      <c r="BJ107" s="25">
        <f t="shared" si="660"/>
        <v>0</v>
      </c>
      <c r="BK107" s="25">
        <f t="shared" si="660"/>
        <v>0</v>
      </c>
      <c r="BL107" s="25">
        <f t="shared" si="660"/>
        <v>2</v>
      </c>
      <c r="BM107" s="25">
        <f t="shared" si="660"/>
        <v>2</v>
      </c>
      <c r="BN107" s="25">
        <f t="shared" si="660"/>
        <v>0</v>
      </c>
      <c r="BO107" s="25">
        <f t="shared" si="660"/>
        <v>2</v>
      </c>
      <c r="BP107" s="25">
        <f t="shared" si="645"/>
        <v>60</v>
      </c>
      <c r="BQ107" s="25">
        <f t="shared" si="646"/>
        <v>103</v>
      </c>
      <c r="BR107" s="25">
        <f t="shared" si="647"/>
        <v>81</v>
      </c>
      <c r="BS107" s="25">
        <f t="shared" si="648"/>
        <v>7</v>
      </c>
      <c r="BT107" s="25">
        <f t="shared" si="649"/>
        <v>88</v>
      </c>
      <c r="BU107" s="26">
        <f t="shared" ref="BU107" si="662">SUM(BU106)</f>
        <v>2</v>
      </c>
      <c r="BV107" s="25">
        <f>SUM(BV105:BV106)</f>
        <v>0</v>
      </c>
      <c r="BW107" s="25">
        <f>SUM(BW105:BW106)</f>
        <v>0</v>
      </c>
      <c r="BX107" s="25">
        <f t="shared" ref="BX107:CD107" si="663">SUM(BX105:BX106)</f>
        <v>0</v>
      </c>
      <c r="BY107" s="25">
        <f t="shared" si="663"/>
        <v>81</v>
      </c>
      <c r="BZ107" s="25">
        <f t="shared" si="663"/>
        <v>7</v>
      </c>
      <c r="CA107" s="25">
        <f t="shared" si="663"/>
        <v>88</v>
      </c>
      <c r="CB107" s="25">
        <f t="shared" si="663"/>
        <v>0</v>
      </c>
      <c r="CC107" s="25">
        <f t="shared" si="663"/>
        <v>0</v>
      </c>
      <c r="CD107" s="25">
        <f t="shared" si="663"/>
        <v>0</v>
      </c>
    </row>
    <row r="108" spans="1:82" s="4" customFormat="1" ht="25.5" customHeight="1">
      <c r="A108" s="46"/>
      <c r="B108" s="17" t="s">
        <v>63</v>
      </c>
      <c r="C108" s="48"/>
      <c r="D108" s="48"/>
      <c r="E108" s="48"/>
      <c r="F108" s="48"/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48"/>
      <c r="X108" s="48"/>
      <c r="Y108" s="48"/>
      <c r="Z108" s="48"/>
      <c r="AA108" s="25"/>
      <c r="AB108" s="25"/>
      <c r="AC108" s="25"/>
      <c r="AD108" s="25"/>
      <c r="AE108" s="25"/>
      <c r="AF108" s="25"/>
      <c r="AG108" s="25"/>
      <c r="AH108" s="25"/>
      <c r="AI108" s="25"/>
      <c r="AJ108" s="25"/>
      <c r="AK108" s="25"/>
      <c r="AL108" s="25"/>
      <c r="AM108" s="25"/>
      <c r="AN108" s="25"/>
      <c r="AO108" s="25"/>
      <c r="AP108" s="25"/>
      <c r="AQ108" s="48"/>
      <c r="AR108" s="48"/>
      <c r="AS108" s="48"/>
      <c r="AT108" s="48"/>
      <c r="AU108" s="25"/>
      <c r="AV108" s="25"/>
      <c r="AW108" s="25"/>
      <c r="AX108" s="25"/>
      <c r="AY108" s="25"/>
      <c r="AZ108" s="25"/>
      <c r="BA108" s="25"/>
      <c r="BB108" s="25"/>
      <c r="BC108" s="25"/>
      <c r="BD108" s="25"/>
      <c r="BE108" s="25"/>
      <c r="BF108" s="25"/>
      <c r="BG108" s="25"/>
      <c r="BH108" s="25"/>
      <c r="BI108" s="25"/>
      <c r="BJ108" s="25"/>
      <c r="BK108" s="25"/>
      <c r="BL108" s="25"/>
      <c r="BM108" s="25"/>
      <c r="BN108" s="25"/>
      <c r="BO108" s="25"/>
      <c r="BP108" s="25"/>
      <c r="BQ108" s="25"/>
      <c r="BR108" s="25"/>
      <c r="BS108" s="25"/>
      <c r="BT108" s="25"/>
      <c r="BU108" s="49"/>
      <c r="BV108" s="25"/>
      <c r="BW108" s="25"/>
      <c r="BX108" s="25"/>
      <c r="BY108" s="25"/>
      <c r="BZ108" s="25"/>
      <c r="CA108" s="25"/>
      <c r="CB108" s="25"/>
      <c r="CC108" s="25"/>
      <c r="CD108" s="25"/>
    </row>
    <row r="109" spans="1:82" s="4" customFormat="1" ht="25.5" customHeight="1">
      <c r="A109" s="46"/>
      <c r="B109" s="79" t="s">
        <v>46</v>
      </c>
      <c r="C109" s="24">
        <v>10</v>
      </c>
      <c r="D109" s="24">
        <v>86</v>
      </c>
      <c r="E109" s="24">
        <v>10</v>
      </c>
      <c r="F109" s="24">
        <v>6</v>
      </c>
      <c r="G109" s="25">
        <f t="shared" ref="G109:G118" si="664">E109+F109</f>
        <v>16</v>
      </c>
      <c r="H109" s="24">
        <v>0</v>
      </c>
      <c r="I109" s="24">
        <v>2</v>
      </c>
      <c r="J109" s="24">
        <v>2</v>
      </c>
      <c r="K109" s="24">
        <v>0</v>
      </c>
      <c r="L109" s="25">
        <f>SUM(J109:K109)</f>
        <v>2</v>
      </c>
      <c r="M109" s="24">
        <v>20</v>
      </c>
      <c r="N109" s="24">
        <v>93</v>
      </c>
      <c r="O109" s="24">
        <v>18</v>
      </c>
      <c r="P109" s="24">
        <v>0</v>
      </c>
      <c r="Q109" s="25">
        <f t="shared" ref="Q109:Q118" si="665">O109+P109</f>
        <v>18</v>
      </c>
      <c r="R109" s="24">
        <v>0</v>
      </c>
      <c r="S109" s="24">
        <v>0</v>
      </c>
      <c r="T109" s="24">
        <v>0</v>
      </c>
      <c r="U109" s="24">
        <v>0</v>
      </c>
      <c r="V109" s="25">
        <f t="shared" ref="V109:V118" si="666">T109+U109</f>
        <v>0</v>
      </c>
      <c r="W109" s="24">
        <v>0</v>
      </c>
      <c r="X109" s="24">
        <v>0</v>
      </c>
      <c r="Y109" s="24">
        <v>0</v>
      </c>
      <c r="Z109" s="24">
        <v>0</v>
      </c>
      <c r="AA109" s="25">
        <f t="shared" ref="AA109:AA118" si="667">Y109+Z109</f>
        <v>0</v>
      </c>
      <c r="AB109" s="24">
        <v>0</v>
      </c>
      <c r="AC109" s="24">
        <v>0</v>
      </c>
      <c r="AD109" s="24">
        <v>0</v>
      </c>
      <c r="AE109" s="24">
        <v>0</v>
      </c>
      <c r="AF109" s="25">
        <f t="shared" ref="AF109:AF118" si="668">AD109+AE109</f>
        <v>0</v>
      </c>
      <c r="AG109" s="24">
        <v>0</v>
      </c>
      <c r="AH109" s="24">
        <v>0</v>
      </c>
      <c r="AI109" s="24">
        <v>0</v>
      </c>
      <c r="AJ109" s="24">
        <v>0</v>
      </c>
      <c r="AK109" s="25">
        <f t="shared" ref="AK109:AK118" si="669">AI109+AJ109</f>
        <v>0</v>
      </c>
      <c r="AL109" s="24">
        <v>0</v>
      </c>
      <c r="AM109" s="24">
        <v>0</v>
      </c>
      <c r="AN109" s="24">
        <v>0</v>
      </c>
      <c r="AO109" s="24">
        <v>0</v>
      </c>
      <c r="AP109" s="25">
        <f t="shared" ref="AP109:AP118" si="670">AN109+AO109</f>
        <v>0</v>
      </c>
      <c r="AQ109" s="25">
        <v>0</v>
      </c>
      <c r="AR109" s="25">
        <v>0</v>
      </c>
      <c r="AS109" s="25">
        <v>0</v>
      </c>
      <c r="AT109" s="25">
        <v>0</v>
      </c>
      <c r="AU109" s="25">
        <f t="shared" ref="AU109:AU118" si="671">AS109+AT109</f>
        <v>0</v>
      </c>
      <c r="AV109" s="24">
        <v>0</v>
      </c>
      <c r="AW109" s="24">
        <v>0</v>
      </c>
      <c r="AX109" s="24">
        <v>0</v>
      </c>
      <c r="AY109" s="24">
        <v>0</v>
      </c>
      <c r="AZ109" s="25">
        <f t="shared" ref="AZ109:AZ118" si="672">AX109+AY109</f>
        <v>0</v>
      </c>
      <c r="BA109" s="25">
        <v>0</v>
      </c>
      <c r="BB109" s="25">
        <v>0</v>
      </c>
      <c r="BC109" s="25">
        <v>0</v>
      </c>
      <c r="BD109" s="25">
        <v>0</v>
      </c>
      <c r="BE109" s="25">
        <f t="shared" ref="BE109:BE118" si="673">BC109+BD109</f>
        <v>0</v>
      </c>
      <c r="BF109" s="24">
        <v>0</v>
      </c>
      <c r="BG109" s="24">
        <v>0</v>
      </c>
      <c r="BH109" s="24">
        <v>0</v>
      </c>
      <c r="BI109" s="24">
        <v>0</v>
      </c>
      <c r="BJ109" s="25">
        <f t="shared" ref="BJ109:BJ118" si="674">BH109+BI109</f>
        <v>0</v>
      </c>
      <c r="BK109" s="24">
        <v>0</v>
      </c>
      <c r="BL109" s="24">
        <v>0</v>
      </c>
      <c r="BM109" s="24">
        <v>0</v>
      </c>
      <c r="BN109" s="24">
        <v>0</v>
      </c>
      <c r="BO109" s="25">
        <f t="shared" ref="BO109:BO118" si="675">BM109+BN109</f>
        <v>0</v>
      </c>
      <c r="BP109" s="25">
        <f t="shared" ref="BP109:BP120" si="676">C109+M109+W109+AB109+AG109+AL109+AQ109+AV109+BA109+BK109+H109+BF109+R109</f>
        <v>30</v>
      </c>
      <c r="BQ109" s="25">
        <f t="shared" ref="BQ109:BQ120" si="677">D109+N109+X109+AC109+AH109+AM109+AR109+AW109+BB109+BL109+I109+BG109+S109</f>
        <v>181</v>
      </c>
      <c r="BR109" s="25">
        <f t="shared" ref="BR109:BR120" si="678">E109+O109+Y109+AD109+AI109+AN109+AS109+AX109+BC109+BM109+J109+BH109+T109</f>
        <v>30</v>
      </c>
      <c r="BS109" s="25">
        <f t="shared" ref="BS109:BS120" si="679">F109+P109+Z109+AE109+AJ109+AO109+AT109+AY109+BD109+BN109+K109+BI109+U109</f>
        <v>6</v>
      </c>
      <c r="BT109" s="25">
        <f t="shared" ref="BT109:BT120" si="680">G109+Q109+AA109+AF109+AK109+AP109+AU109+AZ109+BE109+BO109+L109+BJ109+V109</f>
        <v>36</v>
      </c>
      <c r="BU109" s="26">
        <v>2</v>
      </c>
      <c r="BV109" s="25" t="str">
        <f t="shared" ref="BV109:BV118" si="681">IF(BU109=1,BR109,"0")</f>
        <v>0</v>
      </c>
      <c r="BW109" s="25" t="str">
        <f t="shared" ref="BW109:BW118" si="682">IF(BU109=1,BS109,"0")</f>
        <v>0</v>
      </c>
      <c r="BX109" s="25">
        <f t="shared" ref="BX109:BX118" si="683">BV109+BW109</f>
        <v>0</v>
      </c>
      <c r="BY109" s="25">
        <f t="shared" ref="BY109:BY118" si="684">IF(BU109=2,BR109,"0")</f>
        <v>30</v>
      </c>
      <c r="BZ109" s="25">
        <f t="shared" ref="BZ109:BZ118" si="685">IF(BU109=2,BS109,"0")</f>
        <v>6</v>
      </c>
      <c r="CA109" s="25">
        <f t="shared" ref="CA109:CA118" si="686">BY109+BZ109</f>
        <v>36</v>
      </c>
      <c r="CB109" s="25" t="str">
        <f t="shared" ref="CB109:CB118" si="687">IF(BX109=2,BU109,"0")</f>
        <v>0</v>
      </c>
      <c r="CC109" s="25" t="str">
        <f t="shared" ref="CC109:CC118" si="688">IF(BX109=2,BV109,"0")</f>
        <v>0</v>
      </c>
      <c r="CD109" s="25">
        <f t="shared" ref="CD109:CD118" si="689">CB109+CC109</f>
        <v>0</v>
      </c>
    </row>
    <row r="110" spans="1:82" s="4" customFormat="1" ht="25.5" customHeight="1">
      <c r="A110" s="46"/>
      <c r="B110" s="23" t="s">
        <v>87</v>
      </c>
      <c r="C110" s="24">
        <v>20</v>
      </c>
      <c r="D110" s="24">
        <v>65</v>
      </c>
      <c r="E110" s="24">
        <v>17</v>
      </c>
      <c r="F110" s="24">
        <v>2</v>
      </c>
      <c r="G110" s="25">
        <f t="shared" si="664"/>
        <v>19</v>
      </c>
      <c r="H110" s="24">
        <v>0</v>
      </c>
      <c r="I110" s="24">
        <v>12</v>
      </c>
      <c r="J110" s="24">
        <v>7</v>
      </c>
      <c r="K110" s="24">
        <v>0</v>
      </c>
      <c r="L110" s="25">
        <f t="shared" ref="L110:L118" si="690">SUM(J110:K110)</f>
        <v>7</v>
      </c>
      <c r="M110" s="24">
        <v>40</v>
      </c>
      <c r="N110" s="24">
        <v>145</v>
      </c>
      <c r="O110" s="24">
        <v>38</v>
      </c>
      <c r="P110" s="24">
        <v>3</v>
      </c>
      <c r="Q110" s="25">
        <f t="shared" si="665"/>
        <v>41</v>
      </c>
      <c r="R110" s="24">
        <v>0</v>
      </c>
      <c r="S110" s="24">
        <v>0</v>
      </c>
      <c r="T110" s="24">
        <v>0</v>
      </c>
      <c r="U110" s="24">
        <v>0</v>
      </c>
      <c r="V110" s="25">
        <f t="shared" si="666"/>
        <v>0</v>
      </c>
      <c r="W110" s="24">
        <v>0</v>
      </c>
      <c r="X110" s="24">
        <v>0</v>
      </c>
      <c r="Y110" s="24">
        <v>0</v>
      </c>
      <c r="Z110" s="24">
        <v>0</v>
      </c>
      <c r="AA110" s="25">
        <f t="shared" si="667"/>
        <v>0</v>
      </c>
      <c r="AB110" s="24">
        <v>0</v>
      </c>
      <c r="AC110" s="24">
        <v>0</v>
      </c>
      <c r="AD110" s="24">
        <v>0</v>
      </c>
      <c r="AE110" s="24">
        <v>0</v>
      </c>
      <c r="AF110" s="25">
        <f t="shared" si="668"/>
        <v>0</v>
      </c>
      <c r="AG110" s="24">
        <v>0</v>
      </c>
      <c r="AH110" s="24">
        <v>0</v>
      </c>
      <c r="AI110" s="24">
        <v>0</v>
      </c>
      <c r="AJ110" s="24">
        <v>0</v>
      </c>
      <c r="AK110" s="25">
        <f t="shared" si="669"/>
        <v>0</v>
      </c>
      <c r="AL110" s="24">
        <v>0</v>
      </c>
      <c r="AM110" s="24">
        <v>0</v>
      </c>
      <c r="AN110" s="24">
        <v>0</v>
      </c>
      <c r="AO110" s="24">
        <v>0</v>
      </c>
      <c r="AP110" s="25">
        <f t="shared" si="670"/>
        <v>0</v>
      </c>
      <c r="AQ110" s="25">
        <v>0</v>
      </c>
      <c r="AR110" s="25">
        <v>0</v>
      </c>
      <c r="AS110" s="25">
        <v>0</v>
      </c>
      <c r="AT110" s="25">
        <v>0</v>
      </c>
      <c r="AU110" s="25">
        <f t="shared" si="671"/>
        <v>0</v>
      </c>
      <c r="AV110" s="24">
        <v>0</v>
      </c>
      <c r="AW110" s="24">
        <v>0</v>
      </c>
      <c r="AX110" s="24">
        <v>3</v>
      </c>
      <c r="AY110" s="24">
        <v>0</v>
      </c>
      <c r="AZ110" s="25">
        <f t="shared" si="672"/>
        <v>3</v>
      </c>
      <c r="BA110" s="25">
        <v>0</v>
      </c>
      <c r="BB110" s="25">
        <v>0</v>
      </c>
      <c r="BC110" s="25">
        <v>0</v>
      </c>
      <c r="BD110" s="25">
        <v>0</v>
      </c>
      <c r="BE110" s="25">
        <f t="shared" si="673"/>
        <v>0</v>
      </c>
      <c r="BF110" s="24">
        <v>0</v>
      </c>
      <c r="BG110" s="24">
        <v>0</v>
      </c>
      <c r="BH110" s="24">
        <v>0</v>
      </c>
      <c r="BI110" s="24">
        <v>0</v>
      </c>
      <c r="BJ110" s="25">
        <f t="shared" si="674"/>
        <v>0</v>
      </c>
      <c r="BK110" s="24">
        <v>0</v>
      </c>
      <c r="BL110" s="24">
        <v>3</v>
      </c>
      <c r="BM110" s="24">
        <v>3</v>
      </c>
      <c r="BN110" s="24">
        <v>0</v>
      </c>
      <c r="BO110" s="25">
        <f t="shared" si="675"/>
        <v>3</v>
      </c>
      <c r="BP110" s="25">
        <f t="shared" si="676"/>
        <v>60</v>
      </c>
      <c r="BQ110" s="25">
        <f t="shared" si="677"/>
        <v>225</v>
      </c>
      <c r="BR110" s="25">
        <f t="shared" si="678"/>
        <v>68</v>
      </c>
      <c r="BS110" s="25">
        <f t="shared" si="679"/>
        <v>5</v>
      </c>
      <c r="BT110" s="25">
        <f t="shared" si="680"/>
        <v>73</v>
      </c>
      <c r="BU110" s="26">
        <v>2</v>
      </c>
      <c r="BV110" s="25" t="str">
        <f t="shared" si="681"/>
        <v>0</v>
      </c>
      <c r="BW110" s="25" t="str">
        <f t="shared" si="682"/>
        <v>0</v>
      </c>
      <c r="BX110" s="25">
        <f t="shared" si="683"/>
        <v>0</v>
      </c>
      <c r="BY110" s="25">
        <f t="shared" si="684"/>
        <v>68</v>
      </c>
      <c r="BZ110" s="25">
        <f t="shared" si="685"/>
        <v>5</v>
      </c>
      <c r="CA110" s="25">
        <f t="shared" si="686"/>
        <v>73</v>
      </c>
      <c r="CB110" s="25" t="str">
        <f t="shared" si="687"/>
        <v>0</v>
      </c>
      <c r="CC110" s="25" t="str">
        <f t="shared" si="688"/>
        <v>0</v>
      </c>
      <c r="CD110" s="25">
        <f t="shared" si="689"/>
        <v>0</v>
      </c>
    </row>
    <row r="111" spans="1:82" s="4" customFormat="1" ht="25.5" hidden="1" customHeight="1">
      <c r="A111" s="46"/>
      <c r="B111" s="23" t="s">
        <v>88</v>
      </c>
      <c r="C111" s="24"/>
      <c r="D111" s="24"/>
      <c r="E111" s="24"/>
      <c r="F111" s="24"/>
      <c r="G111" s="25">
        <f t="shared" ref="G111" si="691">E111+F111</f>
        <v>0</v>
      </c>
      <c r="H111" s="24">
        <v>0</v>
      </c>
      <c r="I111" s="24"/>
      <c r="J111" s="24"/>
      <c r="K111" s="24"/>
      <c r="L111" s="25">
        <f t="shared" ref="L111" si="692">SUM(J111:K111)</f>
        <v>0</v>
      </c>
      <c r="M111" s="24"/>
      <c r="N111" s="24"/>
      <c r="O111" s="24"/>
      <c r="P111" s="24"/>
      <c r="Q111" s="25">
        <f t="shared" ref="Q111" si="693">O111+P111</f>
        <v>0</v>
      </c>
      <c r="R111" s="24">
        <v>0</v>
      </c>
      <c r="S111" s="24"/>
      <c r="T111" s="24"/>
      <c r="U111" s="24"/>
      <c r="V111" s="25">
        <f t="shared" si="666"/>
        <v>0</v>
      </c>
      <c r="W111" s="24">
        <v>0</v>
      </c>
      <c r="X111" s="24">
        <v>0</v>
      </c>
      <c r="Y111" s="24">
        <v>0</v>
      </c>
      <c r="Z111" s="24">
        <v>0</v>
      </c>
      <c r="AA111" s="25">
        <f t="shared" ref="AA111" si="694">Y111+Z111</f>
        <v>0</v>
      </c>
      <c r="AB111" s="24">
        <v>0</v>
      </c>
      <c r="AC111" s="24">
        <v>0</v>
      </c>
      <c r="AD111" s="24">
        <v>0</v>
      </c>
      <c r="AE111" s="24">
        <v>0</v>
      </c>
      <c r="AF111" s="25">
        <f t="shared" ref="AF111" si="695">AD111+AE111</f>
        <v>0</v>
      </c>
      <c r="AG111" s="24">
        <v>0</v>
      </c>
      <c r="AH111" s="24">
        <v>0</v>
      </c>
      <c r="AI111" s="24">
        <v>0</v>
      </c>
      <c r="AJ111" s="24">
        <v>0</v>
      </c>
      <c r="AK111" s="25">
        <f t="shared" ref="AK111" si="696">AI111+AJ111</f>
        <v>0</v>
      </c>
      <c r="AL111" s="24">
        <v>0</v>
      </c>
      <c r="AM111" s="24">
        <v>0</v>
      </c>
      <c r="AN111" s="24">
        <v>0</v>
      </c>
      <c r="AO111" s="24">
        <v>0</v>
      </c>
      <c r="AP111" s="25">
        <f t="shared" ref="AP111" si="697">AN111+AO111</f>
        <v>0</v>
      </c>
      <c r="AQ111" s="25">
        <v>0</v>
      </c>
      <c r="AR111" s="25">
        <v>0</v>
      </c>
      <c r="AS111" s="25">
        <v>0</v>
      </c>
      <c r="AT111" s="25">
        <v>0</v>
      </c>
      <c r="AU111" s="25">
        <f t="shared" ref="AU111" si="698">AS111+AT111</f>
        <v>0</v>
      </c>
      <c r="AV111" s="24">
        <v>0</v>
      </c>
      <c r="AW111" s="24"/>
      <c r="AX111" s="24"/>
      <c r="AY111" s="24"/>
      <c r="AZ111" s="25">
        <f t="shared" ref="AZ111" si="699">AX111+AY111</f>
        <v>0</v>
      </c>
      <c r="BA111" s="25">
        <v>0</v>
      </c>
      <c r="BB111" s="25">
        <v>0</v>
      </c>
      <c r="BC111" s="25">
        <v>0</v>
      </c>
      <c r="BD111" s="25">
        <v>0</v>
      </c>
      <c r="BE111" s="25">
        <f t="shared" ref="BE111" si="700">BC111+BD111</f>
        <v>0</v>
      </c>
      <c r="BF111" s="24">
        <v>0</v>
      </c>
      <c r="BG111" s="24">
        <v>0</v>
      </c>
      <c r="BH111" s="24"/>
      <c r="BI111" s="24"/>
      <c r="BJ111" s="25">
        <f t="shared" si="674"/>
        <v>0</v>
      </c>
      <c r="BK111" s="24">
        <v>0</v>
      </c>
      <c r="BL111" s="24">
        <v>0</v>
      </c>
      <c r="BM111" s="24">
        <v>0</v>
      </c>
      <c r="BN111" s="24">
        <v>0</v>
      </c>
      <c r="BO111" s="25">
        <f t="shared" ref="BO111" si="701">BM111+BN111</f>
        <v>0</v>
      </c>
      <c r="BP111" s="25">
        <f t="shared" si="676"/>
        <v>0</v>
      </c>
      <c r="BQ111" s="25">
        <f t="shared" si="677"/>
        <v>0</v>
      </c>
      <c r="BR111" s="25">
        <f t="shared" si="678"/>
        <v>0</v>
      </c>
      <c r="BS111" s="25">
        <f t="shared" si="679"/>
        <v>0</v>
      </c>
      <c r="BT111" s="25">
        <f t="shared" si="680"/>
        <v>0</v>
      </c>
      <c r="BU111" s="26">
        <v>2</v>
      </c>
      <c r="BV111" s="25" t="str">
        <f t="shared" ref="BV111" si="702">IF(BU111=1,BR111,"0")</f>
        <v>0</v>
      </c>
      <c r="BW111" s="25" t="str">
        <f t="shared" ref="BW111" si="703">IF(BU111=1,BS111,"0")</f>
        <v>0</v>
      </c>
      <c r="BX111" s="25">
        <f t="shared" ref="BX111" si="704">BV111+BW111</f>
        <v>0</v>
      </c>
      <c r="BY111" s="25">
        <f t="shared" ref="BY111" si="705">IF(BU111=2,BR111,"0")</f>
        <v>0</v>
      </c>
      <c r="BZ111" s="25">
        <f t="shared" ref="BZ111" si="706">IF(BU111=2,BS111,"0")</f>
        <v>0</v>
      </c>
      <c r="CA111" s="25">
        <f t="shared" ref="CA111" si="707">BY111+BZ111</f>
        <v>0</v>
      </c>
      <c r="CB111" s="25" t="str">
        <f t="shared" ref="CB111" si="708">IF(BX111=2,BU111,"0")</f>
        <v>0</v>
      </c>
      <c r="CC111" s="25" t="str">
        <f t="shared" ref="CC111" si="709">IF(BX111=2,BV111,"0")</f>
        <v>0</v>
      </c>
      <c r="CD111" s="25">
        <f t="shared" ref="CD111" si="710">CB111+CC111</f>
        <v>0</v>
      </c>
    </row>
    <row r="112" spans="1:82" s="4" customFormat="1" ht="25.5" customHeight="1">
      <c r="A112" s="46"/>
      <c r="B112" s="80" t="s">
        <v>89</v>
      </c>
      <c r="C112" s="24">
        <v>20</v>
      </c>
      <c r="D112" s="24">
        <v>205</v>
      </c>
      <c r="E112" s="24">
        <v>24</v>
      </c>
      <c r="F112" s="24">
        <v>2</v>
      </c>
      <c r="G112" s="25">
        <f t="shared" si="664"/>
        <v>26</v>
      </c>
      <c r="H112" s="24">
        <v>0</v>
      </c>
      <c r="I112" s="24">
        <v>5</v>
      </c>
      <c r="J112" s="24">
        <v>5</v>
      </c>
      <c r="K112" s="24">
        <v>0</v>
      </c>
      <c r="L112" s="25">
        <f t="shared" si="690"/>
        <v>5</v>
      </c>
      <c r="M112" s="24">
        <v>40</v>
      </c>
      <c r="N112" s="24">
        <v>371</v>
      </c>
      <c r="O112" s="24">
        <v>39</v>
      </c>
      <c r="P112" s="24">
        <v>1</v>
      </c>
      <c r="Q112" s="25">
        <f t="shared" si="665"/>
        <v>40</v>
      </c>
      <c r="R112" s="24">
        <v>0</v>
      </c>
      <c r="S112" s="24">
        <v>0</v>
      </c>
      <c r="T112" s="24">
        <v>0</v>
      </c>
      <c r="U112" s="24">
        <v>0</v>
      </c>
      <c r="V112" s="25">
        <f t="shared" si="666"/>
        <v>0</v>
      </c>
      <c r="W112" s="24">
        <v>0</v>
      </c>
      <c r="X112" s="24">
        <v>0</v>
      </c>
      <c r="Y112" s="24">
        <v>0</v>
      </c>
      <c r="Z112" s="24">
        <v>0</v>
      </c>
      <c r="AA112" s="25">
        <f t="shared" si="667"/>
        <v>0</v>
      </c>
      <c r="AB112" s="24">
        <v>0</v>
      </c>
      <c r="AC112" s="24">
        <v>0</v>
      </c>
      <c r="AD112" s="24">
        <v>0</v>
      </c>
      <c r="AE112" s="24">
        <v>0</v>
      </c>
      <c r="AF112" s="25">
        <f t="shared" si="668"/>
        <v>0</v>
      </c>
      <c r="AG112" s="24">
        <v>0</v>
      </c>
      <c r="AH112" s="24">
        <v>0</v>
      </c>
      <c r="AI112" s="24">
        <v>0</v>
      </c>
      <c r="AJ112" s="24">
        <v>0</v>
      </c>
      <c r="AK112" s="25">
        <f t="shared" si="669"/>
        <v>0</v>
      </c>
      <c r="AL112" s="24">
        <v>0</v>
      </c>
      <c r="AM112" s="24">
        <v>0</v>
      </c>
      <c r="AN112" s="24">
        <v>0</v>
      </c>
      <c r="AO112" s="24">
        <v>0</v>
      </c>
      <c r="AP112" s="25">
        <f t="shared" si="670"/>
        <v>0</v>
      </c>
      <c r="AQ112" s="25">
        <v>0</v>
      </c>
      <c r="AR112" s="25">
        <v>0</v>
      </c>
      <c r="AS112" s="25">
        <v>0</v>
      </c>
      <c r="AT112" s="25">
        <v>0</v>
      </c>
      <c r="AU112" s="25">
        <f t="shared" si="671"/>
        <v>0</v>
      </c>
      <c r="AV112" s="24">
        <v>0</v>
      </c>
      <c r="AW112" s="24">
        <v>0</v>
      </c>
      <c r="AX112" s="24">
        <v>3</v>
      </c>
      <c r="AY112" s="24">
        <v>0</v>
      </c>
      <c r="AZ112" s="25">
        <f t="shared" si="672"/>
        <v>3</v>
      </c>
      <c r="BA112" s="25">
        <v>0</v>
      </c>
      <c r="BB112" s="25">
        <v>0</v>
      </c>
      <c r="BC112" s="25">
        <v>0</v>
      </c>
      <c r="BD112" s="25">
        <v>0</v>
      </c>
      <c r="BE112" s="25">
        <f t="shared" si="673"/>
        <v>0</v>
      </c>
      <c r="BF112" s="24">
        <v>0</v>
      </c>
      <c r="BG112" s="24">
        <v>0</v>
      </c>
      <c r="BH112" s="24">
        <v>0</v>
      </c>
      <c r="BI112" s="24">
        <v>0</v>
      </c>
      <c r="BJ112" s="25">
        <f t="shared" si="674"/>
        <v>0</v>
      </c>
      <c r="BK112" s="24">
        <v>0</v>
      </c>
      <c r="BL112" s="24">
        <v>0</v>
      </c>
      <c r="BM112" s="24">
        <v>0</v>
      </c>
      <c r="BN112" s="24">
        <v>0</v>
      </c>
      <c r="BO112" s="25">
        <f t="shared" si="675"/>
        <v>0</v>
      </c>
      <c r="BP112" s="25">
        <f t="shared" si="676"/>
        <v>60</v>
      </c>
      <c r="BQ112" s="25">
        <f t="shared" si="677"/>
        <v>581</v>
      </c>
      <c r="BR112" s="25">
        <f t="shared" si="678"/>
        <v>71</v>
      </c>
      <c r="BS112" s="25">
        <f t="shared" si="679"/>
        <v>3</v>
      </c>
      <c r="BT112" s="25">
        <f t="shared" si="680"/>
        <v>74</v>
      </c>
      <c r="BU112" s="26">
        <v>2</v>
      </c>
      <c r="BV112" s="25" t="str">
        <f t="shared" si="681"/>
        <v>0</v>
      </c>
      <c r="BW112" s="25" t="str">
        <f t="shared" si="682"/>
        <v>0</v>
      </c>
      <c r="BX112" s="25">
        <f t="shared" si="683"/>
        <v>0</v>
      </c>
      <c r="BY112" s="25">
        <f t="shared" si="684"/>
        <v>71</v>
      </c>
      <c r="BZ112" s="25">
        <f t="shared" si="685"/>
        <v>3</v>
      </c>
      <c r="CA112" s="25">
        <f t="shared" si="686"/>
        <v>74</v>
      </c>
      <c r="CB112" s="25" t="str">
        <f t="shared" si="687"/>
        <v>0</v>
      </c>
      <c r="CC112" s="25" t="str">
        <f t="shared" si="688"/>
        <v>0</v>
      </c>
      <c r="CD112" s="25">
        <f t="shared" si="689"/>
        <v>0</v>
      </c>
    </row>
    <row r="113" spans="1:82" s="4" customFormat="1" ht="25.5" customHeight="1">
      <c r="A113" s="46"/>
      <c r="B113" s="23" t="s">
        <v>75</v>
      </c>
      <c r="C113" s="24">
        <v>20</v>
      </c>
      <c r="D113" s="24">
        <v>129</v>
      </c>
      <c r="E113" s="24">
        <v>17</v>
      </c>
      <c r="F113" s="24">
        <v>14</v>
      </c>
      <c r="G113" s="25">
        <f t="shared" si="664"/>
        <v>31</v>
      </c>
      <c r="H113" s="24">
        <v>0</v>
      </c>
      <c r="I113" s="24">
        <v>11</v>
      </c>
      <c r="J113" s="24">
        <v>6</v>
      </c>
      <c r="K113" s="24">
        <v>4</v>
      </c>
      <c r="L113" s="25">
        <f t="shared" si="690"/>
        <v>10</v>
      </c>
      <c r="M113" s="24">
        <v>40</v>
      </c>
      <c r="N113" s="24">
        <v>265</v>
      </c>
      <c r="O113" s="24">
        <v>23</v>
      </c>
      <c r="P113" s="24">
        <v>10</v>
      </c>
      <c r="Q113" s="25">
        <f t="shared" si="665"/>
        <v>33</v>
      </c>
      <c r="R113" s="24">
        <v>0</v>
      </c>
      <c r="S113" s="24">
        <v>0</v>
      </c>
      <c r="T113" s="24">
        <v>0</v>
      </c>
      <c r="U113" s="24">
        <v>0</v>
      </c>
      <c r="V113" s="25">
        <f t="shared" si="666"/>
        <v>0</v>
      </c>
      <c r="W113" s="24">
        <v>0</v>
      </c>
      <c r="X113" s="24">
        <v>0</v>
      </c>
      <c r="Y113" s="24">
        <v>0</v>
      </c>
      <c r="Z113" s="24">
        <v>0</v>
      </c>
      <c r="AA113" s="25">
        <f t="shared" si="667"/>
        <v>0</v>
      </c>
      <c r="AB113" s="24">
        <v>0</v>
      </c>
      <c r="AC113" s="24">
        <v>0</v>
      </c>
      <c r="AD113" s="24">
        <v>0</v>
      </c>
      <c r="AE113" s="24">
        <v>0</v>
      </c>
      <c r="AF113" s="25">
        <f t="shared" si="668"/>
        <v>0</v>
      </c>
      <c r="AG113" s="24">
        <v>0</v>
      </c>
      <c r="AH113" s="24">
        <v>0</v>
      </c>
      <c r="AI113" s="24">
        <v>0</v>
      </c>
      <c r="AJ113" s="24">
        <v>0</v>
      </c>
      <c r="AK113" s="25">
        <f t="shared" si="669"/>
        <v>0</v>
      </c>
      <c r="AL113" s="24">
        <v>0</v>
      </c>
      <c r="AM113" s="24">
        <v>0</v>
      </c>
      <c r="AN113" s="24">
        <v>0</v>
      </c>
      <c r="AO113" s="24">
        <v>0</v>
      </c>
      <c r="AP113" s="25">
        <f t="shared" si="670"/>
        <v>0</v>
      </c>
      <c r="AQ113" s="25">
        <v>0</v>
      </c>
      <c r="AR113" s="25">
        <v>0</v>
      </c>
      <c r="AS113" s="25">
        <v>0</v>
      </c>
      <c r="AT113" s="25">
        <v>0</v>
      </c>
      <c r="AU113" s="25">
        <f t="shared" si="671"/>
        <v>0</v>
      </c>
      <c r="AV113" s="24">
        <v>0</v>
      </c>
      <c r="AW113" s="24">
        <v>0</v>
      </c>
      <c r="AX113" s="24">
        <v>0</v>
      </c>
      <c r="AY113" s="24">
        <v>0</v>
      </c>
      <c r="AZ113" s="25">
        <f t="shared" si="672"/>
        <v>0</v>
      </c>
      <c r="BA113" s="25">
        <v>0</v>
      </c>
      <c r="BB113" s="25">
        <v>0</v>
      </c>
      <c r="BC113" s="25">
        <v>0</v>
      </c>
      <c r="BD113" s="25">
        <v>0</v>
      </c>
      <c r="BE113" s="25">
        <f t="shared" si="673"/>
        <v>0</v>
      </c>
      <c r="BF113" s="24">
        <v>0</v>
      </c>
      <c r="BG113" s="24">
        <v>0</v>
      </c>
      <c r="BH113" s="24">
        <v>0</v>
      </c>
      <c r="BI113" s="24">
        <v>0</v>
      </c>
      <c r="BJ113" s="25">
        <f t="shared" si="674"/>
        <v>0</v>
      </c>
      <c r="BK113" s="24">
        <v>0</v>
      </c>
      <c r="BL113" s="24">
        <v>0</v>
      </c>
      <c r="BM113" s="24">
        <v>0</v>
      </c>
      <c r="BN113" s="24">
        <v>0</v>
      </c>
      <c r="BO113" s="25">
        <f t="shared" si="675"/>
        <v>0</v>
      </c>
      <c r="BP113" s="25">
        <f t="shared" si="676"/>
        <v>60</v>
      </c>
      <c r="BQ113" s="25">
        <f t="shared" si="677"/>
        <v>405</v>
      </c>
      <c r="BR113" s="25">
        <f t="shared" si="678"/>
        <v>46</v>
      </c>
      <c r="BS113" s="25">
        <f t="shared" si="679"/>
        <v>28</v>
      </c>
      <c r="BT113" s="25">
        <f t="shared" si="680"/>
        <v>74</v>
      </c>
      <c r="BU113" s="26">
        <v>2</v>
      </c>
      <c r="BV113" s="25" t="str">
        <f t="shared" si="681"/>
        <v>0</v>
      </c>
      <c r="BW113" s="25" t="str">
        <f t="shared" si="682"/>
        <v>0</v>
      </c>
      <c r="BX113" s="25">
        <f t="shared" si="683"/>
        <v>0</v>
      </c>
      <c r="BY113" s="25">
        <f t="shared" si="684"/>
        <v>46</v>
      </c>
      <c r="BZ113" s="25">
        <f t="shared" si="685"/>
        <v>28</v>
      </c>
      <c r="CA113" s="25">
        <f t="shared" si="686"/>
        <v>74</v>
      </c>
      <c r="CB113" s="25" t="str">
        <f t="shared" si="687"/>
        <v>0</v>
      </c>
      <c r="CC113" s="25" t="str">
        <f t="shared" si="688"/>
        <v>0</v>
      </c>
      <c r="CD113" s="25">
        <f t="shared" si="689"/>
        <v>0</v>
      </c>
    </row>
    <row r="114" spans="1:82" s="4" customFormat="1" ht="25.5" customHeight="1">
      <c r="A114" s="46"/>
      <c r="B114" s="23" t="s">
        <v>90</v>
      </c>
      <c r="C114" s="24">
        <v>10</v>
      </c>
      <c r="D114" s="24">
        <v>17</v>
      </c>
      <c r="E114" s="24">
        <v>11</v>
      </c>
      <c r="F114" s="24">
        <v>2</v>
      </c>
      <c r="G114" s="25">
        <f t="shared" si="664"/>
        <v>13</v>
      </c>
      <c r="H114" s="24">
        <v>0</v>
      </c>
      <c r="I114" s="24">
        <v>1</v>
      </c>
      <c r="J114" s="24">
        <v>1</v>
      </c>
      <c r="K114" s="24">
        <v>0</v>
      </c>
      <c r="L114" s="25">
        <f t="shared" si="690"/>
        <v>1</v>
      </c>
      <c r="M114" s="24">
        <v>20</v>
      </c>
      <c r="N114" s="24">
        <v>5</v>
      </c>
      <c r="O114" s="24">
        <v>8</v>
      </c>
      <c r="P114" s="24">
        <v>1</v>
      </c>
      <c r="Q114" s="25">
        <f t="shared" si="665"/>
        <v>9</v>
      </c>
      <c r="R114" s="24">
        <v>0</v>
      </c>
      <c r="S114" s="24">
        <v>79</v>
      </c>
      <c r="T114" s="24">
        <v>41</v>
      </c>
      <c r="U114" s="24">
        <v>7</v>
      </c>
      <c r="V114" s="25">
        <f t="shared" si="666"/>
        <v>48</v>
      </c>
      <c r="W114" s="24">
        <v>0</v>
      </c>
      <c r="X114" s="24">
        <v>0</v>
      </c>
      <c r="Y114" s="24">
        <v>0</v>
      </c>
      <c r="Z114" s="24">
        <v>0</v>
      </c>
      <c r="AA114" s="25">
        <f t="shared" si="667"/>
        <v>0</v>
      </c>
      <c r="AB114" s="24">
        <v>0</v>
      </c>
      <c r="AC114" s="24">
        <v>0</v>
      </c>
      <c r="AD114" s="24">
        <v>0</v>
      </c>
      <c r="AE114" s="24">
        <v>0</v>
      </c>
      <c r="AF114" s="25">
        <f t="shared" si="668"/>
        <v>0</v>
      </c>
      <c r="AG114" s="24">
        <v>0</v>
      </c>
      <c r="AH114" s="24">
        <v>0</v>
      </c>
      <c r="AI114" s="24">
        <v>0</v>
      </c>
      <c r="AJ114" s="24">
        <v>0</v>
      </c>
      <c r="AK114" s="25">
        <f t="shared" si="669"/>
        <v>0</v>
      </c>
      <c r="AL114" s="24">
        <v>0</v>
      </c>
      <c r="AM114" s="24">
        <v>0</v>
      </c>
      <c r="AN114" s="24">
        <v>0</v>
      </c>
      <c r="AO114" s="24">
        <v>0</v>
      </c>
      <c r="AP114" s="25">
        <f t="shared" si="670"/>
        <v>0</v>
      </c>
      <c r="AQ114" s="25">
        <v>0</v>
      </c>
      <c r="AR114" s="25">
        <v>0</v>
      </c>
      <c r="AS114" s="25">
        <v>0</v>
      </c>
      <c r="AT114" s="25">
        <v>0</v>
      </c>
      <c r="AU114" s="25">
        <f t="shared" si="671"/>
        <v>0</v>
      </c>
      <c r="AV114" s="24">
        <v>0</v>
      </c>
      <c r="AW114" s="24">
        <v>0</v>
      </c>
      <c r="AX114" s="24">
        <v>2</v>
      </c>
      <c r="AY114" s="24">
        <v>0</v>
      </c>
      <c r="AZ114" s="25">
        <f t="shared" si="672"/>
        <v>2</v>
      </c>
      <c r="BA114" s="25">
        <v>0</v>
      </c>
      <c r="BB114" s="25">
        <v>0</v>
      </c>
      <c r="BC114" s="25">
        <v>0</v>
      </c>
      <c r="BD114" s="25">
        <v>0</v>
      </c>
      <c r="BE114" s="25">
        <f t="shared" si="673"/>
        <v>0</v>
      </c>
      <c r="BF114" s="24">
        <v>0</v>
      </c>
      <c r="BG114" s="24">
        <v>0</v>
      </c>
      <c r="BH114" s="24">
        <v>0</v>
      </c>
      <c r="BI114" s="24">
        <v>0</v>
      </c>
      <c r="BJ114" s="25">
        <f t="shared" si="674"/>
        <v>0</v>
      </c>
      <c r="BK114" s="24">
        <v>0</v>
      </c>
      <c r="BL114" s="24">
        <v>1</v>
      </c>
      <c r="BM114" s="24">
        <v>1</v>
      </c>
      <c r="BN114" s="24">
        <v>0</v>
      </c>
      <c r="BO114" s="25">
        <f t="shared" si="675"/>
        <v>1</v>
      </c>
      <c r="BP114" s="25">
        <f t="shared" si="676"/>
        <v>30</v>
      </c>
      <c r="BQ114" s="25">
        <f t="shared" si="677"/>
        <v>103</v>
      </c>
      <c r="BR114" s="25">
        <f t="shared" si="678"/>
        <v>64</v>
      </c>
      <c r="BS114" s="25">
        <f t="shared" si="679"/>
        <v>10</v>
      </c>
      <c r="BT114" s="25">
        <f t="shared" si="680"/>
        <v>74</v>
      </c>
      <c r="BU114" s="26">
        <v>2</v>
      </c>
      <c r="BV114" s="25" t="str">
        <f t="shared" si="681"/>
        <v>0</v>
      </c>
      <c r="BW114" s="25" t="str">
        <f t="shared" si="682"/>
        <v>0</v>
      </c>
      <c r="BX114" s="25">
        <f t="shared" si="683"/>
        <v>0</v>
      </c>
      <c r="BY114" s="25">
        <f t="shared" si="684"/>
        <v>64</v>
      </c>
      <c r="BZ114" s="25">
        <f t="shared" si="685"/>
        <v>10</v>
      </c>
      <c r="CA114" s="25">
        <f t="shared" si="686"/>
        <v>74</v>
      </c>
      <c r="CB114" s="25" t="str">
        <f t="shared" si="687"/>
        <v>0</v>
      </c>
      <c r="CC114" s="25" t="str">
        <f t="shared" si="688"/>
        <v>0</v>
      </c>
      <c r="CD114" s="25">
        <f t="shared" si="689"/>
        <v>0</v>
      </c>
    </row>
    <row r="115" spans="1:82" s="4" customFormat="1" ht="25.5" customHeight="1">
      <c r="A115" s="46"/>
      <c r="B115" s="47" t="s">
        <v>91</v>
      </c>
      <c r="C115" s="24">
        <v>30</v>
      </c>
      <c r="D115" s="24">
        <v>53</v>
      </c>
      <c r="E115" s="24">
        <v>21</v>
      </c>
      <c r="F115" s="24">
        <v>5</v>
      </c>
      <c r="G115" s="25">
        <f t="shared" si="664"/>
        <v>26</v>
      </c>
      <c r="H115" s="24">
        <v>0</v>
      </c>
      <c r="I115" s="24">
        <v>31</v>
      </c>
      <c r="J115" s="24">
        <v>23</v>
      </c>
      <c r="K115" s="24">
        <v>3</v>
      </c>
      <c r="L115" s="25">
        <f t="shared" si="690"/>
        <v>26</v>
      </c>
      <c r="M115" s="24">
        <v>30</v>
      </c>
      <c r="N115" s="24">
        <v>24</v>
      </c>
      <c r="O115" s="24">
        <v>9</v>
      </c>
      <c r="P115" s="24">
        <v>1</v>
      </c>
      <c r="Q115" s="25">
        <f t="shared" si="665"/>
        <v>10</v>
      </c>
      <c r="R115" s="24">
        <v>0</v>
      </c>
      <c r="S115" s="24">
        <v>0</v>
      </c>
      <c r="T115" s="24">
        <v>0</v>
      </c>
      <c r="U115" s="24">
        <v>0</v>
      </c>
      <c r="V115" s="25">
        <f t="shared" si="666"/>
        <v>0</v>
      </c>
      <c r="W115" s="24">
        <v>0</v>
      </c>
      <c r="X115" s="24">
        <v>0</v>
      </c>
      <c r="Y115" s="24">
        <v>0</v>
      </c>
      <c r="Z115" s="24">
        <v>0</v>
      </c>
      <c r="AA115" s="25">
        <f t="shared" si="667"/>
        <v>0</v>
      </c>
      <c r="AB115" s="24">
        <v>0</v>
      </c>
      <c r="AC115" s="24">
        <v>0</v>
      </c>
      <c r="AD115" s="24">
        <v>0</v>
      </c>
      <c r="AE115" s="24">
        <v>0</v>
      </c>
      <c r="AF115" s="25">
        <f t="shared" si="668"/>
        <v>0</v>
      </c>
      <c r="AG115" s="24">
        <v>0</v>
      </c>
      <c r="AH115" s="24">
        <v>0</v>
      </c>
      <c r="AI115" s="24">
        <v>0</v>
      </c>
      <c r="AJ115" s="24">
        <v>0</v>
      </c>
      <c r="AK115" s="25">
        <f t="shared" si="669"/>
        <v>0</v>
      </c>
      <c r="AL115" s="24">
        <v>0</v>
      </c>
      <c r="AM115" s="24">
        <v>0</v>
      </c>
      <c r="AN115" s="24">
        <v>0</v>
      </c>
      <c r="AO115" s="24">
        <v>0</v>
      </c>
      <c r="AP115" s="25">
        <f t="shared" si="670"/>
        <v>0</v>
      </c>
      <c r="AQ115" s="25">
        <v>0</v>
      </c>
      <c r="AR115" s="25">
        <v>0</v>
      </c>
      <c r="AS115" s="25">
        <v>0</v>
      </c>
      <c r="AT115" s="25">
        <v>0</v>
      </c>
      <c r="AU115" s="25">
        <f t="shared" si="671"/>
        <v>0</v>
      </c>
      <c r="AV115" s="24">
        <v>0</v>
      </c>
      <c r="AW115" s="24">
        <v>0</v>
      </c>
      <c r="AX115" s="24">
        <v>2</v>
      </c>
      <c r="AY115" s="24">
        <v>0</v>
      </c>
      <c r="AZ115" s="25">
        <f t="shared" si="672"/>
        <v>2</v>
      </c>
      <c r="BA115" s="25">
        <v>0</v>
      </c>
      <c r="BB115" s="25">
        <v>0</v>
      </c>
      <c r="BC115" s="25">
        <v>0</v>
      </c>
      <c r="BD115" s="25">
        <v>0</v>
      </c>
      <c r="BE115" s="25">
        <f t="shared" si="673"/>
        <v>0</v>
      </c>
      <c r="BF115" s="24">
        <v>0</v>
      </c>
      <c r="BG115" s="24">
        <v>1</v>
      </c>
      <c r="BH115" s="24">
        <v>0</v>
      </c>
      <c r="BI115" s="24">
        <v>0</v>
      </c>
      <c r="BJ115" s="25">
        <f t="shared" si="674"/>
        <v>0</v>
      </c>
      <c r="BK115" s="24">
        <v>0</v>
      </c>
      <c r="BL115" s="24">
        <v>1</v>
      </c>
      <c r="BM115" s="24">
        <v>1</v>
      </c>
      <c r="BN115" s="24">
        <v>0</v>
      </c>
      <c r="BO115" s="25">
        <f t="shared" si="675"/>
        <v>1</v>
      </c>
      <c r="BP115" s="25">
        <f t="shared" si="676"/>
        <v>60</v>
      </c>
      <c r="BQ115" s="25">
        <f t="shared" si="677"/>
        <v>110</v>
      </c>
      <c r="BR115" s="25">
        <f t="shared" si="678"/>
        <v>56</v>
      </c>
      <c r="BS115" s="25">
        <f t="shared" si="679"/>
        <v>9</v>
      </c>
      <c r="BT115" s="25">
        <f t="shared" si="680"/>
        <v>65</v>
      </c>
      <c r="BU115" s="26">
        <v>2</v>
      </c>
      <c r="BV115" s="25" t="str">
        <f t="shared" si="681"/>
        <v>0</v>
      </c>
      <c r="BW115" s="25" t="str">
        <f t="shared" si="682"/>
        <v>0</v>
      </c>
      <c r="BX115" s="25">
        <f t="shared" si="683"/>
        <v>0</v>
      </c>
      <c r="BY115" s="25">
        <f t="shared" si="684"/>
        <v>56</v>
      </c>
      <c r="BZ115" s="25">
        <f t="shared" si="685"/>
        <v>9</v>
      </c>
      <c r="CA115" s="25">
        <f t="shared" si="686"/>
        <v>65</v>
      </c>
      <c r="CB115" s="25" t="str">
        <f t="shared" si="687"/>
        <v>0</v>
      </c>
      <c r="CC115" s="25" t="str">
        <f t="shared" si="688"/>
        <v>0</v>
      </c>
      <c r="CD115" s="25">
        <f t="shared" si="689"/>
        <v>0</v>
      </c>
    </row>
    <row r="116" spans="1:82" s="4" customFormat="1" ht="25.5" customHeight="1">
      <c r="A116" s="46"/>
      <c r="B116" s="23" t="s">
        <v>81</v>
      </c>
      <c r="C116" s="24">
        <v>20</v>
      </c>
      <c r="D116" s="24">
        <v>41</v>
      </c>
      <c r="E116" s="24">
        <v>13</v>
      </c>
      <c r="F116" s="24">
        <v>1</v>
      </c>
      <c r="G116" s="25">
        <f t="shared" si="664"/>
        <v>14</v>
      </c>
      <c r="H116" s="24">
        <v>0</v>
      </c>
      <c r="I116" s="24">
        <v>6</v>
      </c>
      <c r="J116" s="24">
        <v>4</v>
      </c>
      <c r="K116" s="24">
        <v>1</v>
      </c>
      <c r="L116" s="25">
        <f t="shared" ref="L116" si="711">SUM(J116:K116)</f>
        <v>5</v>
      </c>
      <c r="M116" s="24">
        <v>10</v>
      </c>
      <c r="N116" s="24">
        <v>9</v>
      </c>
      <c r="O116" s="24">
        <v>10</v>
      </c>
      <c r="P116" s="24">
        <v>0</v>
      </c>
      <c r="Q116" s="25">
        <f t="shared" si="665"/>
        <v>10</v>
      </c>
      <c r="R116" s="24">
        <v>0</v>
      </c>
      <c r="S116" s="24">
        <v>0</v>
      </c>
      <c r="T116" s="24">
        <v>0</v>
      </c>
      <c r="U116" s="24">
        <v>0</v>
      </c>
      <c r="V116" s="25">
        <f t="shared" si="666"/>
        <v>0</v>
      </c>
      <c r="W116" s="24">
        <v>0</v>
      </c>
      <c r="X116" s="24">
        <v>0</v>
      </c>
      <c r="Y116" s="24">
        <v>0</v>
      </c>
      <c r="Z116" s="24">
        <v>0</v>
      </c>
      <c r="AA116" s="25">
        <f t="shared" si="667"/>
        <v>0</v>
      </c>
      <c r="AB116" s="24">
        <v>0</v>
      </c>
      <c r="AC116" s="24">
        <v>0</v>
      </c>
      <c r="AD116" s="24">
        <v>0</v>
      </c>
      <c r="AE116" s="24">
        <v>0</v>
      </c>
      <c r="AF116" s="25">
        <f t="shared" si="668"/>
        <v>0</v>
      </c>
      <c r="AG116" s="24">
        <v>0</v>
      </c>
      <c r="AH116" s="24">
        <v>0</v>
      </c>
      <c r="AI116" s="24">
        <v>0</v>
      </c>
      <c r="AJ116" s="24">
        <v>0</v>
      </c>
      <c r="AK116" s="25">
        <f t="shared" si="669"/>
        <v>0</v>
      </c>
      <c r="AL116" s="24">
        <v>0</v>
      </c>
      <c r="AM116" s="24">
        <v>0</v>
      </c>
      <c r="AN116" s="24">
        <v>0</v>
      </c>
      <c r="AO116" s="24">
        <v>0</v>
      </c>
      <c r="AP116" s="25">
        <f t="shared" si="670"/>
        <v>0</v>
      </c>
      <c r="AQ116" s="25">
        <v>0</v>
      </c>
      <c r="AR116" s="25">
        <v>0</v>
      </c>
      <c r="AS116" s="25">
        <v>0</v>
      </c>
      <c r="AT116" s="25">
        <v>0</v>
      </c>
      <c r="AU116" s="25">
        <f t="shared" si="671"/>
        <v>0</v>
      </c>
      <c r="AV116" s="24">
        <v>0</v>
      </c>
      <c r="AW116" s="24">
        <v>0</v>
      </c>
      <c r="AX116" s="24">
        <v>0</v>
      </c>
      <c r="AY116" s="24">
        <v>0</v>
      </c>
      <c r="AZ116" s="25">
        <f t="shared" si="672"/>
        <v>0</v>
      </c>
      <c r="BA116" s="25">
        <v>0</v>
      </c>
      <c r="BB116" s="25">
        <v>0</v>
      </c>
      <c r="BC116" s="25">
        <v>0</v>
      </c>
      <c r="BD116" s="25">
        <v>0</v>
      </c>
      <c r="BE116" s="25">
        <f t="shared" si="673"/>
        <v>0</v>
      </c>
      <c r="BF116" s="24">
        <v>0</v>
      </c>
      <c r="BG116" s="24">
        <v>0</v>
      </c>
      <c r="BH116" s="24">
        <v>0</v>
      </c>
      <c r="BI116" s="24">
        <v>0</v>
      </c>
      <c r="BJ116" s="25">
        <f t="shared" si="674"/>
        <v>0</v>
      </c>
      <c r="BK116" s="24">
        <v>0</v>
      </c>
      <c r="BL116" s="24">
        <v>0</v>
      </c>
      <c r="BM116" s="24">
        <v>0</v>
      </c>
      <c r="BN116" s="24">
        <v>0</v>
      </c>
      <c r="BO116" s="25">
        <f t="shared" si="675"/>
        <v>0</v>
      </c>
      <c r="BP116" s="25">
        <f t="shared" si="676"/>
        <v>30</v>
      </c>
      <c r="BQ116" s="25">
        <f t="shared" si="677"/>
        <v>56</v>
      </c>
      <c r="BR116" s="25">
        <f t="shared" si="678"/>
        <v>27</v>
      </c>
      <c r="BS116" s="25">
        <f t="shared" si="679"/>
        <v>2</v>
      </c>
      <c r="BT116" s="25">
        <f t="shared" si="680"/>
        <v>29</v>
      </c>
      <c r="BU116" s="26">
        <v>2</v>
      </c>
      <c r="BV116" s="25" t="str">
        <f t="shared" si="681"/>
        <v>0</v>
      </c>
      <c r="BW116" s="25" t="str">
        <f t="shared" si="682"/>
        <v>0</v>
      </c>
      <c r="BX116" s="25">
        <f t="shared" si="683"/>
        <v>0</v>
      </c>
      <c r="BY116" s="25">
        <f t="shared" si="684"/>
        <v>27</v>
      </c>
      <c r="BZ116" s="25">
        <f t="shared" si="685"/>
        <v>2</v>
      </c>
      <c r="CA116" s="25">
        <f t="shared" si="686"/>
        <v>29</v>
      </c>
      <c r="CB116" s="25" t="str">
        <f t="shared" si="687"/>
        <v>0</v>
      </c>
      <c r="CC116" s="25" t="str">
        <f t="shared" si="688"/>
        <v>0</v>
      </c>
      <c r="CD116" s="25">
        <f t="shared" si="689"/>
        <v>0</v>
      </c>
    </row>
    <row r="117" spans="1:82" s="4" customFormat="1" ht="25.5" customHeight="1">
      <c r="A117" s="46"/>
      <c r="B117" s="47" t="s">
        <v>82</v>
      </c>
      <c r="C117" s="24">
        <v>10</v>
      </c>
      <c r="D117" s="24">
        <v>102</v>
      </c>
      <c r="E117" s="24">
        <v>10</v>
      </c>
      <c r="F117" s="24">
        <v>1</v>
      </c>
      <c r="G117" s="25">
        <f t="shared" ref="G117" si="712">E117+F117</f>
        <v>11</v>
      </c>
      <c r="H117" s="24">
        <v>0</v>
      </c>
      <c r="I117" s="24">
        <v>8</v>
      </c>
      <c r="J117" s="24">
        <v>5</v>
      </c>
      <c r="K117" s="24">
        <v>0</v>
      </c>
      <c r="L117" s="25">
        <f t="shared" si="690"/>
        <v>5</v>
      </c>
      <c r="M117" s="24">
        <v>20</v>
      </c>
      <c r="N117" s="24">
        <v>97</v>
      </c>
      <c r="O117" s="24">
        <v>18</v>
      </c>
      <c r="P117" s="24">
        <v>0</v>
      </c>
      <c r="Q117" s="25">
        <f t="shared" ref="Q117" si="713">O117+P117</f>
        <v>18</v>
      </c>
      <c r="R117" s="24">
        <v>0</v>
      </c>
      <c r="S117" s="24">
        <v>0</v>
      </c>
      <c r="T117" s="24">
        <v>0</v>
      </c>
      <c r="U117" s="24">
        <v>0</v>
      </c>
      <c r="V117" s="25">
        <f t="shared" si="666"/>
        <v>0</v>
      </c>
      <c r="W117" s="24">
        <v>0</v>
      </c>
      <c r="X117" s="24">
        <v>0</v>
      </c>
      <c r="Y117" s="24">
        <v>0</v>
      </c>
      <c r="Z117" s="24">
        <v>0</v>
      </c>
      <c r="AA117" s="25">
        <f t="shared" ref="AA117" si="714">Y117+Z117</f>
        <v>0</v>
      </c>
      <c r="AB117" s="24">
        <v>0</v>
      </c>
      <c r="AC117" s="24">
        <v>0</v>
      </c>
      <c r="AD117" s="24">
        <v>0</v>
      </c>
      <c r="AE117" s="24">
        <v>0</v>
      </c>
      <c r="AF117" s="25">
        <f t="shared" ref="AF117" si="715">AD117+AE117</f>
        <v>0</v>
      </c>
      <c r="AG117" s="24">
        <v>0</v>
      </c>
      <c r="AH117" s="24">
        <v>0</v>
      </c>
      <c r="AI117" s="24">
        <v>0</v>
      </c>
      <c r="AJ117" s="24">
        <v>0</v>
      </c>
      <c r="AK117" s="25">
        <f t="shared" ref="AK117" si="716">AI117+AJ117</f>
        <v>0</v>
      </c>
      <c r="AL117" s="24">
        <v>0</v>
      </c>
      <c r="AM117" s="24">
        <v>0</v>
      </c>
      <c r="AN117" s="24">
        <v>0</v>
      </c>
      <c r="AO117" s="24">
        <v>0</v>
      </c>
      <c r="AP117" s="25">
        <f t="shared" ref="AP117" si="717">AN117+AO117</f>
        <v>0</v>
      </c>
      <c r="AQ117" s="25">
        <v>0</v>
      </c>
      <c r="AR117" s="25">
        <v>0</v>
      </c>
      <c r="AS117" s="25">
        <v>0</v>
      </c>
      <c r="AT117" s="25">
        <v>0</v>
      </c>
      <c r="AU117" s="25">
        <f t="shared" ref="AU117" si="718">AS117+AT117</f>
        <v>0</v>
      </c>
      <c r="AV117" s="24">
        <v>0</v>
      </c>
      <c r="AW117" s="24">
        <v>0</v>
      </c>
      <c r="AX117" s="24">
        <v>0</v>
      </c>
      <c r="AY117" s="24">
        <v>1</v>
      </c>
      <c r="AZ117" s="25">
        <f t="shared" ref="AZ117" si="719">AX117+AY117</f>
        <v>1</v>
      </c>
      <c r="BA117" s="25">
        <v>0</v>
      </c>
      <c r="BB117" s="25">
        <v>0</v>
      </c>
      <c r="BC117" s="25">
        <v>0</v>
      </c>
      <c r="BD117" s="25">
        <v>0</v>
      </c>
      <c r="BE117" s="25">
        <f t="shared" ref="BE117" si="720">BC117+BD117</f>
        <v>0</v>
      </c>
      <c r="BF117" s="24">
        <v>0</v>
      </c>
      <c r="BG117" s="24">
        <v>0</v>
      </c>
      <c r="BH117" s="24">
        <v>0</v>
      </c>
      <c r="BI117" s="24">
        <v>0</v>
      </c>
      <c r="BJ117" s="25">
        <f t="shared" si="674"/>
        <v>0</v>
      </c>
      <c r="BK117" s="24">
        <v>0</v>
      </c>
      <c r="BL117" s="24">
        <v>0</v>
      </c>
      <c r="BM117" s="24">
        <v>0</v>
      </c>
      <c r="BN117" s="24">
        <v>0</v>
      </c>
      <c r="BO117" s="25">
        <f t="shared" ref="BO117" si="721">BM117+BN117</f>
        <v>0</v>
      </c>
      <c r="BP117" s="25">
        <f t="shared" si="676"/>
        <v>30</v>
      </c>
      <c r="BQ117" s="25">
        <f t="shared" si="677"/>
        <v>207</v>
      </c>
      <c r="BR117" s="25">
        <f t="shared" si="678"/>
        <v>33</v>
      </c>
      <c r="BS117" s="25">
        <f t="shared" si="679"/>
        <v>2</v>
      </c>
      <c r="BT117" s="25">
        <f t="shared" si="680"/>
        <v>35</v>
      </c>
      <c r="BU117" s="26">
        <v>2</v>
      </c>
      <c r="BV117" s="25" t="str">
        <f t="shared" si="681"/>
        <v>0</v>
      </c>
      <c r="BW117" s="25" t="str">
        <f t="shared" si="682"/>
        <v>0</v>
      </c>
      <c r="BX117" s="25">
        <f t="shared" si="683"/>
        <v>0</v>
      </c>
      <c r="BY117" s="25">
        <f t="shared" si="684"/>
        <v>33</v>
      </c>
      <c r="BZ117" s="25">
        <f t="shared" si="685"/>
        <v>2</v>
      </c>
      <c r="CA117" s="25">
        <f t="shared" si="686"/>
        <v>35</v>
      </c>
      <c r="CB117" s="25" t="str">
        <f t="shared" si="687"/>
        <v>0</v>
      </c>
      <c r="CC117" s="25" t="str">
        <f t="shared" si="688"/>
        <v>0</v>
      </c>
      <c r="CD117" s="25">
        <f t="shared" si="689"/>
        <v>0</v>
      </c>
    </row>
    <row r="118" spans="1:82" s="4" customFormat="1" ht="25.5" customHeight="1">
      <c r="A118" s="46"/>
      <c r="B118" s="23" t="s">
        <v>83</v>
      </c>
      <c r="C118" s="24">
        <v>10</v>
      </c>
      <c r="D118" s="24">
        <v>26</v>
      </c>
      <c r="E118" s="24">
        <v>15</v>
      </c>
      <c r="F118" s="24">
        <v>7</v>
      </c>
      <c r="G118" s="25">
        <f t="shared" si="664"/>
        <v>22</v>
      </c>
      <c r="H118" s="24">
        <v>0</v>
      </c>
      <c r="I118" s="24">
        <v>7</v>
      </c>
      <c r="J118" s="24">
        <v>3</v>
      </c>
      <c r="K118" s="24">
        <v>1</v>
      </c>
      <c r="L118" s="25">
        <f t="shared" si="690"/>
        <v>4</v>
      </c>
      <c r="M118" s="24">
        <v>20</v>
      </c>
      <c r="N118" s="24">
        <v>44</v>
      </c>
      <c r="O118" s="24">
        <v>9</v>
      </c>
      <c r="P118" s="24">
        <v>1</v>
      </c>
      <c r="Q118" s="25">
        <f t="shared" si="665"/>
        <v>10</v>
      </c>
      <c r="R118" s="24">
        <v>0</v>
      </c>
      <c r="S118" s="24">
        <v>0</v>
      </c>
      <c r="T118" s="24">
        <v>0</v>
      </c>
      <c r="U118" s="24">
        <v>0</v>
      </c>
      <c r="V118" s="25">
        <f t="shared" si="666"/>
        <v>0</v>
      </c>
      <c r="W118" s="24">
        <v>0</v>
      </c>
      <c r="X118" s="24">
        <v>0</v>
      </c>
      <c r="Y118" s="24">
        <v>0</v>
      </c>
      <c r="Z118" s="24">
        <v>0</v>
      </c>
      <c r="AA118" s="25">
        <f t="shared" si="667"/>
        <v>0</v>
      </c>
      <c r="AB118" s="24">
        <v>0</v>
      </c>
      <c r="AC118" s="24">
        <v>0</v>
      </c>
      <c r="AD118" s="24">
        <v>0</v>
      </c>
      <c r="AE118" s="24">
        <v>0</v>
      </c>
      <c r="AF118" s="25">
        <f t="shared" si="668"/>
        <v>0</v>
      </c>
      <c r="AG118" s="24">
        <v>0</v>
      </c>
      <c r="AH118" s="24">
        <v>0</v>
      </c>
      <c r="AI118" s="24">
        <v>0</v>
      </c>
      <c r="AJ118" s="24">
        <v>0</v>
      </c>
      <c r="AK118" s="25">
        <f t="shared" si="669"/>
        <v>0</v>
      </c>
      <c r="AL118" s="24">
        <v>0</v>
      </c>
      <c r="AM118" s="24">
        <v>0</v>
      </c>
      <c r="AN118" s="24">
        <v>0</v>
      </c>
      <c r="AO118" s="24">
        <v>0</v>
      </c>
      <c r="AP118" s="25">
        <f t="shared" si="670"/>
        <v>0</v>
      </c>
      <c r="AQ118" s="25">
        <v>0</v>
      </c>
      <c r="AR118" s="25">
        <v>0</v>
      </c>
      <c r="AS118" s="25">
        <v>0</v>
      </c>
      <c r="AT118" s="25">
        <v>0</v>
      </c>
      <c r="AU118" s="25">
        <f t="shared" si="671"/>
        <v>0</v>
      </c>
      <c r="AV118" s="24">
        <v>0</v>
      </c>
      <c r="AW118" s="24">
        <v>0</v>
      </c>
      <c r="AX118" s="24">
        <v>0</v>
      </c>
      <c r="AY118" s="24">
        <v>0</v>
      </c>
      <c r="AZ118" s="25">
        <f t="shared" si="672"/>
        <v>0</v>
      </c>
      <c r="BA118" s="25">
        <v>0</v>
      </c>
      <c r="BB118" s="25">
        <v>0</v>
      </c>
      <c r="BC118" s="25">
        <v>0</v>
      </c>
      <c r="BD118" s="25">
        <v>0</v>
      </c>
      <c r="BE118" s="25">
        <f t="shared" si="673"/>
        <v>0</v>
      </c>
      <c r="BF118" s="24">
        <v>0</v>
      </c>
      <c r="BG118" s="24">
        <v>0</v>
      </c>
      <c r="BH118" s="24">
        <v>0</v>
      </c>
      <c r="BI118" s="24">
        <v>0</v>
      </c>
      <c r="BJ118" s="25">
        <f t="shared" si="674"/>
        <v>0</v>
      </c>
      <c r="BK118" s="24">
        <v>0</v>
      </c>
      <c r="BL118" s="24">
        <v>0</v>
      </c>
      <c r="BM118" s="24">
        <v>0</v>
      </c>
      <c r="BN118" s="24">
        <v>0</v>
      </c>
      <c r="BO118" s="25">
        <f t="shared" si="675"/>
        <v>0</v>
      </c>
      <c r="BP118" s="25">
        <f t="shared" si="676"/>
        <v>30</v>
      </c>
      <c r="BQ118" s="25">
        <f t="shared" si="677"/>
        <v>77</v>
      </c>
      <c r="BR118" s="25">
        <f t="shared" si="678"/>
        <v>27</v>
      </c>
      <c r="BS118" s="25">
        <f t="shared" si="679"/>
        <v>9</v>
      </c>
      <c r="BT118" s="25">
        <f t="shared" si="680"/>
        <v>36</v>
      </c>
      <c r="BU118" s="26">
        <v>2</v>
      </c>
      <c r="BV118" s="25" t="str">
        <f t="shared" si="681"/>
        <v>0</v>
      </c>
      <c r="BW118" s="25" t="str">
        <f t="shared" si="682"/>
        <v>0</v>
      </c>
      <c r="BX118" s="25">
        <f t="shared" si="683"/>
        <v>0</v>
      </c>
      <c r="BY118" s="25">
        <f t="shared" si="684"/>
        <v>27</v>
      </c>
      <c r="BZ118" s="25">
        <f t="shared" si="685"/>
        <v>9</v>
      </c>
      <c r="CA118" s="25">
        <f t="shared" si="686"/>
        <v>36</v>
      </c>
      <c r="CB118" s="25" t="str">
        <f t="shared" si="687"/>
        <v>0</v>
      </c>
      <c r="CC118" s="25" t="str">
        <f t="shared" si="688"/>
        <v>0</v>
      </c>
      <c r="CD118" s="25">
        <f t="shared" si="689"/>
        <v>0</v>
      </c>
    </row>
    <row r="119" spans="1:82" ht="25.5" customHeight="1">
      <c r="A119" s="6"/>
      <c r="B119" s="30" t="s">
        <v>36</v>
      </c>
      <c r="C119" s="25">
        <f t="shared" ref="C119:AR119" si="722">SUM(C109:C118)</f>
        <v>150</v>
      </c>
      <c r="D119" s="25">
        <f t="shared" si="722"/>
        <v>724</v>
      </c>
      <c r="E119" s="25">
        <f t="shared" si="722"/>
        <v>138</v>
      </c>
      <c r="F119" s="25">
        <f t="shared" si="722"/>
        <v>40</v>
      </c>
      <c r="G119" s="25">
        <f t="shared" si="722"/>
        <v>178</v>
      </c>
      <c r="H119" s="25">
        <f t="shared" ref="H119" si="723">SUM(H109:H118)</f>
        <v>0</v>
      </c>
      <c r="I119" s="25">
        <f t="shared" ref="I119" si="724">SUM(I109:I118)</f>
        <v>83</v>
      </c>
      <c r="J119" s="25">
        <f t="shared" ref="J119" si="725">SUM(J109:J118)</f>
        <v>56</v>
      </c>
      <c r="K119" s="25">
        <f t="shared" ref="K119" si="726">SUM(K109:K118)</f>
        <v>9</v>
      </c>
      <c r="L119" s="25">
        <f t="shared" ref="L119" si="727">SUM(L109:L118)</f>
        <v>65</v>
      </c>
      <c r="M119" s="25">
        <f t="shared" si="722"/>
        <v>240</v>
      </c>
      <c r="N119" s="25">
        <f t="shared" si="722"/>
        <v>1053</v>
      </c>
      <c r="O119" s="25">
        <f t="shared" si="722"/>
        <v>172</v>
      </c>
      <c r="P119" s="25">
        <f t="shared" si="722"/>
        <v>17</v>
      </c>
      <c r="Q119" s="25">
        <f t="shared" si="722"/>
        <v>189</v>
      </c>
      <c r="R119" s="25">
        <f t="shared" ref="R119:V119" si="728">SUM(R109:R118)</f>
        <v>0</v>
      </c>
      <c r="S119" s="25">
        <f t="shared" si="728"/>
        <v>79</v>
      </c>
      <c r="T119" s="25">
        <f t="shared" si="728"/>
        <v>41</v>
      </c>
      <c r="U119" s="25">
        <f t="shared" si="728"/>
        <v>7</v>
      </c>
      <c r="V119" s="25">
        <f t="shared" si="728"/>
        <v>48</v>
      </c>
      <c r="W119" s="25">
        <f t="shared" si="722"/>
        <v>0</v>
      </c>
      <c r="X119" s="25">
        <f t="shared" si="722"/>
        <v>0</v>
      </c>
      <c r="Y119" s="25">
        <f t="shared" si="722"/>
        <v>0</v>
      </c>
      <c r="Z119" s="25">
        <f t="shared" si="722"/>
        <v>0</v>
      </c>
      <c r="AA119" s="25">
        <f t="shared" si="722"/>
        <v>0</v>
      </c>
      <c r="AB119" s="25">
        <f t="shared" si="722"/>
        <v>0</v>
      </c>
      <c r="AC119" s="25">
        <f t="shared" si="722"/>
        <v>0</v>
      </c>
      <c r="AD119" s="25">
        <f t="shared" si="722"/>
        <v>0</v>
      </c>
      <c r="AE119" s="25">
        <f t="shared" si="722"/>
        <v>0</v>
      </c>
      <c r="AF119" s="25">
        <f t="shared" si="722"/>
        <v>0</v>
      </c>
      <c r="AG119" s="25">
        <f t="shared" si="722"/>
        <v>0</v>
      </c>
      <c r="AH119" s="25">
        <f t="shared" si="722"/>
        <v>0</v>
      </c>
      <c r="AI119" s="25">
        <f t="shared" si="722"/>
        <v>0</v>
      </c>
      <c r="AJ119" s="25">
        <f t="shared" si="722"/>
        <v>0</v>
      </c>
      <c r="AK119" s="25">
        <f t="shared" si="722"/>
        <v>0</v>
      </c>
      <c r="AL119" s="25">
        <f t="shared" si="722"/>
        <v>0</v>
      </c>
      <c r="AM119" s="25">
        <f t="shared" si="722"/>
        <v>0</v>
      </c>
      <c r="AN119" s="25">
        <f t="shared" si="722"/>
        <v>0</v>
      </c>
      <c r="AO119" s="25">
        <f t="shared" si="722"/>
        <v>0</v>
      </c>
      <c r="AP119" s="25">
        <f t="shared" si="722"/>
        <v>0</v>
      </c>
      <c r="AQ119" s="25">
        <f t="shared" si="722"/>
        <v>0</v>
      </c>
      <c r="AR119" s="25">
        <f t="shared" si="722"/>
        <v>0</v>
      </c>
      <c r="AS119" s="25">
        <f t="shared" ref="AS119:BO119" si="729">SUM(AS109:AS118)</f>
        <v>0</v>
      </c>
      <c r="AT119" s="25">
        <f t="shared" si="729"/>
        <v>0</v>
      </c>
      <c r="AU119" s="25">
        <f t="shared" si="729"/>
        <v>0</v>
      </c>
      <c r="AV119" s="25">
        <f t="shared" si="729"/>
        <v>0</v>
      </c>
      <c r="AW119" s="25">
        <f t="shared" si="729"/>
        <v>0</v>
      </c>
      <c r="AX119" s="25">
        <f t="shared" si="729"/>
        <v>10</v>
      </c>
      <c r="AY119" s="25">
        <f t="shared" si="729"/>
        <v>1</v>
      </c>
      <c r="AZ119" s="25">
        <f t="shared" si="729"/>
        <v>11</v>
      </c>
      <c r="BA119" s="25">
        <f t="shared" si="729"/>
        <v>0</v>
      </c>
      <c r="BB119" s="25">
        <f t="shared" si="729"/>
        <v>0</v>
      </c>
      <c r="BC119" s="25">
        <f t="shared" si="729"/>
        <v>0</v>
      </c>
      <c r="BD119" s="25">
        <f t="shared" si="729"/>
        <v>0</v>
      </c>
      <c r="BE119" s="25">
        <f t="shared" si="729"/>
        <v>0</v>
      </c>
      <c r="BF119" s="25">
        <f t="shared" ref="BF119:BJ119" si="730">SUM(BF109:BF118)</f>
        <v>0</v>
      </c>
      <c r="BG119" s="25">
        <f t="shared" si="730"/>
        <v>1</v>
      </c>
      <c r="BH119" s="25">
        <f t="shared" si="730"/>
        <v>0</v>
      </c>
      <c r="BI119" s="25">
        <f t="shared" si="730"/>
        <v>0</v>
      </c>
      <c r="BJ119" s="25">
        <f t="shared" si="730"/>
        <v>0</v>
      </c>
      <c r="BK119" s="25">
        <f t="shared" si="729"/>
        <v>0</v>
      </c>
      <c r="BL119" s="25">
        <f t="shared" si="729"/>
        <v>5</v>
      </c>
      <c r="BM119" s="25">
        <f t="shared" si="729"/>
        <v>5</v>
      </c>
      <c r="BN119" s="25">
        <f t="shared" si="729"/>
        <v>0</v>
      </c>
      <c r="BO119" s="25">
        <f t="shared" si="729"/>
        <v>5</v>
      </c>
      <c r="BP119" s="25">
        <f t="shared" si="676"/>
        <v>390</v>
      </c>
      <c r="BQ119" s="25">
        <f t="shared" si="677"/>
        <v>1945</v>
      </c>
      <c r="BR119" s="25">
        <f t="shared" si="678"/>
        <v>422</v>
      </c>
      <c r="BS119" s="25">
        <f t="shared" si="679"/>
        <v>74</v>
      </c>
      <c r="BT119" s="25">
        <f t="shared" si="680"/>
        <v>496</v>
      </c>
      <c r="BU119" s="26"/>
      <c r="BV119" s="25">
        <f t="shared" ref="BV119:CA119" si="731">SUM(BV109:BV118)</f>
        <v>0</v>
      </c>
      <c r="BW119" s="25">
        <f t="shared" si="731"/>
        <v>0</v>
      </c>
      <c r="BX119" s="25">
        <f t="shared" si="731"/>
        <v>0</v>
      </c>
      <c r="BY119" s="25">
        <f t="shared" si="731"/>
        <v>422</v>
      </c>
      <c r="BZ119" s="25">
        <f t="shared" si="731"/>
        <v>74</v>
      </c>
      <c r="CA119" s="25">
        <f t="shared" si="731"/>
        <v>496</v>
      </c>
      <c r="CB119" s="25">
        <f t="shared" ref="CB119:CD119" si="732">SUM(CB109:CB118)</f>
        <v>0</v>
      </c>
      <c r="CC119" s="25">
        <f t="shared" si="732"/>
        <v>0</v>
      </c>
      <c r="CD119" s="25">
        <f t="shared" si="732"/>
        <v>0</v>
      </c>
    </row>
    <row r="120" spans="1:82" ht="25.5" customHeight="1">
      <c r="A120" s="6"/>
      <c r="B120" s="30" t="s">
        <v>40</v>
      </c>
      <c r="C120" s="25">
        <f t="shared" ref="C120:AR120" si="733">C103+C119+C107</f>
        <v>305</v>
      </c>
      <c r="D120" s="25">
        <f>D103+D119+D107</f>
        <v>1031</v>
      </c>
      <c r="E120" s="25">
        <f>E103+E119+E107</f>
        <v>266</v>
      </c>
      <c r="F120" s="25">
        <f t="shared" si="733"/>
        <v>74</v>
      </c>
      <c r="G120" s="25">
        <f t="shared" si="733"/>
        <v>340</v>
      </c>
      <c r="H120" s="25">
        <f t="shared" ref="H120" si="734">H103+H119+H107</f>
        <v>0</v>
      </c>
      <c r="I120" s="25">
        <f t="shared" ref="I120" si="735">I103+I119+I107</f>
        <v>236</v>
      </c>
      <c r="J120" s="25">
        <f t="shared" ref="J120" si="736">J103+J119+J107</f>
        <v>117</v>
      </c>
      <c r="K120" s="25">
        <f t="shared" ref="K120" si="737">K103+K119+K107</f>
        <v>32</v>
      </c>
      <c r="L120" s="25">
        <f t="shared" ref="L120" si="738">L103+L119+L107</f>
        <v>149</v>
      </c>
      <c r="M120" s="25">
        <f t="shared" si="733"/>
        <v>380</v>
      </c>
      <c r="N120" s="25">
        <f t="shared" si="733"/>
        <v>1276</v>
      </c>
      <c r="O120" s="25">
        <f t="shared" si="733"/>
        <v>252</v>
      </c>
      <c r="P120" s="25">
        <f t="shared" si="733"/>
        <v>34</v>
      </c>
      <c r="Q120" s="25">
        <f t="shared" si="733"/>
        <v>286</v>
      </c>
      <c r="R120" s="25">
        <f t="shared" ref="R120:V120" si="739">R103+R119+R107</f>
        <v>0</v>
      </c>
      <c r="S120" s="25">
        <f t="shared" si="739"/>
        <v>157</v>
      </c>
      <c r="T120" s="25">
        <f t="shared" si="739"/>
        <v>68</v>
      </c>
      <c r="U120" s="25">
        <f t="shared" si="739"/>
        <v>10</v>
      </c>
      <c r="V120" s="25">
        <f t="shared" si="739"/>
        <v>78</v>
      </c>
      <c r="W120" s="25">
        <f t="shared" si="733"/>
        <v>240</v>
      </c>
      <c r="X120" s="25">
        <f t="shared" si="733"/>
        <v>437</v>
      </c>
      <c r="Y120" s="25">
        <f t="shared" si="733"/>
        <v>149</v>
      </c>
      <c r="Z120" s="25">
        <f t="shared" si="733"/>
        <v>85</v>
      </c>
      <c r="AA120" s="25">
        <f t="shared" si="733"/>
        <v>234</v>
      </c>
      <c r="AB120" s="25">
        <f t="shared" si="733"/>
        <v>130</v>
      </c>
      <c r="AC120" s="25">
        <f t="shared" si="733"/>
        <v>231</v>
      </c>
      <c r="AD120" s="25">
        <f t="shared" si="733"/>
        <v>85</v>
      </c>
      <c r="AE120" s="25">
        <f t="shared" si="733"/>
        <v>54</v>
      </c>
      <c r="AF120" s="25">
        <f t="shared" si="733"/>
        <v>139</v>
      </c>
      <c r="AG120" s="25">
        <f t="shared" si="733"/>
        <v>75</v>
      </c>
      <c r="AH120" s="25">
        <f t="shared" si="733"/>
        <v>518</v>
      </c>
      <c r="AI120" s="25">
        <f t="shared" si="733"/>
        <v>47</v>
      </c>
      <c r="AJ120" s="25">
        <f t="shared" si="733"/>
        <v>17</v>
      </c>
      <c r="AK120" s="25">
        <f t="shared" si="733"/>
        <v>64</v>
      </c>
      <c r="AL120" s="25">
        <f t="shared" si="733"/>
        <v>0</v>
      </c>
      <c r="AM120" s="25">
        <f t="shared" si="733"/>
        <v>14</v>
      </c>
      <c r="AN120" s="25">
        <f t="shared" si="733"/>
        <v>4</v>
      </c>
      <c r="AO120" s="25">
        <f t="shared" si="733"/>
        <v>4</v>
      </c>
      <c r="AP120" s="25">
        <f t="shared" si="733"/>
        <v>8</v>
      </c>
      <c r="AQ120" s="25">
        <f t="shared" si="733"/>
        <v>0</v>
      </c>
      <c r="AR120" s="25">
        <f t="shared" si="733"/>
        <v>0</v>
      </c>
      <c r="AS120" s="25">
        <f t="shared" ref="AS120:BO120" si="740">AS103+AS119+AS107</f>
        <v>0</v>
      </c>
      <c r="AT120" s="25">
        <f t="shared" si="740"/>
        <v>0</v>
      </c>
      <c r="AU120" s="25">
        <f t="shared" si="740"/>
        <v>0</v>
      </c>
      <c r="AV120" s="25">
        <f t="shared" si="740"/>
        <v>0</v>
      </c>
      <c r="AW120" s="25">
        <f t="shared" si="740"/>
        <v>0</v>
      </c>
      <c r="AX120" s="25">
        <f t="shared" si="740"/>
        <v>30</v>
      </c>
      <c r="AY120" s="25">
        <f t="shared" si="740"/>
        <v>13</v>
      </c>
      <c r="AZ120" s="25">
        <f t="shared" si="740"/>
        <v>43</v>
      </c>
      <c r="BA120" s="25">
        <f t="shared" si="740"/>
        <v>0</v>
      </c>
      <c r="BB120" s="25">
        <f t="shared" si="740"/>
        <v>0</v>
      </c>
      <c r="BC120" s="25">
        <f t="shared" si="740"/>
        <v>0</v>
      </c>
      <c r="BD120" s="25">
        <f t="shared" si="740"/>
        <v>0</v>
      </c>
      <c r="BE120" s="25">
        <f t="shared" si="740"/>
        <v>0</v>
      </c>
      <c r="BF120" s="25">
        <f t="shared" ref="BF120:BJ120" si="741">BF103+BF119+BF107</f>
        <v>0</v>
      </c>
      <c r="BG120" s="25">
        <f t="shared" si="741"/>
        <v>3</v>
      </c>
      <c r="BH120" s="25">
        <f t="shared" si="741"/>
        <v>0</v>
      </c>
      <c r="BI120" s="25">
        <f t="shared" si="741"/>
        <v>0</v>
      </c>
      <c r="BJ120" s="25">
        <f t="shared" si="741"/>
        <v>0</v>
      </c>
      <c r="BK120" s="25">
        <f t="shared" si="740"/>
        <v>0</v>
      </c>
      <c r="BL120" s="25">
        <f t="shared" si="740"/>
        <v>20</v>
      </c>
      <c r="BM120" s="25">
        <f t="shared" si="740"/>
        <v>20</v>
      </c>
      <c r="BN120" s="25">
        <f t="shared" si="740"/>
        <v>0</v>
      </c>
      <c r="BO120" s="25">
        <f t="shared" si="740"/>
        <v>20</v>
      </c>
      <c r="BP120" s="25">
        <f t="shared" si="676"/>
        <v>1130</v>
      </c>
      <c r="BQ120" s="25">
        <f t="shared" si="677"/>
        <v>3923</v>
      </c>
      <c r="BR120" s="25">
        <f t="shared" si="678"/>
        <v>1038</v>
      </c>
      <c r="BS120" s="25">
        <f t="shared" si="679"/>
        <v>323</v>
      </c>
      <c r="BT120" s="25">
        <f t="shared" si="680"/>
        <v>1361</v>
      </c>
      <c r="BU120" s="26"/>
      <c r="BV120" s="25">
        <f t="shared" ref="BV120:CA120" si="742">BV103+BV119+BV107</f>
        <v>0</v>
      </c>
      <c r="BW120" s="25">
        <f t="shared" si="742"/>
        <v>0</v>
      </c>
      <c r="BX120" s="25">
        <f t="shared" si="742"/>
        <v>0</v>
      </c>
      <c r="BY120" s="25">
        <f>BY103+BY119+BY107</f>
        <v>1038</v>
      </c>
      <c r="BZ120" s="25">
        <f t="shared" si="742"/>
        <v>323</v>
      </c>
      <c r="CA120" s="25">
        <f t="shared" si="742"/>
        <v>1361</v>
      </c>
      <c r="CB120" s="25">
        <f>CB103+CB119+CB107</f>
        <v>0</v>
      </c>
      <c r="CC120" s="25">
        <f t="shared" ref="CC120:CD120" si="743">CC103+CC119+CC107</f>
        <v>0</v>
      </c>
      <c r="CD120" s="25">
        <f t="shared" si="743"/>
        <v>0</v>
      </c>
    </row>
    <row r="121" spans="1:82" ht="25.5" customHeight="1">
      <c r="A121" s="6"/>
      <c r="B121" s="13" t="s">
        <v>92</v>
      </c>
      <c r="C121" s="25"/>
      <c r="D121" s="25"/>
      <c r="E121" s="25"/>
      <c r="F121" s="25"/>
      <c r="G121" s="25"/>
      <c r="H121" s="25"/>
      <c r="I121" s="25"/>
      <c r="J121" s="25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  <c r="AC121" s="25"/>
      <c r="AD121" s="25"/>
      <c r="AE121" s="25"/>
      <c r="AF121" s="25"/>
      <c r="AG121" s="25"/>
      <c r="AH121" s="25"/>
      <c r="AI121" s="25"/>
      <c r="AJ121" s="25"/>
      <c r="AK121" s="25"/>
      <c r="AL121" s="25"/>
      <c r="AM121" s="25"/>
      <c r="AN121" s="25"/>
      <c r="AO121" s="25"/>
      <c r="AP121" s="25"/>
      <c r="AQ121" s="25"/>
      <c r="AR121" s="25"/>
      <c r="AS121" s="25"/>
      <c r="AT121" s="25"/>
      <c r="AU121" s="25"/>
      <c r="AV121" s="25"/>
      <c r="AW121" s="25"/>
      <c r="AX121" s="25"/>
      <c r="AY121" s="25"/>
      <c r="AZ121" s="25"/>
      <c r="BA121" s="25"/>
      <c r="BB121" s="25"/>
      <c r="BC121" s="25"/>
      <c r="BD121" s="25"/>
      <c r="BE121" s="25"/>
      <c r="BF121" s="25"/>
      <c r="BG121" s="25"/>
      <c r="BH121" s="25"/>
      <c r="BI121" s="25"/>
      <c r="BJ121" s="25"/>
      <c r="BK121" s="25"/>
      <c r="BL121" s="25"/>
      <c r="BM121" s="25"/>
      <c r="BN121" s="25"/>
      <c r="BO121" s="25"/>
      <c r="BP121" s="25"/>
      <c r="BQ121" s="25"/>
      <c r="BR121" s="25"/>
      <c r="BS121" s="25"/>
      <c r="BT121" s="25"/>
      <c r="BU121" s="26"/>
      <c r="BV121" s="25"/>
      <c r="BW121" s="25"/>
      <c r="BX121" s="25"/>
      <c r="BY121" s="25"/>
      <c r="BZ121" s="25"/>
      <c r="CA121" s="25"/>
      <c r="CB121" s="25"/>
      <c r="CC121" s="25"/>
      <c r="CD121" s="25"/>
    </row>
    <row r="122" spans="1:82" ht="25.5" customHeight="1">
      <c r="A122" s="6"/>
      <c r="B122" s="7" t="s">
        <v>63</v>
      </c>
      <c r="C122" s="48"/>
      <c r="D122" s="48"/>
      <c r="E122" s="48"/>
      <c r="F122" s="48"/>
      <c r="G122" s="25"/>
      <c r="H122" s="25"/>
      <c r="I122" s="25"/>
      <c r="J122" s="25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48"/>
      <c r="X122" s="48"/>
      <c r="Y122" s="48"/>
      <c r="Z122" s="48"/>
      <c r="AA122" s="25"/>
      <c r="AB122" s="25"/>
      <c r="AC122" s="25"/>
      <c r="AD122" s="25"/>
      <c r="AE122" s="25"/>
      <c r="AF122" s="25"/>
      <c r="AG122" s="25"/>
      <c r="AH122" s="25"/>
      <c r="AI122" s="25"/>
      <c r="AJ122" s="25"/>
      <c r="AK122" s="25"/>
      <c r="AL122" s="25"/>
      <c r="AM122" s="25"/>
      <c r="AN122" s="25"/>
      <c r="AO122" s="25"/>
      <c r="AP122" s="25"/>
      <c r="AQ122" s="48"/>
      <c r="AR122" s="48"/>
      <c r="AS122" s="48"/>
      <c r="AT122" s="48"/>
      <c r="AU122" s="25"/>
      <c r="AV122" s="25"/>
      <c r="AW122" s="25"/>
      <c r="AX122" s="25"/>
      <c r="AY122" s="25"/>
      <c r="AZ122" s="25"/>
      <c r="BA122" s="25"/>
      <c r="BB122" s="25"/>
      <c r="BC122" s="25"/>
      <c r="BD122" s="25"/>
      <c r="BE122" s="25"/>
      <c r="BF122" s="25"/>
      <c r="BG122" s="25"/>
      <c r="BH122" s="25"/>
      <c r="BI122" s="25"/>
      <c r="BJ122" s="25"/>
      <c r="BK122" s="25"/>
      <c r="BL122" s="25"/>
      <c r="BM122" s="25"/>
      <c r="BN122" s="25"/>
      <c r="BO122" s="25"/>
      <c r="BP122" s="25"/>
      <c r="BQ122" s="25"/>
      <c r="BR122" s="25"/>
      <c r="BS122" s="25"/>
      <c r="BT122" s="25"/>
      <c r="BU122" s="49"/>
      <c r="BV122" s="25"/>
      <c r="BW122" s="25"/>
      <c r="BX122" s="25"/>
      <c r="BY122" s="25"/>
      <c r="BZ122" s="25"/>
      <c r="CA122" s="25"/>
      <c r="CB122" s="25"/>
      <c r="CC122" s="25"/>
      <c r="CD122" s="25"/>
    </row>
    <row r="123" spans="1:82" ht="25.5" customHeight="1">
      <c r="A123" s="6"/>
      <c r="B123" s="29" t="s">
        <v>93</v>
      </c>
      <c r="C123" s="24">
        <v>0</v>
      </c>
      <c r="D123" s="24">
        <v>0</v>
      </c>
      <c r="E123" s="24">
        <v>0</v>
      </c>
      <c r="F123" s="24">
        <v>0</v>
      </c>
      <c r="G123" s="25">
        <f t="shared" ref="G123:G128" si="744">E123+F123</f>
        <v>0</v>
      </c>
      <c r="H123" s="24">
        <v>0</v>
      </c>
      <c r="I123" s="24">
        <v>0</v>
      </c>
      <c r="J123" s="24">
        <v>0</v>
      </c>
      <c r="K123" s="24">
        <v>0</v>
      </c>
      <c r="L123" s="25">
        <f t="shared" ref="L123:L128" si="745">SUM(J123:K123)</f>
        <v>0</v>
      </c>
      <c r="M123" s="24">
        <v>30</v>
      </c>
      <c r="N123" s="24">
        <v>17</v>
      </c>
      <c r="O123" s="24">
        <v>15</v>
      </c>
      <c r="P123" s="24">
        <v>0</v>
      </c>
      <c r="Q123" s="25">
        <f t="shared" ref="Q123:Q128" si="746">O123+P123</f>
        <v>15</v>
      </c>
      <c r="R123" s="24">
        <v>0</v>
      </c>
      <c r="S123" s="24">
        <v>81</v>
      </c>
      <c r="T123" s="24">
        <v>15</v>
      </c>
      <c r="U123" s="24">
        <v>0</v>
      </c>
      <c r="V123" s="25">
        <f t="shared" ref="V123:V128" si="747">T123+U123</f>
        <v>15</v>
      </c>
      <c r="W123" s="24">
        <v>0</v>
      </c>
      <c r="X123" s="24">
        <v>0</v>
      </c>
      <c r="Y123" s="24">
        <v>0</v>
      </c>
      <c r="Z123" s="24">
        <v>0</v>
      </c>
      <c r="AA123" s="25">
        <f t="shared" ref="AA123:AA128" si="748">Y123+Z123</f>
        <v>0</v>
      </c>
      <c r="AB123" s="24">
        <v>0</v>
      </c>
      <c r="AC123" s="24">
        <v>0</v>
      </c>
      <c r="AD123" s="24">
        <v>0</v>
      </c>
      <c r="AE123" s="24">
        <v>0</v>
      </c>
      <c r="AF123" s="25">
        <f t="shared" ref="AF123:AF128" si="749">AD123+AE123</f>
        <v>0</v>
      </c>
      <c r="AG123" s="24">
        <v>0</v>
      </c>
      <c r="AH123" s="24">
        <v>0</v>
      </c>
      <c r="AI123" s="24">
        <v>0</v>
      </c>
      <c r="AJ123" s="24">
        <v>0</v>
      </c>
      <c r="AK123" s="25">
        <f t="shared" ref="AK123:AK128" si="750">AI123+AJ123</f>
        <v>0</v>
      </c>
      <c r="AL123" s="24">
        <v>0</v>
      </c>
      <c r="AM123" s="24">
        <v>0</v>
      </c>
      <c r="AN123" s="24">
        <v>0</v>
      </c>
      <c r="AO123" s="24">
        <v>0</v>
      </c>
      <c r="AP123" s="25">
        <f t="shared" ref="AP123:AP128" si="751">AN123+AO123</f>
        <v>0</v>
      </c>
      <c r="AQ123" s="25">
        <v>0</v>
      </c>
      <c r="AR123" s="25">
        <v>0</v>
      </c>
      <c r="AS123" s="25">
        <v>0</v>
      </c>
      <c r="AT123" s="25">
        <v>0</v>
      </c>
      <c r="AU123" s="25">
        <f t="shared" ref="AU123:AU128" si="752">AS123+AT123</f>
        <v>0</v>
      </c>
      <c r="AV123" s="24">
        <v>0</v>
      </c>
      <c r="AW123" s="24">
        <v>0</v>
      </c>
      <c r="AX123" s="24">
        <v>1</v>
      </c>
      <c r="AY123" s="24">
        <v>0</v>
      </c>
      <c r="AZ123" s="25">
        <f t="shared" ref="AZ123:AZ128" si="753">AX123+AY123</f>
        <v>1</v>
      </c>
      <c r="BA123" s="25">
        <v>0</v>
      </c>
      <c r="BB123" s="25">
        <v>0</v>
      </c>
      <c r="BC123" s="25">
        <v>0</v>
      </c>
      <c r="BD123" s="25">
        <v>0</v>
      </c>
      <c r="BE123" s="25">
        <f t="shared" ref="BE123:BE128" si="754">BC123+BD123</f>
        <v>0</v>
      </c>
      <c r="BF123" s="24">
        <v>0</v>
      </c>
      <c r="BG123" s="24">
        <v>0</v>
      </c>
      <c r="BH123" s="24">
        <v>0</v>
      </c>
      <c r="BI123" s="24">
        <v>0</v>
      </c>
      <c r="BJ123" s="25">
        <f t="shared" ref="BJ123:BJ128" si="755">BH123+BI123</f>
        <v>0</v>
      </c>
      <c r="BK123" s="24">
        <v>0</v>
      </c>
      <c r="BL123" s="24">
        <v>1</v>
      </c>
      <c r="BM123" s="24">
        <v>1</v>
      </c>
      <c r="BN123" s="24">
        <v>0</v>
      </c>
      <c r="BO123" s="25">
        <f t="shared" ref="BO123:BO128" si="756">BM123+BN123</f>
        <v>1</v>
      </c>
      <c r="BP123" s="25">
        <f t="shared" ref="BP123:BP131" si="757">C123+M123+W123+AB123+AG123+AL123+AQ123+AV123+BA123+BK123+H123+BF123+R123</f>
        <v>30</v>
      </c>
      <c r="BQ123" s="25">
        <f t="shared" ref="BQ123:BQ131" si="758">D123+N123+X123+AC123+AH123+AM123+AR123+AW123+BB123+BL123+I123+BG123+S123</f>
        <v>99</v>
      </c>
      <c r="BR123" s="25">
        <f t="shared" ref="BR123:BR131" si="759">E123+O123+Y123+AD123+AI123+AN123+AS123+AX123+BC123+BM123+J123+BH123+T123</f>
        <v>32</v>
      </c>
      <c r="BS123" s="25">
        <f t="shared" ref="BS123:BS131" si="760">F123+P123+Z123+AE123+AJ123+AO123+AT123+AY123+BD123+BN123+K123+BI123+U123</f>
        <v>0</v>
      </c>
      <c r="BT123" s="25">
        <f t="shared" ref="BT123:BT131" si="761">G123+Q123+AA123+AF123+AK123+AP123+AU123+AZ123+BE123+BO123+L123+BJ123+V123</f>
        <v>32</v>
      </c>
      <c r="BU123" s="26">
        <v>2</v>
      </c>
      <c r="BV123" s="25" t="str">
        <f t="shared" ref="BV123:BV128" si="762">IF(BU123=1,BR123,"0")</f>
        <v>0</v>
      </c>
      <c r="BW123" s="25" t="str">
        <f t="shared" ref="BW123:BW128" si="763">IF(BU123=1,BS123,"0")</f>
        <v>0</v>
      </c>
      <c r="BX123" s="25">
        <f t="shared" ref="BX123:BX128" si="764">BV123+BW123</f>
        <v>0</v>
      </c>
      <c r="BY123" s="25">
        <f t="shared" ref="BY123:BY128" si="765">IF(BU123=2,BR123,"0")</f>
        <v>32</v>
      </c>
      <c r="BZ123" s="25">
        <f t="shared" ref="BZ123:BZ128" si="766">IF(BU123=2,BS123,"0")</f>
        <v>0</v>
      </c>
      <c r="CA123" s="25">
        <f t="shared" ref="CA123:CA128" si="767">BY123+BZ123</f>
        <v>32</v>
      </c>
      <c r="CB123" s="25" t="str">
        <f t="shared" ref="CB123:CB128" si="768">IF(BX123=2,BU123,"0")</f>
        <v>0</v>
      </c>
      <c r="CC123" s="25" t="str">
        <f t="shared" ref="CC123:CC128" si="769">IF(BX123=2,BV123,"0")</f>
        <v>0</v>
      </c>
      <c r="CD123" s="25">
        <f t="shared" ref="CD123:CD128" si="770">CB123+CC123</f>
        <v>0</v>
      </c>
    </row>
    <row r="124" spans="1:82" ht="25.5" customHeight="1">
      <c r="A124" s="6"/>
      <c r="B124" s="29" t="s">
        <v>48</v>
      </c>
      <c r="C124" s="24">
        <v>0</v>
      </c>
      <c r="D124" s="24">
        <v>0</v>
      </c>
      <c r="E124" s="24">
        <v>0</v>
      </c>
      <c r="F124" s="24">
        <v>0</v>
      </c>
      <c r="G124" s="25">
        <f t="shared" si="744"/>
        <v>0</v>
      </c>
      <c r="H124" s="24">
        <v>0</v>
      </c>
      <c r="I124" s="24">
        <v>0</v>
      </c>
      <c r="J124" s="24">
        <v>0</v>
      </c>
      <c r="K124" s="24">
        <v>0</v>
      </c>
      <c r="L124" s="25">
        <f t="shared" si="745"/>
        <v>0</v>
      </c>
      <c r="M124" s="24">
        <v>30</v>
      </c>
      <c r="N124" s="24">
        <v>45</v>
      </c>
      <c r="O124" s="24">
        <v>22</v>
      </c>
      <c r="P124" s="24">
        <v>5</v>
      </c>
      <c r="Q124" s="25">
        <f t="shared" si="746"/>
        <v>27</v>
      </c>
      <c r="R124" s="24">
        <v>0</v>
      </c>
      <c r="S124" s="24">
        <v>0</v>
      </c>
      <c r="T124" s="24">
        <v>0</v>
      </c>
      <c r="U124" s="24">
        <v>0</v>
      </c>
      <c r="V124" s="25">
        <f t="shared" si="747"/>
        <v>0</v>
      </c>
      <c r="W124" s="24">
        <v>0</v>
      </c>
      <c r="X124" s="24">
        <v>0</v>
      </c>
      <c r="Y124" s="24">
        <v>0</v>
      </c>
      <c r="Z124" s="24">
        <v>0</v>
      </c>
      <c r="AA124" s="25">
        <f t="shared" si="748"/>
        <v>0</v>
      </c>
      <c r="AB124" s="24">
        <v>0</v>
      </c>
      <c r="AC124" s="24">
        <v>0</v>
      </c>
      <c r="AD124" s="24">
        <v>0</v>
      </c>
      <c r="AE124" s="24">
        <v>0</v>
      </c>
      <c r="AF124" s="25">
        <f t="shared" si="749"/>
        <v>0</v>
      </c>
      <c r="AG124" s="24">
        <v>0</v>
      </c>
      <c r="AH124" s="24">
        <v>0</v>
      </c>
      <c r="AI124" s="24">
        <v>0</v>
      </c>
      <c r="AJ124" s="24">
        <v>0</v>
      </c>
      <c r="AK124" s="25">
        <f t="shared" si="750"/>
        <v>0</v>
      </c>
      <c r="AL124" s="24">
        <v>0</v>
      </c>
      <c r="AM124" s="24">
        <v>0</v>
      </c>
      <c r="AN124" s="24">
        <v>0</v>
      </c>
      <c r="AO124" s="24">
        <v>0</v>
      </c>
      <c r="AP124" s="25">
        <f t="shared" si="751"/>
        <v>0</v>
      </c>
      <c r="AQ124" s="25">
        <v>0</v>
      </c>
      <c r="AR124" s="25">
        <v>0</v>
      </c>
      <c r="AS124" s="25">
        <v>0</v>
      </c>
      <c r="AT124" s="25">
        <v>0</v>
      </c>
      <c r="AU124" s="25">
        <f t="shared" si="752"/>
        <v>0</v>
      </c>
      <c r="AV124" s="24">
        <v>0</v>
      </c>
      <c r="AW124" s="24">
        <v>0</v>
      </c>
      <c r="AX124" s="24">
        <v>2</v>
      </c>
      <c r="AY124" s="24">
        <v>0</v>
      </c>
      <c r="AZ124" s="25">
        <f t="shared" si="753"/>
        <v>2</v>
      </c>
      <c r="BA124" s="25">
        <v>0</v>
      </c>
      <c r="BB124" s="25">
        <v>0</v>
      </c>
      <c r="BC124" s="25">
        <v>0</v>
      </c>
      <c r="BD124" s="25">
        <v>0</v>
      </c>
      <c r="BE124" s="25">
        <f t="shared" si="754"/>
        <v>0</v>
      </c>
      <c r="BF124" s="24">
        <v>0</v>
      </c>
      <c r="BG124" s="24">
        <v>0</v>
      </c>
      <c r="BH124" s="24">
        <v>0</v>
      </c>
      <c r="BI124" s="24">
        <v>0</v>
      </c>
      <c r="BJ124" s="25">
        <f t="shared" si="755"/>
        <v>0</v>
      </c>
      <c r="BK124" s="24">
        <v>0</v>
      </c>
      <c r="BL124" s="24">
        <v>0</v>
      </c>
      <c r="BM124" s="24">
        <v>0</v>
      </c>
      <c r="BN124" s="24">
        <v>0</v>
      </c>
      <c r="BO124" s="25">
        <f t="shared" si="756"/>
        <v>0</v>
      </c>
      <c r="BP124" s="25">
        <f t="shared" si="757"/>
        <v>30</v>
      </c>
      <c r="BQ124" s="25">
        <f t="shared" si="758"/>
        <v>45</v>
      </c>
      <c r="BR124" s="25">
        <f t="shared" si="759"/>
        <v>24</v>
      </c>
      <c r="BS124" s="25">
        <f t="shared" si="760"/>
        <v>5</v>
      </c>
      <c r="BT124" s="25">
        <f t="shared" si="761"/>
        <v>29</v>
      </c>
      <c r="BU124" s="26">
        <v>2</v>
      </c>
      <c r="BV124" s="25" t="str">
        <f t="shared" si="762"/>
        <v>0</v>
      </c>
      <c r="BW124" s="25" t="str">
        <f t="shared" si="763"/>
        <v>0</v>
      </c>
      <c r="BX124" s="25">
        <f t="shared" si="764"/>
        <v>0</v>
      </c>
      <c r="BY124" s="25">
        <f t="shared" si="765"/>
        <v>24</v>
      </c>
      <c r="BZ124" s="25">
        <f t="shared" si="766"/>
        <v>5</v>
      </c>
      <c r="CA124" s="25">
        <f t="shared" si="767"/>
        <v>29</v>
      </c>
      <c r="CB124" s="25" t="str">
        <f t="shared" si="768"/>
        <v>0</v>
      </c>
      <c r="CC124" s="25" t="str">
        <f t="shared" si="769"/>
        <v>0</v>
      </c>
      <c r="CD124" s="25">
        <f t="shared" si="770"/>
        <v>0</v>
      </c>
    </row>
    <row r="125" spans="1:82" ht="25.5" customHeight="1">
      <c r="A125" s="6"/>
      <c r="B125" s="29" t="s">
        <v>75</v>
      </c>
      <c r="C125" s="24">
        <v>0</v>
      </c>
      <c r="D125" s="24">
        <v>0</v>
      </c>
      <c r="E125" s="24">
        <v>0</v>
      </c>
      <c r="F125" s="24">
        <v>1</v>
      </c>
      <c r="G125" s="25">
        <f t="shared" si="744"/>
        <v>1</v>
      </c>
      <c r="H125" s="24">
        <v>0</v>
      </c>
      <c r="I125" s="24">
        <v>0</v>
      </c>
      <c r="J125" s="24">
        <v>0</v>
      </c>
      <c r="K125" s="24">
        <v>0</v>
      </c>
      <c r="L125" s="25">
        <f t="shared" si="745"/>
        <v>0</v>
      </c>
      <c r="M125" s="24">
        <v>30</v>
      </c>
      <c r="N125" s="24">
        <v>67</v>
      </c>
      <c r="O125" s="24">
        <v>26</v>
      </c>
      <c r="P125" s="24">
        <v>13</v>
      </c>
      <c r="Q125" s="25">
        <f t="shared" si="746"/>
        <v>39</v>
      </c>
      <c r="R125" s="24">
        <v>0</v>
      </c>
      <c r="S125" s="24">
        <v>0</v>
      </c>
      <c r="T125" s="24">
        <v>0</v>
      </c>
      <c r="U125" s="24">
        <v>0</v>
      </c>
      <c r="V125" s="25">
        <f t="shared" si="747"/>
        <v>0</v>
      </c>
      <c r="W125" s="24">
        <v>0</v>
      </c>
      <c r="X125" s="24">
        <v>0</v>
      </c>
      <c r="Y125" s="24">
        <v>0</v>
      </c>
      <c r="Z125" s="24">
        <v>0</v>
      </c>
      <c r="AA125" s="25">
        <f t="shared" si="748"/>
        <v>0</v>
      </c>
      <c r="AB125" s="24">
        <v>0</v>
      </c>
      <c r="AC125" s="24">
        <v>0</v>
      </c>
      <c r="AD125" s="24">
        <v>0</v>
      </c>
      <c r="AE125" s="24">
        <v>0</v>
      </c>
      <c r="AF125" s="25">
        <f t="shared" si="749"/>
        <v>0</v>
      </c>
      <c r="AG125" s="24">
        <v>0</v>
      </c>
      <c r="AH125" s="24">
        <v>0</v>
      </c>
      <c r="AI125" s="24">
        <v>0</v>
      </c>
      <c r="AJ125" s="24">
        <v>0</v>
      </c>
      <c r="AK125" s="25">
        <f t="shared" si="750"/>
        <v>0</v>
      </c>
      <c r="AL125" s="24">
        <v>0</v>
      </c>
      <c r="AM125" s="24">
        <v>0</v>
      </c>
      <c r="AN125" s="24">
        <v>0</v>
      </c>
      <c r="AO125" s="24">
        <v>0</v>
      </c>
      <c r="AP125" s="25">
        <f t="shared" si="751"/>
        <v>0</v>
      </c>
      <c r="AQ125" s="25">
        <v>0</v>
      </c>
      <c r="AR125" s="25">
        <v>0</v>
      </c>
      <c r="AS125" s="25">
        <v>0</v>
      </c>
      <c r="AT125" s="25">
        <v>0</v>
      </c>
      <c r="AU125" s="25">
        <f t="shared" si="752"/>
        <v>0</v>
      </c>
      <c r="AV125" s="24">
        <v>0</v>
      </c>
      <c r="AW125" s="24">
        <v>0</v>
      </c>
      <c r="AX125" s="24">
        <v>0</v>
      </c>
      <c r="AY125" s="24">
        <v>0</v>
      </c>
      <c r="AZ125" s="25">
        <f t="shared" si="753"/>
        <v>0</v>
      </c>
      <c r="BA125" s="25">
        <v>0</v>
      </c>
      <c r="BB125" s="25">
        <v>0</v>
      </c>
      <c r="BC125" s="25">
        <v>0</v>
      </c>
      <c r="BD125" s="25">
        <v>0</v>
      </c>
      <c r="BE125" s="25">
        <f t="shared" si="754"/>
        <v>0</v>
      </c>
      <c r="BF125" s="24">
        <v>0</v>
      </c>
      <c r="BG125" s="24">
        <v>0</v>
      </c>
      <c r="BH125" s="24">
        <v>0</v>
      </c>
      <c r="BI125" s="24">
        <v>0</v>
      </c>
      <c r="BJ125" s="25">
        <f t="shared" si="755"/>
        <v>0</v>
      </c>
      <c r="BK125" s="24">
        <v>0</v>
      </c>
      <c r="BL125" s="24">
        <v>2</v>
      </c>
      <c r="BM125" s="24">
        <v>1</v>
      </c>
      <c r="BN125" s="24">
        <v>0</v>
      </c>
      <c r="BO125" s="25">
        <f t="shared" si="756"/>
        <v>1</v>
      </c>
      <c r="BP125" s="25">
        <f t="shared" si="757"/>
        <v>30</v>
      </c>
      <c r="BQ125" s="25">
        <f t="shared" si="758"/>
        <v>69</v>
      </c>
      <c r="BR125" s="25">
        <f t="shared" si="759"/>
        <v>27</v>
      </c>
      <c r="BS125" s="25">
        <f t="shared" si="760"/>
        <v>14</v>
      </c>
      <c r="BT125" s="25">
        <f t="shared" si="761"/>
        <v>41</v>
      </c>
      <c r="BU125" s="26">
        <v>2</v>
      </c>
      <c r="BV125" s="25" t="str">
        <f t="shared" si="762"/>
        <v>0</v>
      </c>
      <c r="BW125" s="25" t="str">
        <f t="shared" si="763"/>
        <v>0</v>
      </c>
      <c r="BX125" s="25">
        <f t="shared" si="764"/>
        <v>0</v>
      </c>
      <c r="BY125" s="25">
        <f t="shared" si="765"/>
        <v>27</v>
      </c>
      <c r="BZ125" s="25">
        <f t="shared" si="766"/>
        <v>14</v>
      </c>
      <c r="CA125" s="25">
        <f t="shared" si="767"/>
        <v>41</v>
      </c>
      <c r="CB125" s="25" t="str">
        <f t="shared" si="768"/>
        <v>0</v>
      </c>
      <c r="CC125" s="25" t="str">
        <f t="shared" si="769"/>
        <v>0</v>
      </c>
      <c r="CD125" s="25">
        <f t="shared" si="770"/>
        <v>0</v>
      </c>
    </row>
    <row r="126" spans="1:82" s="4" customFormat="1" ht="25.5" customHeight="1">
      <c r="A126" s="46"/>
      <c r="B126" s="47" t="s">
        <v>91</v>
      </c>
      <c r="C126" s="24">
        <v>5</v>
      </c>
      <c r="D126" s="24">
        <v>13</v>
      </c>
      <c r="E126" s="24">
        <v>7</v>
      </c>
      <c r="F126" s="24">
        <v>1</v>
      </c>
      <c r="G126" s="25">
        <f t="shared" si="744"/>
        <v>8</v>
      </c>
      <c r="H126" s="24">
        <v>0</v>
      </c>
      <c r="I126" s="24">
        <v>0</v>
      </c>
      <c r="J126" s="24">
        <v>0</v>
      </c>
      <c r="K126" s="24">
        <v>0</v>
      </c>
      <c r="L126" s="25">
        <f t="shared" si="745"/>
        <v>0</v>
      </c>
      <c r="M126" s="24">
        <v>25</v>
      </c>
      <c r="N126" s="24">
        <v>5</v>
      </c>
      <c r="O126" s="24">
        <v>3</v>
      </c>
      <c r="P126" s="24">
        <v>0</v>
      </c>
      <c r="Q126" s="25">
        <f t="shared" si="746"/>
        <v>3</v>
      </c>
      <c r="R126" s="24">
        <v>0</v>
      </c>
      <c r="S126" s="24">
        <v>42</v>
      </c>
      <c r="T126" s="24">
        <v>19</v>
      </c>
      <c r="U126" s="24">
        <v>1</v>
      </c>
      <c r="V126" s="25">
        <f t="shared" si="747"/>
        <v>20</v>
      </c>
      <c r="W126" s="24">
        <v>0</v>
      </c>
      <c r="X126" s="24">
        <v>0</v>
      </c>
      <c r="Y126" s="24">
        <v>0</v>
      </c>
      <c r="Z126" s="24">
        <v>0</v>
      </c>
      <c r="AA126" s="25">
        <f t="shared" si="748"/>
        <v>0</v>
      </c>
      <c r="AB126" s="24">
        <v>0</v>
      </c>
      <c r="AC126" s="24">
        <v>0</v>
      </c>
      <c r="AD126" s="24">
        <v>0</v>
      </c>
      <c r="AE126" s="24">
        <v>0</v>
      </c>
      <c r="AF126" s="25">
        <f t="shared" si="749"/>
        <v>0</v>
      </c>
      <c r="AG126" s="24">
        <v>0</v>
      </c>
      <c r="AH126" s="24">
        <v>0</v>
      </c>
      <c r="AI126" s="24">
        <v>0</v>
      </c>
      <c r="AJ126" s="24">
        <v>0</v>
      </c>
      <c r="AK126" s="25">
        <f t="shared" si="750"/>
        <v>0</v>
      </c>
      <c r="AL126" s="24">
        <v>0</v>
      </c>
      <c r="AM126" s="24">
        <v>0</v>
      </c>
      <c r="AN126" s="24">
        <v>0</v>
      </c>
      <c r="AO126" s="24">
        <v>0</v>
      </c>
      <c r="AP126" s="25">
        <f t="shared" si="751"/>
        <v>0</v>
      </c>
      <c r="AQ126" s="25">
        <v>0</v>
      </c>
      <c r="AR126" s="25">
        <v>0</v>
      </c>
      <c r="AS126" s="25">
        <v>0</v>
      </c>
      <c r="AT126" s="25">
        <v>0</v>
      </c>
      <c r="AU126" s="25">
        <f t="shared" si="752"/>
        <v>0</v>
      </c>
      <c r="AV126" s="24">
        <v>0</v>
      </c>
      <c r="AW126" s="24">
        <v>0</v>
      </c>
      <c r="AX126" s="24">
        <v>1</v>
      </c>
      <c r="AY126" s="24">
        <v>0</v>
      </c>
      <c r="AZ126" s="25">
        <f t="shared" si="753"/>
        <v>1</v>
      </c>
      <c r="BA126" s="25">
        <v>0</v>
      </c>
      <c r="BB126" s="25">
        <v>0</v>
      </c>
      <c r="BC126" s="25">
        <v>0</v>
      </c>
      <c r="BD126" s="25">
        <v>0</v>
      </c>
      <c r="BE126" s="25">
        <f t="shared" si="754"/>
        <v>0</v>
      </c>
      <c r="BF126" s="24">
        <v>0</v>
      </c>
      <c r="BG126" s="24">
        <v>0</v>
      </c>
      <c r="BH126" s="24">
        <v>0</v>
      </c>
      <c r="BI126" s="24">
        <v>0</v>
      </c>
      <c r="BJ126" s="25">
        <f t="shared" si="755"/>
        <v>0</v>
      </c>
      <c r="BK126" s="24">
        <v>0</v>
      </c>
      <c r="BL126" s="24">
        <v>1</v>
      </c>
      <c r="BM126" s="24">
        <v>0</v>
      </c>
      <c r="BN126" s="24">
        <v>1</v>
      </c>
      <c r="BO126" s="25">
        <f t="shared" si="756"/>
        <v>1</v>
      </c>
      <c r="BP126" s="25">
        <f t="shared" si="757"/>
        <v>30</v>
      </c>
      <c r="BQ126" s="25">
        <f t="shared" si="758"/>
        <v>61</v>
      </c>
      <c r="BR126" s="25">
        <f t="shared" si="759"/>
        <v>30</v>
      </c>
      <c r="BS126" s="25">
        <f t="shared" si="760"/>
        <v>3</v>
      </c>
      <c r="BT126" s="25">
        <f t="shared" si="761"/>
        <v>33</v>
      </c>
      <c r="BU126" s="26">
        <v>2</v>
      </c>
      <c r="BV126" s="25" t="str">
        <f t="shared" si="762"/>
        <v>0</v>
      </c>
      <c r="BW126" s="25" t="str">
        <f t="shared" si="763"/>
        <v>0</v>
      </c>
      <c r="BX126" s="25">
        <f t="shared" si="764"/>
        <v>0</v>
      </c>
      <c r="BY126" s="25">
        <f t="shared" si="765"/>
        <v>30</v>
      </c>
      <c r="BZ126" s="25">
        <f t="shared" si="766"/>
        <v>3</v>
      </c>
      <c r="CA126" s="25">
        <f t="shared" si="767"/>
        <v>33</v>
      </c>
      <c r="CB126" s="25" t="str">
        <f t="shared" si="768"/>
        <v>0</v>
      </c>
      <c r="CC126" s="25" t="str">
        <f t="shared" si="769"/>
        <v>0</v>
      </c>
      <c r="CD126" s="25">
        <f t="shared" si="770"/>
        <v>0</v>
      </c>
    </row>
    <row r="127" spans="1:82" s="4" customFormat="1" ht="25.5" customHeight="1">
      <c r="A127" s="46"/>
      <c r="B127" s="47" t="s">
        <v>82</v>
      </c>
      <c r="C127" s="24">
        <v>20</v>
      </c>
      <c r="D127" s="24">
        <v>71</v>
      </c>
      <c r="E127" s="24">
        <v>34</v>
      </c>
      <c r="F127" s="24">
        <v>2</v>
      </c>
      <c r="G127" s="25">
        <f t="shared" ref="G127" si="771">E127+F127</f>
        <v>36</v>
      </c>
      <c r="H127" s="24">
        <v>0</v>
      </c>
      <c r="I127" s="24">
        <v>0</v>
      </c>
      <c r="J127" s="24">
        <v>0</v>
      </c>
      <c r="K127" s="24">
        <v>0</v>
      </c>
      <c r="L127" s="25">
        <f t="shared" ref="L127" si="772">SUM(J127:K127)</f>
        <v>0</v>
      </c>
      <c r="M127" s="24">
        <v>10</v>
      </c>
      <c r="N127" s="24">
        <v>6</v>
      </c>
      <c r="O127" s="24">
        <v>8</v>
      </c>
      <c r="P127" s="24">
        <v>0</v>
      </c>
      <c r="Q127" s="25">
        <f t="shared" ref="Q127" si="773">O127+P127</f>
        <v>8</v>
      </c>
      <c r="R127" s="24">
        <v>0</v>
      </c>
      <c r="S127" s="24">
        <v>45</v>
      </c>
      <c r="T127" s="24">
        <v>3</v>
      </c>
      <c r="U127" s="24">
        <v>0</v>
      </c>
      <c r="V127" s="25">
        <f t="shared" si="747"/>
        <v>3</v>
      </c>
      <c r="W127" s="24">
        <v>0</v>
      </c>
      <c r="X127" s="24">
        <v>0</v>
      </c>
      <c r="Y127" s="24">
        <v>0</v>
      </c>
      <c r="Z127" s="24">
        <v>0</v>
      </c>
      <c r="AA127" s="25">
        <f t="shared" ref="AA127" si="774">Y127+Z127</f>
        <v>0</v>
      </c>
      <c r="AB127" s="24">
        <v>0</v>
      </c>
      <c r="AC127" s="24">
        <v>0</v>
      </c>
      <c r="AD127" s="24">
        <v>0</v>
      </c>
      <c r="AE127" s="24">
        <v>0</v>
      </c>
      <c r="AF127" s="25">
        <f t="shared" ref="AF127" si="775">AD127+AE127</f>
        <v>0</v>
      </c>
      <c r="AG127" s="24">
        <v>0</v>
      </c>
      <c r="AH127" s="24">
        <v>0</v>
      </c>
      <c r="AI127" s="24">
        <v>0</v>
      </c>
      <c r="AJ127" s="24">
        <v>0</v>
      </c>
      <c r="AK127" s="25">
        <f t="shared" ref="AK127" si="776">AI127+AJ127</f>
        <v>0</v>
      </c>
      <c r="AL127" s="24">
        <v>0</v>
      </c>
      <c r="AM127" s="24">
        <v>0</v>
      </c>
      <c r="AN127" s="24">
        <v>0</v>
      </c>
      <c r="AO127" s="24">
        <v>0</v>
      </c>
      <c r="AP127" s="25">
        <f t="shared" ref="AP127" si="777">AN127+AO127</f>
        <v>0</v>
      </c>
      <c r="AQ127" s="25">
        <v>0</v>
      </c>
      <c r="AR127" s="25">
        <v>0</v>
      </c>
      <c r="AS127" s="25">
        <v>0</v>
      </c>
      <c r="AT127" s="25">
        <v>0</v>
      </c>
      <c r="AU127" s="25">
        <f t="shared" ref="AU127" si="778">AS127+AT127</f>
        <v>0</v>
      </c>
      <c r="AV127" s="24">
        <v>0</v>
      </c>
      <c r="AW127" s="24">
        <v>0</v>
      </c>
      <c r="AX127" s="24">
        <v>0</v>
      </c>
      <c r="AY127" s="24">
        <v>0</v>
      </c>
      <c r="AZ127" s="25">
        <f t="shared" ref="AZ127" si="779">AX127+AY127</f>
        <v>0</v>
      </c>
      <c r="BA127" s="25">
        <v>0</v>
      </c>
      <c r="BB127" s="25">
        <v>0</v>
      </c>
      <c r="BC127" s="25">
        <v>0</v>
      </c>
      <c r="BD127" s="25">
        <v>0</v>
      </c>
      <c r="BE127" s="25">
        <f t="shared" ref="BE127" si="780">BC127+BD127</f>
        <v>0</v>
      </c>
      <c r="BF127" s="24">
        <v>0</v>
      </c>
      <c r="BG127" s="24">
        <v>0</v>
      </c>
      <c r="BH127" s="24">
        <v>0</v>
      </c>
      <c r="BI127" s="24">
        <v>0</v>
      </c>
      <c r="BJ127" s="25">
        <f t="shared" si="755"/>
        <v>0</v>
      </c>
      <c r="BK127" s="24">
        <v>0</v>
      </c>
      <c r="BL127" s="24">
        <v>1</v>
      </c>
      <c r="BM127" s="24">
        <v>1</v>
      </c>
      <c r="BN127" s="24">
        <v>0</v>
      </c>
      <c r="BO127" s="25">
        <f t="shared" ref="BO127" si="781">BM127+BN127</f>
        <v>1</v>
      </c>
      <c r="BP127" s="25">
        <f t="shared" si="757"/>
        <v>30</v>
      </c>
      <c r="BQ127" s="25">
        <f t="shared" si="758"/>
        <v>123</v>
      </c>
      <c r="BR127" s="25">
        <f t="shared" si="759"/>
        <v>46</v>
      </c>
      <c r="BS127" s="25">
        <f t="shared" si="760"/>
        <v>2</v>
      </c>
      <c r="BT127" s="25">
        <f t="shared" si="761"/>
        <v>48</v>
      </c>
      <c r="BU127" s="26">
        <v>2</v>
      </c>
      <c r="BV127" s="25" t="str">
        <f t="shared" ref="BV127" si="782">IF(BU127=1,BR127,"0")</f>
        <v>0</v>
      </c>
      <c r="BW127" s="25" t="str">
        <f t="shared" ref="BW127" si="783">IF(BU127=1,BS127,"0")</f>
        <v>0</v>
      </c>
      <c r="BX127" s="25">
        <f t="shared" ref="BX127" si="784">BV127+BW127</f>
        <v>0</v>
      </c>
      <c r="BY127" s="25">
        <f t="shared" ref="BY127" si="785">IF(BU127=2,BR127,"0")</f>
        <v>46</v>
      </c>
      <c r="BZ127" s="25">
        <f t="shared" ref="BZ127" si="786">IF(BU127=2,BS127,"0")</f>
        <v>2</v>
      </c>
      <c r="CA127" s="25">
        <f t="shared" ref="CA127" si="787">BY127+BZ127</f>
        <v>48</v>
      </c>
      <c r="CB127" s="25" t="str">
        <f t="shared" si="768"/>
        <v>0</v>
      </c>
      <c r="CC127" s="25" t="str">
        <f t="shared" si="769"/>
        <v>0</v>
      </c>
      <c r="CD127" s="25">
        <f t="shared" si="770"/>
        <v>0</v>
      </c>
    </row>
    <row r="128" spans="1:82" s="4" customFormat="1" ht="25.5" customHeight="1">
      <c r="A128" s="46"/>
      <c r="B128" s="23" t="s">
        <v>83</v>
      </c>
      <c r="C128" s="24">
        <v>20</v>
      </c>
      <c r="D128" s="24">
        <v>27</v>
      </c>
      <c r="E128" s="24">
        <v>12</v>
      </c>
      <c r="F128" s="24">
        <v>1</v>
      </c>
      <c r="G128" s="25">
        <f t="shared" si="744"/>
        <v>13</v>
      </c>
      <c r="H128" s="24">
        <v>0</v>
      </c>
      <c r="I128" s="24">
        <v>1</v>
      </c>
      <c r="J128" s="24">
        <v>0</v>
      </c>
      <c r="K128" s="24">
        <v>1</v>
      </c>
      <c r="L128" s="25">
        <f t="shared" si="745"/>
        <v>1</v>
      </c>
      <c r="M128" s="24">
        <v>10</v>
      </c>
      <c r="N128" s="24">
        <v>10</v>
      </c>
      <c r="O128" s="24">
        <v>7</v>
      </c>
      <c r="P128" s="24">
        <v>1</v>
      </c>
      <c r="Q128" s="25">
        <f t="shared" si="746"/>
        <v>8</v>
      </c>
      <c r="R128" s="24">
        <v>0</v>
      </c>
      <c r="S128" s="24">
        <v>43</v>
      </c>
      <c r="T128" s="24">
        <v>11</v>
      </c>
      <c r="U128" s="24">
        <v>3</v>
      </c>
      <c r="V128" s="25">
        <f t="shared" si="747"/>
        <v>14</v>
      </c>
      <c r="W128" s="24">
        <v>0</v>
      </c>
      <c r="X128" s="24">
        <v>0</v>
      </c>
      <c r="Y128" s="24">
        <v>0</v>
      </c>
      <c r="Z128" s="24">
        <v>0</v>
      </c>
      <c r="AA128" s="25">
        <f t="shared" si="748"/>
        <v>0</v>
      </c>
      <c r="AB128" s="24">
        <v>0</v>
      </c>
      <c r="AC128" s="24">
        <v>0</v>
      </c>
      <c r="AD128" s="24">
        <v>0</v>
      </c>
      <c r="AE128" s="24">
        <v>0</v>
      </c>
      <c r="AF128" s="25">
        <f t="shared" si="749"/>
        <v>0</v>
      </c>
      <c r="AG128" s="24">
        <v>0</v>
      </c>
      <c r="AH128" s="24">
        <v>0</v>
      </c>
      <c r="AI128" s="24">
        <v>0</v>
      </c>
      <c r="AJ128" s="24">
        <v>0</v>
      </c>
      <c r="AK128" s="25">
        <f t="shared" si="750"/>
        <v>0</v>
      </c>
      <c r="AL128" s="24">
        <v>0</v>
      </c>
      <c r="AM128" s="24">
        <v>0</v>
      </c>
      <c r="AN128" s="24">
        <v>0</v>
      </c>
      <c r="AO128" s="24">
        <v>0</v>
      </c>
      <c r="AP128" s="25">
        <f t="shared" si="751"/>
        <v>0</v>
      </c>
      <c r="AQ128" s="25">
        <v>0</v>
      </c>
      <c r="AR128" s="25">
        <v>0</v>
      </c>
      <c r="AS128" s="25">
        <v>0</v>
      </c>
      <c r="AT128" s="25">
        <v>0</v>
      </c>
      <c r="AU128" s="25">
        <f t="shared" si="752"/>
        <v>0</v>
      </c>
      <c r="AV128" s="24">
        <v>0</v>
      </c>
      <c r="AW128" s="24">
        <v>0</v>
      </c>
      <c r="AX128" s="24">
        <v>0</v>
      </c>
      <c r="AY128" s="24">
        <v>0</v>
      </c>
      <c r="AZ128" s="25">
        <f t="shared" si="753"/>
        <v>0</v>
      </c>
      <c r="BA128" s="25">
        <v>0</v>
      </c>
      <c r="BB128" s="25">
        <v>0</v>
      </c>
      <c r="BC128" s="25">
        <v>0</v>
      </c>
      <c r="BD128" s="25">
        <v>0</v>
      </c>
      <c r="BE128" s="25">
        <f t="shared" si="754"/>
        <v>0</v>
      </c>
      <c r="BF128" s="24">
        <v>0</v>
      </c>
      <c r="BG128" s="24">
        <v>0</v>
      </c>
      <c r="BH128" s="24">
        <v>0</v>
      </c>
      <c r="BI128" s="24">
        <v>0</v>
      </c>
      <c r="BJ128" s="25">
        <f t="shared" si="755"/>
        <v>0</v>
      </c>
      <c r="BK128" s="24">
        <v>0</v>
      </c>
      <c r="BL128" s="24">
        <v>1</v>
      </c>
      <c r="BM128" s="24">
        <v>1</v>
      </c>
      <c r="BN128" s="24">
        <v>0</v>
      </c>
      <c r="BO128" s="25">
        <f t="shared" si="756"/>
        <v>1</v>
      </c>
      <c r="BP128" s="25">
        <f t="shared" si="757"/>
        <v>30</v>
      </c>
      <c r="BQ128" s="25">
        <f t="shared" si="758"/>
        <v>82</v>
      </c>
      <c r="BR128" s="25">
        <f t="shared" si="759"/>
        <v>31</v>
      </c>
      <c r="BS128" s="25">
        <f t="shared" si="760"/>
        <v>6</v>
      </c>
      <c r="BT128" s="25">
        <f t="shared" si="761"/>
        <v>37</v>
      </c>
      <c r="BU128" s="26">
        <v>2</v>
      </c>
      <c r="BV128" s="25" t="str">
        <f t="shared" si="762"/>
        <v>0</v>
      </c>
      <c r="BW128" s="25" t="str">
        <f t="shared" si="763"/>
        <v>0</v>
      </c>
      <c r="BX128" s="25">
        <f t="shared" si="764"/>
        <v>0</v>
      </c>
      <c r="BY128" s="25">
        <f t="shared" si="765"/>
        <v>31</v>
      </c>
      <c r="BZ128" s="25">
        <f t="shared" si="766"/>
        <v>6</v>
      </c>
      <c r="CA128" s="25">
        <f t="shared" si="767"/>
        <v>37</v>
      </c>
      <c r="CB128" s="25" t="str">
        <f t="shared" si="768"/>
        <v>0</v>
      </c>
      <c r="CC128" s="25" t="str">
        <f t="shared" si="769"/>
        <v>0</v>
      </c>
      <c r="CD128" s="25">
        <f t="shared" si="770"/>
        <v>0</v>
      </c>
    </row>
    <row r="129" spans="1:82" ht="25.5" customHeight="1">
      <c r="A129" s="6"/>
      <c r="B129" s="30" t="s">
        <v>36</v>
      </c>
      <c r="C129" s="25">
        <f t="shared" ref="C129:AM129" si="788">SUM(C123:C128)</f>
        <v>45</v>
      </c>
      <c r="D129" s="25">
        <f t="shared" si="788"/>
        <v>111</v>
      </c>
      <c r="E129" s="25">
        <f t="shared" si="788"/>
        <v>53</v>
      </c>
      <c r="F129" s="25">
        <f t="shared" si="788"/>
        <v>5</v>
      </c>
      <c r="G129" s="25">
        <f t="shared" si="788"/>
        <v>58</v>
      </c>
      <c r="H129" s="24">
        <f t="shared" si="788"/>
        <v>0</v>
      </c>
      <c r="I129" s="24">
        <f t="shared" si="788"/>
        <v>1</v>
      </c>
      <c r="J129" s="24">
        <f t="shared" si="788"/>
        <v>0</v>
      </c>
      <c r="K129" s="24">
        <f t="shared" si="788"/>
        <v>1</v>
      </c>
      <c r="L129" s="25">
        <f t="shared" si="788"/>
        <v>1</v>
      </c>
      <c r="M129" s="25">
        <f t="shared" si="788"/>
        <v>135</v>
      </c>
      <c r="N129" s="25">
        <f t="shared" si="788"/>
        <v>150</v>
      </c>
      <c r="O129" s="25">
        <f t="shared" si="788"/>
        <v>81</v>
      </c>
      <c r="P129" s="25">
        <f t="shared" si="788"/>
        <v>19</v>
      </c>
      <c r="Q129" s="25">
        <f t="shared" si="788"/>
        <v>100</v>
      </c>
      <c r="R129" s="25">
        <f t="shared" ref="R129:V129" si="789">SUM(R123:R128)</f>
        <v>0</v>
      </c>
      <c r="S129" s="25">
        <f t="shared" si="789"/>
        <v>211</v>
      </c>
      <c r="T129" s="25">
        <f t="shared" si="789"/>
        <v>48</v>
      </c>
      <c r="U129" s="25">
        <f t="shared" si="789"/>
        <v>4</v>
      </c>
      <c r="V129" s="25">
        <f t="shared" si="789"/>
        <v>52</v>
      </c>
      <c r="W129" s="25">
        <f t="shared" si="788"/>
        <v>0</v>
      </c>
      <c r="X129" s="25">
        <f t="shared" si="788"/>
        <v>0</v>
      </c>
      <c r="Y129" s="25">
        <f t="shared" si="788"/>
        <v>0</v>
      </c>
      <c r="Z129" s="25">
        <f t="shared" si="788"/>
        <v>0</v>
      </c>
      <c r="AA129" s="25">
        <f t="shared" si="788"/>
        <v>0</v>
      </c>
      <c r="AB129" s="25">
        <f t="shared" si="788"/>
        <v>0</v>
      </c>
      <c r="AC129" s="25">
        <f t="shared" si="788"/>
        <v>0</v>
      </c>
      <c r="AD129" s="25">
        <f t="shared" si="788"/>
        <v>0</v>
      </c>
      <c r="AE129" s="25">
        <f t="shared" si="788"/>
        <v>0</v>
      </c>
      <c r="AF129" s="25">
        <f t="shared" si="788"/>
        <v>0</v>
      </c>
      <c r="AG129" s="25">
        <f t="shared" si="788"/>
        <v>0</v>
      </c>
      <c r="AH129" s="25">
        <f t="shared" si="788"/>
        <v>0</v>
      </c>
      <c r="AI129" s="25">
        <f t="shared" si="788"/>
        <v>0</v>
      </c>
      <c r="AJ129" s="25">
        <f t="shared" si="788"/>
        <v>0</v>
      </c>
      <c r="AK129" s="25">
        <f t="shared" si="788"/>
        <v>0</v>
      </c>
      <c r="AL129" s="25">
        <f t="shared" si="788"/>
        <v>0</v>
      </c>
      <c r="AM129" s="25">
        <f t="shared" si="788"/>
        <v>0</v>
      </c>
      <c r="AN129" s="25">
        <f t="shared" ref="AN129:BO129" si="790">SUM(AN123:AN128)</f>
        <v>0</v>
      </c>
      <c r="AO129" s="25">
        <f t="shared" si="790"/>
        <v>0</v>
      </c>
      <c r="AP129" s="25">
        <f t="shared" si="790"/>
        <v>0</v>
      </c>
      <c r="AQ129" s="25">
        <f t="shared" si="790"/>
        <v>0</v>
      </c>
      <c r="AR129" s="25">
        <f t="shared" si="790"/>
        <v>0</v>
      </c>
      <c r="AS129" s="25">
        <f t="shared" si="790"/>
        <v>0</v>
      </c>
      <c r="AT129" s="25">
        <f t="shared" si="790"/>
        <v>0</v>
      </c>
      <c r="AU129" s="25">
        <f t="shared" si="790"/>
        <v>0</v>
      </c>
      <c r="AV129" s="25">
        <f t="shared" si="790"/>
        <v>0</v>
      </c>
      <c r="AW129" s="25">
        <f t="shared" si="790"/>
        <v>0</v>
      </c>
      <c r="AX129" s="25">
        <f>SUM(AX123:AX128)</f>
        <v>4</v>
      </c>
      <c r="AY129" s="25">
        <f t="shared" si="790"/>
        <v>0</v>
      </c>
      <c r="AZ129" s="25">
        <f t="shared" si="790"/>
        <v>4</v>
      </c>
      <c r="BA129" s="25">
        <f t="shared" si="790"/>
        <v>0</v>
      </c>
      <c r="BB129" s="25">
        <f t="shared" si="790"/>
        <v>0</v>
      </c>
      <c r="BC129" s="25">
        <f t="shared" si="790"/>
        <v>0</v>
      </c>
      <c r="BD129" s="25">
        <f t="shared" si="790"/>
        <v>0</v>
      </c>
      <c r="BE129" s="25">
        <f t="shared" si="790"/>
        <v>0</v>
      </c>
      <c r="BF129" s="25">
        <f t="shared" ref="BF129:BJ129" si="791">SUM(BF123:BF128)</f>
        <v>0</v>
      </c>
      <c r="BG129" s="25">
        <f t="shared" si="791"/>
        <v>0</v>
      </c>
      <c r="BH129" s="25">
        <f t="shared" si="791"/>
        <v>0</v>
      </c>
      <c r="BI129" s="25">
        <f t="shared" si="791"/>
        <v>0</v>
      </c>
      <c r="BJ129" s="25">
        <f t="shared" si="791"/>
        <v>0</v>
      </c>
      <c r="BK129" s="25">
        <f t="shared" si="790"/>
        <v>0</v>
      </c>
      <c r="BL129" s="25">
        <f t="shared" si="790"/>
        <v>6</v>
      </c>
      <c r="BM129" s="25">
        <f t="shared" si="790"/>
        <v>4</v>
      </c>
      <c r="BN129" s="25">
        <f t="shared" si="790"/>
        <v>1</v>
      </c>
      <c r="BO129" s="25">
        <f t="shared" si="790"/>
        <v>5</v>
      </c>
      <c r="BP129" s="25">
        <f t="shared" si="757"/>
        <v>180</v>
      </c>
      <c r="BQ129" s="25">
        <f t="shared" si="758"/>
        <v>479</v>
      </c>
      <c r="BR129" s="25">
        <f t="shared" si="759"/>
        <v>190</v>
      </c>
      <c r="BS129" s="25">
        <f t="shared" si="760"/>
        <v>30</v>
      </c>
      <c r="BT129" s="25">
        <f t="shared" si="761"/>
        <v>220</v>
      </c>
      <c r="BU129" s="26"/>
      <c r="BV129" s="25">
        <f t="shared" ref="BV129:CA129" si="792">SUM(BV123:BV128)</f>
        <v>0</v>
      </c>
      <c r="BW129" s="25">
        <f t="shared" si="792"/>
        <v>0</v>
      </c>
      <c r="BX129" s="25">
        <f t="shared" si="792"/>
        <v>0</v>
      </c>
      <c r="BY129" s="25">
        <f t="shared" si="792"/>
        <v>190</v>
      </c>
      <c r="BZ129" s="25">
        <f t="shared" si="792"/>
        <v>30</v>
      </c>
      <c r="CA129" s="25">
        <f t="shared" si="792"/>
        <v>220</v>
      </c>
      <c r="CB129" s="25">
        <f t="shared" ref="CB129:CD129" si="793">SUM(CB123:CB128)</f>
        <v>0</v>
      </c>
      <c r="CC129" s="25">
        <f t="shared" si="793"/>
        <v>0</v>
      </c>
      <c r="CD129" s="25">
        <f t="shared" si="793"/>
        <v>0</v>
      </c>
    </row>
    <row r="130" spans="1:82" ht="25.5" customHeight="1">
      <c r="A130" s="6"/>
      <c r="B130" s="30" t="s">
        <v>42</v>
      </c>
      <c r="C130" s="25">
        <f>C129</f>
        <v>45</v>
      </c>
      <c r="D130" s="25">
        <f>D129</f>
        <v>111</v>
      </c>
      <c r="E130" s="25">
        <f t="shared" ref="E130:CA130" si="794">E129</f>
        <v>53</v>
      </c>
      <c r="F130" s="25">
        <f t="shared" si="794"/>
        <v>5</v>
      </c>
      <c r="G130" s="25">
        <f t="shared" si="794"/>
        <v>58</v>
      </c>
      <c r="H130" s="25">
        <f>H129</f>
        <v>0</v>
      </c>
      <c r="I130" s="25">
        <f>I129</f>
        <v>1</v>
      </c>
      <c r="J130" s="25">
        <f t="shared" ref="J130:L130" si="795">J129</f>
        <v>0</v>
      </c>
      <c r="K130" s="25">
        <f t="shared" si="795"/>
        <v>1</v>
      </c>
      <c r="L130" s="25">
        <f t="shared" si="795"/>
        <v>1</v>
      </c>
      <c r="M130" s="25">
        <f t="shared" si="794"/>
        <v>135</v>
      </c>
      <c r="N130" s="25">
        <f t="shared" si="794"/>
        <v>150</v>
      </c>
      <c r="O130" s="25">
        <f t="shared" si="794"/>
        <v>81</v>
      </c>
      <c r="P130" s="25">
        <f t="shared" si="794"/>
        <v>19</v>
      </c>
      <c r="Q130" s="25">
        <f t="shared" si="794"/>
        <v>100</v>
      </c>
      <c r="R130" s="25">
        <f t="shared" ref="R130:V130" si="796">R129</f>
        <v>0</v>
      </c>
      <c r="S130" s="25">
        <f t="shared" si="796"/>
        <v>211</v>
      </c>
      <c r="T130" s="25">
        <f t="shared" si="796"/>
        <v>48</v>
      </c>
      <c r="U130" s="25">
        <f t="shared" si="796"/>
        <v>4</v>
      </c>
      <c r="V130" s="25">
        <f t="shared" si="796"/>
        <v>52</v>
      </c>
      <c r="W130" s="25">
        <f t="shared" si="794"/>
        <v>0</v>
      </c>
      <c r="X130" s="25">
        <f t="shared" ref="X130" si="797">X129</f>
        <v>0</v>
      </c>
      <c r="Y130" s="25">
        <f t="shared" si="794"/>
        <v>0</v>
      </c>
      <c r="Z130" s="25">
        <f t="shared" si="794"/>
        <v>0</v>
      </c>
      <c r="AA130" s="25">
        <f t="shared" si="794"/>
        <v>0</v>
      </c>
      <c r="AB130" s="25">
        <f t="shared" ref="AB130:AP130" si="798">AB129</f>
        <v>0</v>
      </c>
      <c r="AC130" s="25">
        <f t="shared" ref="AC130" si="799">AC129</f>
        <v>0</v>
      </c>
      <c r="AD130" s="25">
        <f t="shared" si="798"/>
        <v>0</v>
      </c>
      <c r="AE130" s="25">
        <f t="shared" si="798"/>
        <v>0</v>
      </c>
      <c r="AF130" s="25">
        <f t="shared" si="798"/>
        <v>0</v>
      </c>
      <c r="AG130" s="25">
        <f t="shared" si="798"/>
        <v>0</v>
      </c>
      <c r="AH130" s="25">
        <f t="shared" ref="AH130" si="800">AH129</f>
        <v>0</v>
      </c>
      <c r="AI130" s="25">
        <f t="shared" si="798"/>
        <v>0</v>
      </c>
      <c r="AJ130" s="25">
        <f t="shared" si="798"/>
        <v>0</v>
      </c>
      <c r="AK130" s="25">
        <f t="shared" si="798"/>
        <v>0</v>
      </c>
      <c r="AL130" s="25">
        <f t="shared" si="798"/>
        <v>0</v>
      </c>
      <c r="AM130" s="25">
        <f t="shared" si="798"/>
        <v>0</v>
      </c>
      <c r="AN130" s="25">
        <f t="shared" si="798"/>
        <v>0</v>
      </c>
      <c r="AO130" s="25">
        <f t="shared" si="798"/>
        <v>0</v>
      </c>
      <c r="AP130" s="25">
        <f t="shared" si="798"/>
        <v>0</v>
      </c>
      <c r="AQ130" s="25">
        <f t="shared" si="794"/>
        <v>0</v>
      </c>
      <c r="AR130" s="25">
        <f t="shared" ref="AR130" si="801">AR129</f>
        <v>0</v>
      </c>
      <c r="AS130" s="25">
        <f t="shared" si="794"/>
        <v>0</v>
      </c>
      <c r="AT130" s="25">
        <f t="shared" si="794"/>
        <v>0</v>
      </c>
      <c r="AU130" s="25">
        <f t="shared" si="794"/>
        <v>0</v>
      </c>
      <c r="AV130" s="25">
        <f t="shared" si="794"/>
        <v>0</v>
      </c>
      <c r="AW130" s="25">
        <f t="shared" si="794"/>
        <v>0</v>
      </c>
      <c r="AX130" s="25">
        <f>AX129</f>
        <v>4</v>
      </c>
      <c r="AY130" s="25">
        <f t="shared" si="794"/>
        <v>0</v>
      </c>
      <c r="AZ130" s="25">
        <f t="shared" si="794"/>
        <v>4</v>
      </c>
      <c r="BA130" s="25">
        <f t="shared" si="794"/>
        <v>0</v>
      </c>
      <c r="BB130" s="25">
        <f t="shared" si="794"/>
        <v>0</v>
      </c>
      <c r="BC130" s="25">
        <f t="shared" si="794"/>
        <v>0</v>
      </c>
      <c r="BD130" s="25">
        <f t="shared" si="794"/>
        <v>0</v>
      </c>
      <c r="BE130" s="25">
        <f t="shared" si="794"/>
        <v>0</v>
      </c>
      <c r="BF130" s="25">
        <f t="shared" si="794"/>
        <v>0</v>
      </c>
      <c r="BG130" s="25">
        <f t="shared" si="794"/>
        <v>0</v>
      </c>
      <c r="BH130" s="25">
        <f t="shared" si="794"/>
        <v>0</v>
      </c>
      <c r="BI130" s="25">
        <f t="shared" si="794"/>
        <v>0</v>
      </c>
      <c r="BJ130" s="25">
        <f t="shared" si="794"/>
        <v>0</v>
      </c>
      <c r="BK130" s="25">
        <f t="shared" ref="BK130:BO130" si="802">BK129</f>
        <v>0</v>
      </c>
      <c r="BL130" s="25">
        <f t="shared" si="802"/>
        <v>6</v>
      </c>
      <c r="BM130" s="25">
        <f t="shared" si="802"/>
        <v>4</v>
      </c>
      <c r="BN130" s="25">
        <f t="shared" si="802"/>
        <v>1</v>
      </c>
      <c r="BO130" s="25">
        <f t="shared" si="802"/>
        <v>5</v>
      </c>
      <c r="BP130" s="25">
        <f t="shared" si="757"/>
        <v>180</v>
      </c>
      <c r="BQ130" s="25">
        <f t="shared" si="758"/>
        <v>479</v>
      </c>
      <c r="BR130" s="25">
        <f t="shared" si="759"/>
        <v>190</v>
      </c>
      <c r="BS130" s="25">
        <f t="shared" si="760"/>
        <v>30</v>
      </c>
      <c r="BT130" s="25">
        <f t="shared" si="761"/>
        <v>220</v>
      </c>
      <c r="BU130" s="26"/>
      <c r="BV130" s="25">
        <f t="shared" si="794"/>
        <v>0</v>
      </c>
      <c r="BW130" s="25">
        <f t="shared" si="794"/>
        <v>0</v>
      </c>
      <c r="BX130" s="25">
        <f t="shared" si="794"/>
        <v>0</v>
      </c>
      <c r="BY130" s="25">
        <f t="shared" si="794"/>
        <v>190</v>
      </c>
      <c r="BZ130" s="25">
        <f t="shared" si="794"/>
        <v>30</v>
      </c>
      <c r="CA130" s="25">
        <f t="shared" si="794"/>
        <v>220</v>
      </c>
      <c r="CB130" s="25">
        <f t="shared" ref="CB130:CD130" si="803">CB129</f>
        <v>0</v>
      </c>
      <c r="CC130" s="25">
        <f t="shared" si="803"/>
        <v>0</v>
      </c>
      <c r="CD130" s="25">
        <f t="shared" si="803"/>
        <v>0</v>
      </c>
    </row>
    <row r="131" spans="1:82" ht="25.5" customHeight="1">
      <c r="A131" s="60"/>
      <c r="B131" s="61" t="s">
        <v>43</v>
      </c>
      <c r="C131" s="33">
        <f t="shared" ref="C131:AM131" si="804">C120+C130</f>
        <v>350</v>
      </c>
      <c r="D131" s="33">
        <f t="shared" si="804"/>
        <v>1142</v>
      </c>
      <c r="E131" s="33">
        <f t="shared" si="804"/>
        <v>319</v>
      </c>
      <c r="F131" s="33">
        <f t="shared" si="804"/>
        <v>79</v>
      </c>
      <c r="G131" s="33">
        <f t="shared" si="804"/>
        <v>398</v>
      </c>
      <c r="H131" s="33">
        <f t="shared" si="804"/>
        <v>0</v>
      </c>
      <c r="I131" s="33">
        <f t="shared" si="804"/>
        <v>237</v>
      </c>
      <c r="J131" s="33">
        <f t="shared" si="804"/>
        <v>117</v>
      </c>
      <c r="K131" s="33">
        <f t="shared" si="804"/>
        <v>33</v>
      </c>
      <c r="L131" s="33">
        <f t="shared" si="804"/>
        <v>150</v>
      </c>
      <c r="M131" s="33">
        <f t="shared" si="804"/>
        <v>515</v>
      </c>
      <c r="N131" s="33">
        <f t="shared" si="804"/>
        <v>1426</v>
      </c>
      <c r="O131" s="33">
        <f t="shared" si="804"/>
        <v>333</v>
      </c>
      <c r="P131" s="33">
        <f t="shared" si="804"/>
        <v>53</v>
      </c>
      <c r="Q131" s="33">
        <f t="shared" si="804"/>
        <v>386</v>
      </c>
      <c r="R131" s="33">
        <f t="shared" ref="R131:V131" si="805">R120+R130</f>
        <v>0</v>
      </c>
      <c r="S131" s="33">
        <f t="shared" si="805"/>
        <v>368</v>
      </c>
      <c r="T131" s="33">
        <f t="shared" si="805"/>
        <v>116</v>
      </c>
      <c r="U131" s="33">
        <f t="shared" si="805"/>
        <v>14</v>
      </c>
      <c r="V131" s="33">
        <f t="shared" si="805"/>
        <v>130</v>
      </c>
      <c r="W131" s="33">
        <f t="shared" si="804"/>
        <v>240</v>
      </c>
      <c r="X131" s="33">
        <f t="shared" si="804"/>
        <v>437</v>
      </c>
      <c r="Y131" s="33">
        <f t="shared" si="804"/>
        <v>149</v>
      </c>
      <c r="Z131" s="33">
        <f t="shared" si="804"/>
        <v>85</v>
      </c>
      <c r="AA131" s="33">
        <f t="shared" si="804"/>
        <v>234</v>
      </c>
      <c r="AB131" s="33">
        <f t="shared" si="804"/>
        <v>130</v>
      </c>
      <c r="AC131" s="33">
        <f t="shared" si="804"/>
        <v>231</v>
      </c>
      <c r="AD131" s="33">
        <f t="shared" si="804"/>
        <v>85</v>
      </c>
      <c r="AE131" s="33">
        <f t="shared" si="804"/>
        <v>54</v>
      </c>
      <c r="AF131" s="33">
        <f t="shared" si="804"/>
        <v>139</v>
      </c>
      <c r="AG131" s="33">
        <f t="shared" si="804"/>
        <v>75</v>
      </c>
      <c r="AH131" s="33">
        <f t="shared" si="804"/>
        <v>518</v>
      </c>
      <c r="AI131" s="33">
        <f t="shared" si="804"/>
        <v>47</v>
      </c>
      <c r="AJ131" s="33">
        <f t="shared" si="804"/>
        <v>17</v>
      </c>
      <c r="AK131" s="33">
        <f t="shared" si="804"/>
        <v>64</v>
      </c>
      <c r="AL131" s="33">
        <f t="shared" si="804"/>
        <v>0</v>
      </c>
      <c r="AM131" s="33">
        <f t="shared" si="804"/>
        <v>14</v>
      </c>
      <c r="AN131" s="33">
        <f t="shared" ref="AN131:BO131" si="806">AN120+AN130</f>
        <v>4</v>
      </c>
      <c r="AO131" s="33">
        <f t="shared" si="806"/>
        <v>4</v>
      </c>
      <c r="AP131" s="33">
        <f t="shared" si="806"/>
        <v>8</v>
      </c>
      <c r="AQ131" s="33">
        <f t="shared" si="806"/>
        <v>0</v>
      </c>
      <c r="AR131" s="33">
        <f t="shared" si="806"/>
        <v>0</v>
      </c>
      <c r="AS131" s="33">
        <f t="shared" si="806"/>
        <v>0</v>
      </c>
      <c r="AT131" s="33">
        <f t="shared" si="806"/>
        <v>0</v>
      </c>
      <c r="AU131" s="33">
        <f t="shared" si="806"/>
        <v>0</v>
      </c>
      <c r="AV131" s="33">
        <f t="shared" si="806"/>
        <v>0</v>
      </c>
      <c r="AW131" s="33">
        <f t="shared" si="806"/>
        <v>0</v>
      </c>
      <c r="AX131" s="33">
        <f t="shared" si="806"/>
        <v>34</v>
      </c>
      <c r="AY131" s="33">
        <f t="shared" si="806"/>
        <v>13</v>
      </c>
      <c r="AZ131" s="33">
        <f>AZ120+AZ130</f>
        <v>47</v>
      </c>
      <c r="BA131" s="33">
        <f t="shared" si="806"/>
        <v>0</v>
      </c>
      <c r="BB131" s="33">
        <f t="shared" si="806"/>
        <v>0</v>
      </c>
      <c r="BC131" s="33">
        <f t="shared" si="806"/>
        <v>0</v>
      </c>
      <c r="BD131" s="33">
        <f t="shared" si="806"/>
        <v>0</v>
      </c>
      <c r="BE131" s="33">
        <f t="shared" si="806"/>
        <v>0</v>
      </c>
      <c r="BF131" s="33">
        <f t="shared" ref="BF131:BJ131" si="807">BF120+BF130</f>
        <v>0</v>
      </c>
      <c r="BG131" s="33">
        <f t="shared" si="807"/>
        <v>3</v>
      </c>
      <c r="BH131" s="33">
        <f t="shared" si="807"/>
        <v>0</v>
      </c>
      <c r="BI131" s="33">
        <f t="shared" si="807"/>
        <v>0</v>
      </c>
      <c r="BJ131" s="33">
        <f t="shared" si="807"/>
        <v>0</v>
      </c>
      <c r="BK131" s="33">
        <f t="shared" si="806"/>
        <v>0</v>
      </c>
      <c r="BL131" s="33">
        <f t="shared" si="806"/>
        <v>26</v>
      </c>
      <c r="BM131" s="33">
        <f t="shared" si="806"/>
        <v>24</v>
      </c>
      <c r="BN131" s="33">
        <f t="shared" si="806"/>
        <v>1</v>
      </c>
      <c r="BO131" s="33">
        <f t="shared" si="806"/>
        <v>25</v>
      </c>
      <c r="BP131" s="33">
        <f t="shared" si="757"/>
        <v>1310</v>
      </c>
      <c r="BQ131" s="33">
        <f t="shared" si="758"/>
        <v>4402</v>
      </c>
      <c r="BR131" s="33">
        <f t="shared" si="759"/>
        <v>1228</v>
      </c>
      <c r="BS131" s="33">
        <f t="shared" si="760"/>
        <v>353</v>
      </c>
      <c r="BT131" s="33">
        <f t="shared" si="761"/>
        <v>1581</v>
      </c>
      <c r="BU131" s="34"/>
      <c r="BV131" s="33">
        <f t="shared" ref="BV131:CA131" si="808">BV120+BV130</f>
        <v>0</v>
      </c>
      <c r="BW131" s="33">
        <f t="shared" si="808"/>
        <v>0</v>
      </c>
      <c r="BX131" s="33">
        <f t="shared" si="808"/>
        <v>0</v>
      </c>
      <c r="BY131" s="33">
        <f t="shared" si="808"/>
        <v>1228</v>
      </c>
      <c r="BZ131" s="33">
        <f t="shared" si="808"/>
        <v>353</v>
      </c>
      <c r="CA131" s="33">
        <f t="shared" si="808"/>
        <v>1581</v>
      </c>
      <c r="CB131" s="33">
        <f t="shared" ref="CB131:CD131" si="809">CB120+CB130</f>
        <v>0</v>
      </c>
      <c r="CC131" s="33">
        <f t="shared" si="809"/>
        <v>0</v>
      </c>
      <c r="CD131" s="33">
        <f t="shared" si="809"/>
        <v>0</v>
      </c>
    </row>
    <row r="132" spans="1:82" ht="25.5" customHeight="1">
      <c r="A132" s="6" t="s">
        <v>94</v>
      </c>
      <c r="B132" s="7"/>
      <c r="C132" s="42"/>
      <c r="D132" s="40"/>
      <c r="E132" s="40"/>
      <c r="F132" s="40"/>
      <c r="G132" s="40"/>
      <c r="H132" s="40"/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  <c r="U132" s="40"/>
      <c r="V132" s="40"/>
      <c r="W132" s="40"/>
      <c r="X132" s="40"/>
      <c r="Y132" s="40"/>
      <c r="Z132" s="40"/>
      <c r="AA132" s="40"/>
      <c r="AB132" s="40"/>
      <c r="AC132" s="40"/>
      <c r="AD132" s="40"/>
      <c r="AE132" s="40"/>
      <c r="AF132" s="40"/>
      <c r="AG132" s="40"/>
      <c r="AH132" s="40"/>
      <c r="AI132" s="40"/>
      <c r="AJ132" s="40"/>
      <c r="AK132" s="40"/>
      <c r="AL132" s="40"/>
      <c r="AM132" s="40"/>
      <c r="AN132" s="40"/>
      <c r="AO132" s="40"/>
      <c r="AP132" s="40"/>
      <c r="AQ132" s="40"/>
      <c r="AR132" s="40"/>
      <c r="AS132" s="40"/>
      <c r="AT132" s="40"/>
      <c r="AU132" s="40"/>
      <c r="AV132" s="40"/>
      <c r="AW132" s="40"/>
      <c r="AX132" s="40"/>
      <c r="AY132" s="40"/>
      <c r="AZ132" s="40"/>
      <c r="BA132" s="40"/>
      <c r="BB132" s="40"/>
      <c r="BC132" s="40"/>
      <c r="BD132" s="40"/>
      <c r="BE132" s="40"/>
      <c r="BF132" s="40"/>
      <c r="BG132" s="40"/>
      <c r="BH132" s="40"/>
      <c r="BI132" s="40"/>
      <c r="BJ132" s="40"/>
      <c r="BK132" s="40"/>
      <c r="BL132" s="40"/>
      <c r="BM132" s="40"/>
      <c r="BN132" s="40"/>
      <c r="BO132" s="40"/>
      <c r="BP132" s="40"/>
      <c r="BQ132" s="40"/>
      <c r="BR132" s="40"/>
      <c r="BS132" s="40"/>
      <c r="BT132" s="40"/>
      <c r="BU132" s="43"/>
      <c r="BV132" s="40"/>
      <c r="BW132" s="40"/>
      <c r="BX132" s="40"/>
      <c r="BY132" s="40"/>
      <c r="BZ132" s="40"/>
      <c r="CA132" s="40"/>
      <c r="CB132" s="40"/>
      <c r="CC132" s="40"/>
      <c r="CD132" s="41"/>
    </row>
    <row r="133" spans="1:82" ht="25.5" customHeight="1">
      <c r="A133" s="6"/>
      <c r="B133" s="13" t="s">
        <v>28</v>
      </c>
      <c r="C133" s="42"/>
      <c r="D133" s="40"/>
      <c r="E133" s="40"/>
      <c r="F133" s="40"/>
      <c r="G133" s="40"/>
      <c r="H133" s="40"/>
      <c r="I133" s="40"/>
      <c r="J133" s="40"/>
      <c r="K133" s="40"/>
      <c r="L133" s="40"/>
      <c r="M133" s="40"/>
      <c r="N133" s="40"/>
      <c r="O133" s="40"/>
      <c r="P133" s="40"/>
      <c r="Q133" s="40"/>
      <c r="R133" s="40"/>
      <c r="S133" s="40"/>
      <c r="T133" s="40"/>
      <c r="U133" s="40"/>
      <c r="V133" s="40"/>
      <c r="W133" s="40"/>
      <c r="X133" s="40"/>
      <c r="Y133" s="40"/>
      <c r="Z133" s="40"/>
      <c r="AA133" s="40"/>
      <c r="AB133" s="40"/>
      <c r="AC133" s="40"/>
      <c r="AD133" s="40"/>
      <c r="AE133" s="40"/>
      <c r="AF133" s="40"/>
      <c r="AG133" s="40"/>
      <c r="AH133" s="40"/>
      <c r="AI133" s="40"/>
      <c r="AJ133" s="40"/>
      <c r="AK133" s="40"/>
      <c r="AL133" s="40"/>
      <c r="AM133" s="40"/>
      <c r="AN133" s="40"/>
      <c r="AO133" s="40"/>
      <c r="AP133" s="40"/>
      <c r="AQ133" s="40"/>
      <c r="AR133" s="40"/>
      <c r="AS133" s="40"/>
      <c r="AT133" s="40"/>
      <c r="AU133" s="40"/>
      <c r="AV133" s="40"/>
      <c r="AW133" s="40"/>
      <c r="AX133" s="40"/>
      <c r="AY133" s="40"/>
      <c r="AZ133" s="40"/>
      <c r="BA133" s="40"/>
      <c r="BB133" s="40"/>
      <c r="BC133" s="40"/>
      <c r="BD133" s="40"/>
      <c r="BE133" s="40"/>
      <c r="BF133" s="40"/>
      <c r="BG133" s="40"/>
      <c r="BH133" s="40"/>
      <c r="BI133" s="40"/>
      <c r="BJ133" s="40"/>
      <c r="BK133" s="40"/>
      <c r="BL133" s="40"/>
      <c r="BM133" s="40"/>
      <c r="BN133" s="40"/>
      <c r="BO133" s="40"/>
      <c r="BP133" s="40"/>
      <c r="BQ133" s="40"/>
      <c r="BR133" s="40"/>
      <c r="BS133" s="40"/>
      <c r="BT133" s="40"/>
      <c r="BU133" s="43"/>
      <c r="BV133" s="40"/>
      <c r="BW133" s="40"/>
      <c r="BX133" s="40"/>
      <c r="BY133" s="40"/>
      <c r="BZ133" s="40"/>
      <c r="CA133" s="40"/>
      <c r="CB133" s="40"/>
      <c r="CC133" s="40"/>
      <c r="CD133" s="41"/>
    </row>
    <row r="134" spans="1:82" ht="25.5" customHeight="1">
      <c r="A134" s="6"/>
      <c r="B134" s="7" t="s">
        <v>95</v>
      </c>
      <c r="C134" s="44"/>
      <c r="D134" s="45"/>
      <c r="E134" s="45"/>
      <c r="F134" s="45"/>
      <c r="G134" s="40"/>
      <c r="H134" s="40"/>
      <c r="I134" s="40"/>
      <c r="J134" s="40"/>
      <c r="K134" s="40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5"/>
      <c r="X134" s="45"/>
      <c r="Y134" s="45"/>
      <c r="Z134" s="45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5"/>
      <c r="AR134" s="45"/>
      <c r="AS134" s="45"/>
      <c r="AT134" s="45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3"/>
      <c r="BV134" s="40"/>
      <c r="BW134" s="40"/>
      <c r="BX134" s="40"/>
      <c r="BY134" s="40"/>
      <c r="BZ134" s="40"/>
      <c r="CA134" s="40"/>
      <c r="CB134" s="40"/>
      <c r="CC134" s="40"/>
      <c r="CD134" s="41"/>
    </row>
    <row r="135" spans="1:82" ht="25.5" customHeight="1">
      <c r="A135" s="6"/>
      <c r="B135" s="29" t="s">
        <v>96</v>
      </c>
      <c r="C135" s="24">
        <v>10</v>
      </c>
      <c r="D135" s="24">
        <v>9</v>
      </c>
      <c r="E135" s="24">
        <v>0</v>
      </c>
      <c r="F135" s="24">
        <v>4</v>
      </c>
      <c r="G135" s="25">
        <f t="shared" ref="G135:G143" si="810">E135+F135</f>
        <v>4</v>
      </c>
      <c r="H135" s="24">
        <v>0</v>
      </c>
      <c r="I135" s="81">
        <v>24</v>
      </c>
      <c r="J135" s="24">
        <v>9</v>
      </c>
      <c r="K135" s="24">
        <v>12</v>
      </c>
      <c r="L135" s="25">
        <f>SUM(J135:K135)</f>
        <v>21</v>
      </c>
      <c r="M135" s="24">
        <v>0</v>
      </c>
      <c r="N135" s="24">
        <v>0</v>
      </c>
      <c r="O135" s="24">
        <v>0</v>
      </c>
      <c r="P135" s="24">
        <v>0</v>
      </c>
      <c r="Q135" s="25">
        <f t="shared" ref="Q135:Q143" si="811">O135+P135</f>
        <v>0</v>
      </c>
      <c r="R135" s="24">
        <v>0</v>
      </c>
      <c r="S135" s="24">
        <v>0</v>
      </c>
      <c r="T135" s="24">
        <v>0</v>
      </c>
      <c r="U135" s="24">
        <v>0</v>
      </c>
      <c r="V135" s="25">
        <f t="shared" ref="V135:V143" si="812">T135+U135</f>
        <v>0</v>
      </c>
      <c r="W135" s="24">
        <v>40</v>
      </c>
      <c r="X135" s="24">
        <v>105</v>
      </c>
      <c r="Y135" s="24">
        <f>15+13</f>
        <v>28</v>
      </c>
      <c r="Z135" s="24">
        <f>14+23</f>
        <v>37</v>
      </c>
      <c r="AA135" s="25">
        <f t="shared" ref="AA135:AA143" si="813">Y135+Z135</f>
        <v>65</v>
      </c>
      <c r="AB135" s="24">
        <v>40</v>
      </c>
      <c r="AC135" s="24">
        <v>49</v>
      </c>
      <c r="AD135" s="24">
        <f>6+13</f>
        <v>19</v>
      </c>
      <c r="AE135" s="24">
        <f>6+10</f>
        <v>16</v>
      </c>
      <c r="AF135" s="25">
        <f t="shared" ref="AF135:AF143" si="814">AD135+AE135</f>
        <v>35</v>
      </c>
      <c r="AG135" s="24">
        <v>30</v>
      </c>
      <c r="AH135" s="24">
        <v>460</v>
      </c>
      <c r="AI135" s="24">
        <v>8</v>
      </c>
      <c r="AJ135" s="24">
        <v>16</v>
      </c>
      <c r="AK135" s="25">
        <f t="shared" ref="AK135:AK143" si="815">AI135+AJ135</f>
        <v>24</v>
      </c>
      <c r="AL135" s="24">
        <v>0</v>
      </c>
      <c r="AM135" s="24">
        <v>0</v>
      </c>
      <c r="AN135" s="24">
        <v>0</v>
      </c>
      <c r="AO135" s="24">
        <v>0</v>
      </c>
      <c r="AP135" s="25">
        <f t="shared" ref="AP135:AP143" si="816">AN135+AO135</f>
        <v>0</v>
      </c>
      <c r="AQ135" s="25">
        <v>0</v>
      </c>
      <c r="AR135" s="25">
        <v>0</v>
      </c>
      <c r="AS135" s="25">
        <v>0</v>
      </c>
      <c r="AT135" s="25">
        <v>0</v>
      </c>
      <c r="AU135" s="25">
        <f t="shared" ref="AU135:AU143" si="817">AS135+AT135</f>
        <v>0</v>
      </c>
      <c r="AV135" s="24">
        <v>0</v>
      </c>
      <c r="AW135" s="24">
        <v>0</v>
      </c>
      <c r="AX135" s="24">
        <v>0</v>
      </c>
      <c r="AY135" s="24">
        <v>0</v>
      </c>
      <c r="AZ135" s="25">
        <f t="shared" ref="AZ135:AZ143" si="818">AX135+AY135</f>
        <v>0</v>
      </c>
      <c r="BA135" s="25"/>
      <c r="BB135" s="25"/>
      <c r="BC135" s="25"/>
      <c r="BD135" s="25"/>
      <c r="BE135" s="25">
        <f t="shared" ref="BE135:BE143" si="819">BC135+BD135</f>
        <v>0</v>
      </c>
      <c r="BF135" s="24">
        <v>0</v>
      </c>
      <c r="BG135" s="24">
        <v>0</v>
      </c>
      <c r="BH135" s="24">
        <v>0</v>
      </c>
      <c r="BI135" s="24">
        <v>0</v>
      </c>
      <c r="BJ135" s="25">
        <f t="shared" ref="BJ135:BJ143" si="820">BH135+BI135</f>
        <v>0</v>
      </c>
      <c r="BK135" s="24">
        <v>0</v>
      </c>
      <c r="BL135" s="24">
        <v>0</v>
      </c>
      <c r="BM135" s="24">
        <v>0</v>
      </c>
      <c r="BN135" s="24">
        <v>0</v>
      </c>
      <c r="BO135" s="25">
        <f t="shared" ref="BO135:BO143" si="821">BM135+BN135</f>
        <v>0</v>
      </c>
      <c r="BP135" s="25">
        <f t="shared" ref="BP135:BP144" si="822">C135+M135+W135+AB135+AG135+AL135+AQ135+AV135+BA135+BK135+H135+BF135+R135</f>
        <v>120</v>
      </c>
      <c r="BQ135" s="25">
        <f t="shared" ref="BQ135:BQ146" si="823">D135+N135+X135+AC135+AH135+AM135+AR135+AW135+BB135+BL135+I135+BG135+S135</f>
        <v>647</v>
      </c>
      <c r="BR135" s="25">
        <f t="shared" ref="BR135:BR144" si="824">E135+O135+Y135+AD135+AI135+AN135+AS135+AX135+BC135+BM135+J135+BH135+T135</f>
        <v>64</v>
      </c>
      <c r="BS135" s="25">
        <f t="shared" ref="BS135:BS144" si="825">F135+P135+Z135+AE135+AJ135+AO135+AT135+AY135+BD135+BN135+K135+BI135+U135</f>
        <v>85</v>
      </c>
      <c r="BT135" s="25">
        <f t="shared" ref="BT135:BT144" si="826">G135+Q135+AA135+AF135+AK135+AP135+AU135+AZ135+BE135+BO135+L135+BJ135+V135</f>
        <v>149</v>
      </c>
      <c r="BU135" s="26">
        <v>2</v>
      </c>
      <c r="BV135" s="25" t="str">
        <f t="shared" ref="BV135:BV143" si="827">IF(BU135=1,BR135,"0")</f>
        <v>0</v>
      </c>
      <c r="BW135" s="25" t="str">
        <f t="shared" ref="BW135:BW143" si="828">IF(BU135=1,BS135,"0")</f>
        <v>0</v>
      </c>
      <c r="BX135" s="25">
        <f t="shared" ref="BX135:BX143" si="829">BV135+BW135</f>
        <v>0</v>
      </c>
      <c r="BY135" s="25">
        <f t="shared" ref="BY135:BY143" si="830">IF(BU135=2,BR135,"0")</f>
        <v>64</v>
      </c>
      <c r="BZ135" s="25">
        <f t="shared" ref="BZ135:BZ143" si="831">IF(BU135=2,BS135,"0")</f>
        <v>85</v>
      </c>
      <c r="CA135" s="25">
        <f t="shared" ref="CA135:CA143" si="832">BY135+BZ135</f>
        <v>149</v>
      </c>
      <c r="CB135" s="25" t="str">
        <f t="shared" ref="CB135:CB143" si="833">IF(BX135=2,BU135,"0")</f>
        <v>0</v>
      </c>
      <c r="CC135" s="25" t="str">
        <f t="shared" ref="CC135:CC143" si="834">IF(BX135=2,BV135,"0")</f>
        <v>0</v>
      </c>
      <c r="CD135" s="25">
        <f t="shared" ref="CD135:CD143" si="835">CB135+CC135</f>
        <v>0</v>
      </c>
    </row>
    <row r="136" spans="1:82" ht="25.5" customHeight="1">
      <c r="A136" s="6"/>
      <c r="B136" s="29" t="s">
        <v>97</v>
      </c>
      <c r="C136" s="24">
        <v>40</v>
      </c>
      <c r="D136" s="24">
        <v>9</v>
      </c>
      <c r="E136" s="24">
        <v>0</v>
      </c>
      <c r="F136" s="24">
        <v>9</v>
      </c>
      <c r="G136" s="25">
        <f t="shared" si="810"/>
        <v>9</v>
      </c>
      <c r="H136" s="24">
        <v>0</v>
      </c>
      <c r="I136" s="81">
        <v>50</v>
      </c>
      <c r="J136" s="24">
        <v>6</v>
      </c>
      <c r="K136" s="24">
        <v>27</v>
      </c>
      <c r="L136" s="25">
        <f t="shared" ref="L136:L143" si="836">SUM(J136:K136)</f>
        <v>33</v>
      </c>
      <c r="M136" s="24">
        <v>0</v>
      </c>
      <c r="N136" s="24">
        <v>0</v>
      </c>
      <c r="O136" s="24">
        <v>0</v>
      </c>
      <c r="P136" s="24">
        <v>0</v>
      </c>
      <c r="Q136" s="25">
        <f t="shared" si="811"/>
        <v>0</v>
      </c>
      <c r="R136" s="24">
        <v>0</v>
      </c>
      <c r="S136" s="24">
        <v>10</v>
      </c>
      <c r="T136" s="24">
        <v>1</v>
      </c>
      <c r="U136" s="24">
        <v>1</v>
      </c>
      <c r="V136" s="25">
        <f t="shared" si="812"/>
        <v>2</v>
      </c>
      <c r="W136" s="24">
        <v>40</v>
      </c>
      <c r="X136" s="24">
        <v>54</v>
      </c>
      <c r="Y136" s="24">
        <v>7</v>
      </c>
      <c r="Z136" s="24">
        <v>26</v>
      </c>
      <c r="AA136" s="25">
        <f t="shared" si="813"/>
        <v>33</v>
      </c>
      <c r="AB136" s="24">
        <v>5</v>
      </c>
      <c r="AC136" s="24">
        <v>43</v>
      </c>
      <c r="AD136" s="24">
        <v>4</v>
      </c>
      <c r="AE136" s="24">
        <v>14</v>
      </c>
      <c r="AF136" s="25">
        <f t="shared" si="814"/>
        <v>18</v>
      </c>
      <c r="AG136" s="24">
        <v>5</v>
      </c>
      <c r="AH136" s="24">
        <v>346</v>
      </c>
      <c r="AI136" s="24">
        <v>2</v>
      </c>
      <c r="AJ136" s="24">
        <v>11</v>
      </c>
      <c r="AK136" s="25">
        <f t="shared" si="815"/>
        <v>13</v>
      </c>
      <c r="AL136" s="24">
        <v>0</v>
      </c>
      <c r="AM136" s="24">
        <v>0</v>
      </c>
      <c r="AN136" s="24">
        <v>0</v>
      </c>
      <c r="AO136" s="24">
        <v>0</v>
      </c>
      <c r="AP136" s="25">
        <f t="shared" si="816"/>
        <v>0</v>
      </c>
      <c r="AQ136" s="25">
        <v>0</v>
      </c>
      <c r="AR136" s="25">
        <v>0</v>
      </c>
      <c r="AS136" s="25">
        <v>0</v>
      </c>
      <c r="AT136" s="25">
        <v>0</v>
      </c>
      <c r="AU136" s="25">
        <f t="shared" si="817"/>
        <v>0</v>
      </c>
      <c r="AV136" s="24">
        <v>0</v>
      </c>
      <c r="AW136" s="24">
        <v>0</v>
      </c>
      <c r="AX136" s="24">
        <v>1</v>
      </c>
      <c r="AY136" s="24">
        <v>1</v>
      </c>
      <c r="AZ136" s="25">
        <f t="shared" si="818"/>
        <v>2</v>
      </c>
      <c r="BA136" s="25"/>
      <c r="BB136" s="25"/>
      <c r="BC136" s="25"/>
      <c r="BD136" s="25"/>
      <c r="BE136" s="25">
        <f t="shared" si="819"/>
        <v>0</v>
      </c>
      <c r="BF136" s="24">
        <v>0</v>
      </c>
      <c r="BG136" s="24">
        <v>0</v>
      </c>
      <c r="BH136" s="24">
        <v>0</v>
      </c>
      <c r="BI136" s="24">
        <v>0</v>
      </c>
      <c r="BJ136" s="25">
        <f t="shared" si="820"/>
        <v>0</v>
      </c>
      <c r="BK136" s="24">
        <v>0</v>
      </c>
      <c r="BL136" s="24">
        <v>4</v>
      </c>
      <c r="BM136" s="24">
        <v>3</v>
      </c>
      <c r="BN136" s="24">
        <v>1</v>
      </c>
      <c r="BO136" s="25">
        <f t="shared" si="821"/>
        <v>4</v>
      </c>
      <c r="BP136" s="25">
        <f t="shared" si="822"/>
        <v>90</v>
      </c>
      <c r="BQ136" s="25">
        <f t="shared" si="823"/>
        <v>516</v>
      </c>
      <c r="BR136" s="25">
        <f t="shared" si="824"/>
        <v>24</v>
      </c>
      <c r="BS136" s="25">
        <f t="shared" si="825"/>
        <v>90</v>
      </c>
      <c r="BT136" s="25">
        <f t="shared" si="826"/>
        <v>114</v>
      </c>
      <c r="BU136" s="26">
        <v>1</v>
      </c>
      <c r="BV136" s="25">
        <f t="shared" si="827"/>
        <v>24</v>
      </c>
      <c r="BW136" s="25">
        <f t="shared" si="828"/>
        <v>90</v>
      </c>
      <c r="BX136" s="25">
        <f t="shared" si="829"/>
        <v>114</v>
      </c>
      <c r="BY136" s="25" t="str">
        <f t="shared" si="830"/>
        <v>0</v>
      </c>
      <c r="BZ136" s="25" t="str">
        <f t="shared" si="831"/>
        <v>0</v>
      </c>
      <c r="CA136" s="25">
        <f t="shared" si="832"/>
        <v>0</v>
      </c>
      <c r="CB136" s="25" t="str">
        <f t="shared" si="833"/>
        <v>0</v>
      </c>
      <c r="CC136" s="25" t="str">
        <f t="shared" si="834"/>
        <v>0</v>
      </c>
      <c r="CD136" s="25">
        <f t="shared" si="835"/>
        <v>0</v>
      </c>
    </row>
    <row r="137" spans="1:82" ht="25.5" customHeight="1">
      <c r="A137" s="6"/>
      <c r="B137" s="23" t="s">
        <v>98</v>
      </c>
      <c r="C137" s="24">
        <v>40</v>
      </c>
      <c r="D137" s="24">
        <v>8</v>
      </c>
      <c r="E137" s="24">
        <v>1</v>
      </c>
      <c r="F137" s="24">
        <v>3</v>
      </c>
      <c r="G137" s="25">
        <f t="shared" si="810"/>
        <v>4</v>
      </c>
      <c r="H137" s="24">
        <v>0</v>
      </c>
      <c r="I137" s="81">
        <v>35</v>
      </c>
      <c r="J137" s="24">
        <v>9</v>
      </c>
      <c r="K137" s="24">
        <v>14</v>
      </c>
      <c r="L137" s="25">
        <f t="shared" si="836"/>
        <v>23</v>
      </c>
      <c r="M137" s="24">
        <v>0</v>
      </c>
      <c r="N137" s="24">
        <v>0</v>
      </c>
      <c r="O137" s="24">
        <v>0</v>
      </c>
      <c r="P137" s="24">
        <v>0</v>
      </c>
      <c r="Q137" s="25">
        <f t="shared" si="811"/>
        <v>0</v>
      </c>
      <c r="R137" s="24">
        <v>0</v>
      </c>
      <c r="S137" s="24">
        <v>13</v>
      </c>
      <c r="T137" s="24">
        <v>3</v>
      </c>
      <c r="U137" s="24">
        <v>4</v>
      </c>
      <c r="V137" s="25">
        <f t="shared" si="812"/>
        <v>7</v>
      </c>
      <c r="W137" s="24">
        <v>40</v>
      </c>
      <c r="X137" s="24">
        <v>72</v>
      </c>
      <c r="Y137" s="24">
        <v>12</v>
      </c>
      <c r="Z137" s="24">
        <v>26</v>
      </c>
      <c r="AA137" s="25">
        <f t="shared" si="813"/>
        <v>38</v>
      </c>
      <c r="AB137" s="24">
        <v>5</v>
      </c>
      <c r="AC137" s="24">
        <v>49</v>
      </c>
      <c r="AD137" s="24">
        <v>3</v>
      </c>
      <c r="AE137" s="24">
        <v>18</v>
      </c>
      <c r="AF137" s="25">
        <f t="shared" si="814"/>
        <v>21</v>
      </c>
      <c r="AG137" s="24">
        <v>5</v>
      </c>
      <c r="AH137" s="24">
        <v>456</v>
      </c>
      <c r="AI137" s="24">
        <v>2</v>
      </c>
      <c r="AJ137" s="24">
        <v>11</v>
      </c>
      <c r="AK137" s="25">
        <f t="shared" si="815"/>
        <v>13</v>
      </c>
      <c r="AL137" s="24">
        <v>0</v>
      </c>
      <c r="AM137" s="24">
        <v>0</v>
      </c>
      <c r="AN137" s="24">
        <v>0</v>
      </c>
      <c r="AO137" s="24">
        <v>0</v>
      </c>
      <c r="AP137" s="25">
        <f t="shared" si="816"/>
        <v>0</v>
      </c>
      <c r="AQ137" s="25">
        <v>0</v>
      </c>
      <c r="AR137" s="25">
        <v>0</v>
      </c>
      <c r="AS137" s="25">
        <v>0</v>
      </c>
      <c r="AT137" s="25">
        <v>0</v>
      </c>
      <c r="AU137" s="25">
        <f t="shared" si="817"/>
        <v>0</v>
      </c>
      <c r="AV137" s="24">
        <v>0</v>
      </c>
      <c r="AW137" s="24">
        <v>0</v>
      </c>
      <c r="AX137" s="24">
        <v>2</v>
      </c>
      <c r="AY137" s="24">
        <v>1</v>
      </c>
      <c r="AZ137" s="25">
        <f t="shared" si="818"/>
        <v>3</v>
      </c>
      <c r="BA137" s="25"/>
      <c r="BB137" s="25"/>
      <c r="BC137" s="25"/>
      <c r="BD137" s="25"/>
      <c r="BE137" s="25">
        <f t="shared" si="819"/>
        <v>0</v>
      </c>
      <c r="BF137" s="24">
        <v>0</v>
      </c>
      <c r="BG137" s="24">
        <v>0</v>
      </c>
      <c r="BH137" s="24">
        <v>0</v>
      </c>
      <c r="BI137" s="24">
        <v>0</v>
      </c>
      <c r="BJ137" s="25">
        <f t="shared" si="820"/>
        <v>0</v>
      </c>
      <c r="BK137" s="24">
        <v>0</v>
      </c>
      <c r="BL137" s="24">
        <v>6</v>
      </c>
      <c r="BM137" s="24">
        <v>2</v>
      </c>
      <c r="BN137" s="24">
        <v>2</v>
      </c>
      <c r="BO137" s="25">
        <f t="shared" si="821"/>
        <v>4</v>
      </c>
      <c r="BP137" s="25">
        <f t="shared" si="822"/>
        <v>90</v>
      </c>
      <c r="BQ137" s="25">
        <f t="shared" si="823"/>
        <v>639</v>
      </c>
      <c r="BR137" s="25">
        <f t="shared" si="824"/>
        <v>34</v>
      </c>
      <c r="BS137" s="25">
        <f t="shared" si="825"/>
        <v>79</v>
      </c>
      <c r="BT137" s="25">
        <f t="shared" si="826"/>
        <v>113</v>
      </c>
      <c r="BU137" s="26">
        <v>1</v>
      </c>
      <c r="BV137" s="25">
        <f t="shared" si="827"/>
        <v>34</v>
      </c>
      <c r="BW137" s="25">
        <f t="shared" si="828"/>
        <v>79</v>
      </c>
      <c r="BX137" s="25">
        <f t="shared" si="829"/>
        <v>113</v>
      </c>
      <c r="BY137" s="25" t="str">
        <f t="shared" si="830"/>
        <v>0</v>
      </c>
      <c r="BZ137" s="25" t="str">
        <f t="shared" si="831"/>
        <v>0</v>
      </c>
      <c r="CA137" s="25">
        <f t="shared" si="832"/>
        <v>0</v>
      </c>
      <c r="CB137" s="25" t="str">
        <f t="shared" si="833"/>
        <v>0</v>
      </c>
      <c r="CC137" s="25" t="str">
        <f t="shared" si="834"/>
        <v>0</v>
      </c>
      <c r="CD137" s="25">
        <f t="shared" si="835"/>
        <v>0</v>
      </c>
    </row>
    <row r="138" spans="1:82" ht="25.5" customHeight="1">
      <c r="A138" s="6"/>
      <c r="B138" s="23" t="s">
        <v>99</v>
      </c>
      <c r="C138" s="24">
        <v>10</v>
      </c>
      <c r="D138" s="24">
        <v>27</v>
      </c>
      <c r="E138" s="24">
        <v>0</v>
      </c>
      <c r="F138" s="24">
        <v>8</v>
      </c>
      <c r="G138" s="25">
        <f t="shared" si="810"/>
        <v>8</v>
      </c>
      <c r="H138" s="24">
        <v>0</v>
      </c>
      <c r="I138" s="81">
        <v>48</v>
      </c>
      <c r="J138" s="24">
        <v>10</v>
      </c>
      <c r="K138" s="24">
        <v>26</v>
      </c>
      <c r="L138" s="25">
        <f t="shared" si="836"/>
        <v>36</v>
      </c>
      <c r="M138" s="24">
        <v>0</v>
      </c>
      <c r="N138" s="24">
        <v>0</v>
      </c>
      <c r="O138" s="24">
        <v>0</v>
      </c>
      <c r="P138" s="24">
        <v>0</v>
      </c>
      <c r="Q138" s="25">
        <f t="shared" si="811"/>
        <v>0</v>
      </c>
      <c r="R138" s="24">
        <v>0</v>
      </c>
      <c r="S138" s="24">
        <v>0</v>
      </c>
      <c r="T138" s="24">
        <v>0</v>
      </c>
      <c r="U138" s="24">
        <v>0</v>
      </c>
      <c r="V138" s="25">
        <f t="shared" si="812"/>
        <v>0</v>
      </c>
      <c r="W138" s="24">
        <v>80</v>
      </c>
      <c r="X138" s="24">
        <v>261</v>
      </c>
      <c r="Y138" s="24">
        <v>19</v>
      </c>
      <c r="Z138" s="24">
        <v>42</v>
      </c>
      <c r="AA138" s="25">
        <f t="shared" si="813"/>
        <v>61</v>
      </c>
      <c r="AB138" s="24">
        <v>80</v>
      </c>
      <c r="AC138" s="24">
        <v>151</v>
      </c>
      <c r="AD138" s="24">
        <v>9</v>
      </c>
      <c r="AE138" s="24">
        <v>23</v>
      </c>
      <c r="AF138" s="25">
        <f t="shared" si="814"/>
        <v>32</v>
      </c>
      <c r="AG138" s="24">
        <v>10</v>
      </c>
      <c r="AH138" s="24">
        <v>1020</v>
      </c>
      <c r="AI138" s="24">
        <v>4</v>
      </c>
      <c r="AJ138" s="24">
        <v>17</v>
      </c>
      <c r="AK138" s="25">
        <f t="shared" si="815"/>
        <v>21</v>
      </c>
      <c r="AL138" s="24">
        <v>0</v>
      </c>
      <c r="AM138" s="24">
        <v>0</v>
      </c>
      <c r="AN138" s="24">
        <v>0</v>
      </c>
      <c r="AO138" s="24">
        <v>0</v>
      </c>
      <c r="AP138" s="25">
        <f t="shared" si="816"/>
        <v>0</v>
      </c>
      <c r="AQ138" s="25">
        <v>0</v>
      </c>
      <c r="AR138" s="25">
        <v>0</v>
      </c>
      <c r="AS138" s="25">
        <v>0</v>
      </c>
      <c r="AT138" s="25">
        <v>0</v>
      </c>
      <c r="AU138" s="25">
        <f t="shared" si="817"/>
        <v>0</v>
      </c>
      <c r="AV138" s="24">
        <v>0</v>
      </c>
      <c r="AW138" s="24">
        <v>0</v>
      </c>
      <c r="AX138" s="24">
        <v>3</v>
      </c>
      <c r="AY138" s="24">
        <v>2</v>
      </c>
      <c r="AZ138" s="25">
        <f t="shared" si="818"/>
        <v>5</v>
      </c>
      <c r="BA138" s="25">
        <v>0</v>
      </c>
      <c r="BB138" s="25">
        <v>0</v>
      </c>
      <c r="BC138" s="25">
        <v>0</v>
      </c>
      <c r="BD138" s="25">
        <v>0</v>
      </c>
      <c r="BE138" s="25">
        <f t="shared" si="819"/>
        <v>0</v>
      </c>
      <c r="BF138" s="24">
        <v>0</v>
      </c>
      <c r="BG138" s="24">
        <v>0</v>
      </c>
      <c r="BH138" s="24">
        <v>0</v>
      </c>
      <c r="BI138" s="24">
        <v>0</v>
      </c>
      <c r="BJ138" s="25">
        <f t="shared" si="820"/>
        <v>0</v>
      </c>
      <c r="BK138" s="24">
        <v>0</v>
      </c>
      <c r="BL138" s="24">
        <v>1</v>
      </c>
      <c r="BM138" s="24">
        <v>1</v>
      </c>
      <c r="BN138" s="24">
        <v>0</v>
      </c>
      <c r="BO138" s="25">
        <f t="shared" si="821"/>
        <v>1</v>
      </c>
      <c r="BP138" s="25">
        <f t="shared" si="822"/>
        <v>180</v>
      </c>
      <c r="BQ138" s="25">
        <f t="shared" si="823"/>
        <v>1508</v>
      </c>
      <c r="BR138" s="25">
        <f t="shared" si="824"/>
        <v>46</v>
      </c>
      <c r="BS138" s="25">
        <f t="shared" si="825"/>
        <v>118</v>
      </c>
      <c r="BT138" s="25">
        <f t="shared" si="826"/>
        <v>164</v>
      </c>
      <c r="BU138" s="26">
        <v>2</v>
      </c>
      <c r="BV138" s="25" t="str">
        <f t="shared" si="827"/>
        <v>0</v>
      </c>
      <c r="BW138" s="25" t="str">
        <f t="shared" si="828"/>
        <v>0</v>
      </c>
      <c r="BX138" s="25">
        <f t="shared" si="829"/>
        <v>0</v>
      </c>
      <c r="BY138" s="25">
        <f t="shared" si="830"/>
        <v>46</v>
      </c>
      <c r="BZ138" s="25">
        <f t="shared" si="831"/>
        <v>118</v>
      </c>
      <c r="CA138" s="25">
        <f t="shared" si="832"/>
        <v>164</v>
      </c>
      <c r="CB138" s="25" t="str">
        <f t="shared" si="833"/>
        <v>0</v>
      </c>
      <c r="CC138" s="25" t="str">
        <f t="shared" si="834"/>
        <v>0</v>
      </c>
      <c r="CD138" s="25">
        <f t="shared" si="835"/>
        <v>0</v>
      </c>
    </row>
    <row r="139" spans="1:82" ht="25.5" customHeight="1">
      <c r="A139" s="6"/>
      <c r="B139" s="23" t="s">
        <v>100</v>
      </c>
      <c r="C139" s="24">
        <v>5</v>
      </c>
      <c r="D139" s="24">
        <v>0</v>
      </c>
      <c r="E139" s="24">
        <v>0</v>
      </c>
      <c r="F139" s="24">
        <v>0</v>
      </c>
      <c r="G139" s="25">
        <f t="shared" si="810"/>
        <v>0</v>
      </c>
      <c r="H139" s="24">
        <v>0</v>
      </c>
      <c r="I139" s="81">
        <v>14</v>
      </c>
      <c r="J139" s="24">
        <v>1</v>
      </c>
      <c r="K139" s="24">
        <v>7</v>
      </c>
      <c r="L139" s="25">
        <f t="shared" si="836"/>
        <v>8</v>
      </c>
      <c r="M139" s="24">
        <v>0</v>
      </c>
      <c r="N139" s="24">
        <v>0</v>
      </c>
      <c r="O139" s="24">
        <v>0</v>
      </c>
      <c r="P139" s="24">
        <v>0</v>
      </c>
      <c r="Q139" s="25">
        <f t="shared" si="811"/>
        <v>0</v>
      </c>
      <c r="R139" s="24">
        <v>0</v>
      </c>
      <c r="S139" s="24">
        <v>7</v>
      </c>
      <c r="T139" s="24">
        <v>0</v>
      </c>
      <c r="U139" s="24">
        <v>4</v>
      </c>
      <c r="V139" s="25">
        <f t="shared" si="812"/>
        <v>4</v>
      </c>
      <c r="W139" s="24">
        <v>20</v>
      </c>
      <c r="X139" s="24">
        <v>17</v>
      </c>
      <c r="Y139" s="24">
        <v>2</v>
      </c>
      <c r="Z139" s="24">
        <v>12</v>
      </c>
      <c r="AA139" s="25">
        <f t="shared" si="813"/>
        <v>14</v>
      </c>
      <c r="AB139" s="24">
        <v>10</v>
      </c>
      <c r="AC139" s="24">
        <v>14</v>
      </c>
      <c r="AD139" s="24">
        <v>4</v>
      </c>
      <c r="AE139" s="24">
        <v>4</v>
      </c>
      <c r="AF139" s="25">
        <f t="shared" ref="AF139:AF140" si="837">AD139+AE139</f>
        <v>8</v>
      </c>
      <c r="AG139" s="24">
        <v>10</v>
      </c>
      <c r="AH139" s="24">
        <v>263</v>
      </c>
      <c r="AI139" s="24">
        <v>1</v>
      </c>
      <c r="AJ139" s="24">
        <v>7</v>
      </c>
      <c r="AK139" s="25">
        <f t="shared" si="815"/>
        <v>8</v>
      </c>
      <c r="AL139" s="24">
        <v>0</v>
      </c>
      <c r="AM139" s="24">
        <v>0</v>
      </c>
      <c r="AN139" s="24">
        <v>0</v>
      </c>
      <c r="AO139" s="24">
        <v>0</v>
      </c>
      <c r="AP139" s="25">
        <f t="shared" si="816"/>
        <v>0</v>
      </c>
      <c r="AQ139" s="25">
        <v>0</v>
      </c>
      <c r="AR139" s="25">
        <v>0</v>
      </c>
      <c r="AS139" s="25">
        <v>0</v>
      </c>
      <c r="AT139" s="25">
        <v>0</v>
      </c>
      <c r="AU139" s="25">
        <f t="shared" si="817"/>
        <v>0</v>
      </c>
      <c r="AV139" s="24">
        <v>0</v>
      </c>
      <c r="AW139" s="24">
        <v>0</v>
      </c>
      <c r="AX139" s="24">
        <v>1</v>
      </c>
      <c r="AY139" s="24">
        <v>0</v>
      </c>
      <c r="AZ139" s="25">
        <f t="shared" si="818"/>
        <v>1</v>
      </c>
      <c r="BA139" s="25">
        <v>0</v>
      </c>
      <c r="BB139" s="25">
        <v>0</v>
      </c>
      <c r="BC139" s="25">
        <v>0</v>
      </c>
      <c r="BD139" s="25">
        <v>0</v>
      </c>
      <c r="BE139" s="25">
        <f t="shared" si="819"/>
        <v>0</v>
      </c>
      <c r="BF139" s="24">
        <v>0</v>
      </c>
      <c r="BG139" s="24">
        <v>0</v>
      </c>
      <c r="BH139" s="24">
        <v>0</v>
      </c>
      <c r="BI139" s="24">
        <v>0</v>
      </c>
      <c r="BJ139" s="25">
        <f t="shared" si="820"/>
        <v>0</v>
      </c>
      <c r="BK139" s="24">
        <v>0</v>
      </c>
      <c r="BL139" s="24">
        <v>1</v>
      </c>
      <c r="BM139" s="24">
        <v>0</v>
      </c>
      <c r="BN139" s="24">
        <v>1</v>
      </c>
      <c r="BO139" s="25">
        <f t="shared" si="821"/>
        <v>1</v>
      </c>
      <c r="BP139" s="25">
        <f t="shared" si="822"/>
        <v>45</v>
      </c>
      <c r="BQ139" s="25">
        <f t="shared" si="823"/>
        <v>316</v>
      </c>
      <c r="BR139" s="25">
        <f t="shared" si="824"/>
        <v>9</v>
      </c>
      <c r="BS139" s="25">
        <f t="shared" si="825"/>
        <v>35</v>
      </c>
      <c r="BT139" s="25">
        <f t="shared" si="826"/>
        <v>44</v>
      </c>
      <c r="BU139" s="26">
        <v>1</v>
      </c>
      <c r="BV139" s="25">
        <f t="shared" si="827"/>
        <v>9</v>
      </c>
      <c r="BW139" s="25">
        <f t="shared" si="828"/>
        <v>35</v>
      </c>
      <c r="BX139" s="25">
        <f t="shared" si="829"/>
        <v>44</v>
      </c>
      <c r="BY139" s="25" t="str">
        <f t="shared" si="830"/>
        <v>0</v>
      </c>
      <c r="BZ139" s="25" t="str">
        <f t="shared" si="831"/>
        <v>0</v>
      </c>
      <c r="CA139" s="25">
        <f t="shared" si="832"/>
        <v>0</v>
      </c>
      <c r="CB139" s="25" t="str">
        <f t="shared" si="833"/>
        <v>0</v>
      </c>
      <c r="CC139" s="25" t="str">
        <f t="shared" si="834"/>
        <v>0</v>
      </c>
      <c r="CD139" s="25">
        <f t="shared" si="835"/>
        <v>0</v>
      </c>
    </row>
    <row r="140" spans="1:82" ht="25.5" customHeight="1">
      <c r="A140" s="6"/>
      <c r="B140" s="23" t="s">
        <v>101</v>
      </c>
      <c r="C140" s="24">
        <v>5</v>
      </c>
      <c r="D140" s="24">
        <v>2</v>
      </c>
      <c r="E140" s="24">
        <v>1</v>
      </c>
      <c r="F140" s="24">
        <v>3</v>
      </c>
      <c r="G140" s="25">
        <f t="shared" si="810"/>
        <v>4</v>
      </c>
      <c r="H140" s="24">
        <v>0</v>
      </c>
      <c r="I140" s="81">
        <v>10</v>
      </c>
      <c r="J140" s="24">
        <v>1</v>
      </c>
      <c r="K140" s="24">
        <v>5</v>
      </c>
      <c r="L140" s="25">
        <f t="shared" ref="L140" si="838">SUM(J140:K140)</f>
        <v>6</v>
      </c>
      <c r="M140" s="24">
        <v>0</v>
      </c>
      <c r="N140" s="24">
        <v>0</v>
      </c>
      <c r="O140" s="24">
        <v>0</v>
      </c>
      <c r="P140" s="24">
        <v>0</v>
      </c>
      <c r="Q140" s="25">
        <f t="shared" si="811"/>
        <v>0</v>
      </c>
      <c r="R140" s="24">
        <v>0</v>
      </c>
      <c r="S140" s="24">
        <v>12</v>
      </c>
      <c r="T140" s="24">
        <v>0</v>
      </c>
      <c r="U140" s="24">
        <v>7</v>
      </c>
      <c r="V140" s="25">
        <f t="shared" si="812"/>
        <v>7</v>
      </c>
      <c r="W140" s="24">
        <v>20</v>
      </c>
      <c r="X140" s="24">
        <v>13</v>
      </c>
      <c r="Y140" s="24">
        <v>2</v>
      </c>
      <c r="Z140" s="24">
        <v>10</v>
      </c>
      <c r="AA140" s="25">
        <f t="shared" si="813"/>
        <v>12</v>
      </c>
      <c r="AB140" s="24">
        <v>10</v>
      </c>
      <c r="AC140" s="24">
        <v>17</v>
      </c>
      <c r="AD140" s="24">
        <v>3</v>
      </c>
      <c r="AE140" s="24">
        <v>8</v>
      </c>
      <c r="AF140" s="25">
        <f t="shared" si="837"/>
        <v>11</v>
      </c>
      <c r="AG140" s="24">
        <v>10</v>
      </c>
      <c r="AH140" s="24">
        <v>211</v>
      </c>
      <c r="AI140" s="24">
        <v>1</v>
      </c>
      <c r="AJ140" s="24">
        <v>5</v>
      </c>
      <c r="AK140" s="25">
        <f t="shared" si="815"/>
        <v>6</v>
      </c>
      <c r="AL140" s="24">
        <v>0</v>
      </c>
      <c r="AM140" s="24">
        <v>0</v>
      </c>
      <c r="AN140" s="24">
        <v>0</v>
      </c>
      <c r="AO140" s="24">
        <v>0</v>
      </c>
      <c r="AP140" s="25">
        <f t="shared" si="816"/>
        <v>0</v>
      </c>
      <c r="AQ140" s="25">
        <v>0</v>
      </c>
      <c r="AR140" s="25">
        <v>0</v>
      </c>
      <c r="AS140" s="25">
        <v>0</v>
      </c>
      <c r="AT140" s="25">
        <v>0</v>
      </c>
      <c r="AU140" s="25">
        <f t="shared" si="817"/>
        <v>0</v>
      </c>
      <c r="AV140" s="24">
        <v>0</v>
      </c>
      <c r="AW140" s="24">
        <v>0</v>
      </c>
      <c r="AX140" s="24">
        <v>1</v>
      </c>
      <c r="AY140" s="24">
        <v>0</v>
      </c>
      <c r="AZ140" s="25">
        <f t="shared" si="818"/>
        <v>1</v>
      </c>
      <c r="BA140" s="25">
        <v>0</v>
      </c>
      <c r="BB140" s="25">
        <v>0</v>
      </c>
      <c r="BC140" s="25">
        <v>0</v>
      </c>
      <c r="BD140" s="25">
        <v>0</v>
      </c>
      <c r="BE140" s="25">
        <f t="shared" si="819"/>
        <v>0</v>
      </c>
      <c r="BF140" s="24">
        <v>0</v>
      </c>
      <c r="BG140" s="24">
        <v>0</v>
      </c>
      <c r="BH140" s="24">
        <v>0</v>
      </c>
      <c r="BI140" s="24">
        <v>0</v>
      </c>
      <c r="BJ140" s="25">
        <f t="shared" si="820"/>
        <v>0</v>
      </c>
      <c r="BK140" s="24">
        <v>0</v>
      </c>
      <c r="BL140" s="24">
        <v>1</v>
      </c>
      <c r="BM140" s="24">
        <v>0</v>
      </c>
      <c r="BN140" s="24">
        <v>1</v>
      </c>
      <c r="BO140" s="25">
        <f t="shared" si="821"/>
        <v>1</v>
      </c>
      <c r="BP140" s="25">
        <f t="shared" si="822"/>
        <v>45</v>
      </c>
      <c r="BQ140" s="25">
        <f t="shared" si="823"/>
        <v>266</v>
      </c>
      <c r="BR140" s="25">
        <f t="shared" si="824"/>
        <v>9</v>
      </c>
      <c r="BS140" s="25">
        <f t="shared" si="825"/>
        <v>39</v>
      </c>
      <c r="BT140" s="25">
        <f t="shared" si="826"/>
        <v>48</v>
      </c>
      <c r="BU140" s="26">
        <v>1</v>
      </c>
      <c r="BV140" s="25">
        <f t="shared" ref="BV140" si="839">IF(BU140=1,BR140,"0")</f>
        <v>9</v>
      </c>
      <c r="BW140" s="25">
        <f t="shared" ref="BW140" si="840">IF(BU140=1,BS140,"0")</f>
        <v>39</v>
      </c>
      <c r="BX140" s="25">
        <f t="shared" ref="BX140" si="841">BV140+BW140</f>
        <v>48</v>
      </c>
      <c r="BY140" s="25" t="str">
        <f t="shared" ref="BY140" si="842">IF(BU140=2,BR140,"0")</f>
        <v>0</v>
      </c>
      <c r="BZ140" s="25" t="str">
        <f t="shared" ref="BZ140" si="843">IF(BU140=2,BS140,"0")</f>
        <v>0</v>
      </c>
      <c r="CA140" s="25">
        <f t="shared" ref="CA140" si="844">BY140+BZ140</f>
        <v>0</v>
      </c>
      <c r="CB140" s="25" t="str">
        <f t="shared" ref="CB140" si="845">IF(BX140=2,BU140,"0")</f>
        <v>0</v>
      </c>
      <c r="CC140" s="25" t="str">
        <f t="shared" ref="CC140" si="846">IF(BX140=2,BV140,"0")</f>
        <v>0</v>
      </c>
      <c r="CD140" s="25">
        <f t="shared" ref="CD140" si="847">CB140+CC140</f>
        <v>0</v>
      </c>
    </row>
    <row r="141" spans="1:82" ht="25.5" customHeight="1">
      <c r="A141" s="6"/>
      <c r="B141" s="23" t="s">
        <v>102</v>
      </c>
      <c r="C141" s="24">
        <v>45</v>
      </c>
      <c r="D141" s="24">
        <v>19</v>
      </c>
      <c r="E141" s="24">
        <v>1</v>
      </c>
      <c r="F141" s="24">
        <v>6</v>
      </c>
      <c r="G141" s="25">
        <f t="shared" ref="G141" si="848">E141+F141</f>
        <v>7</v>
      </c>
      <c r="H141" s="24">
        <v>0</v>
      </c>
      <c r="I141" s="81">
        <v>37</v>
      </c>
      <c r="J141" s="24">
        <v>2</v>
      </c>
      <c r="K141" s="24">
        <v>16</v>
      </c>
      <c r="L141" s="25">
        <f t="shared" si="836"/>
        <v>18</v>
      </c>
      <c r="M141" s="24">
        <v>0</v>
      </c>
      <c r="N141" s="24">
        <v>0</v>
      </c>
      <c r="O141" s="24">
        <v>0</v>
      </c>
      <c r="P141" s="24">
        <v>0</v>
      </c>
      <c r="Q141" s="25">
        <f t="shared" ref="Q141" si="849">O141+P141</f>
        <v>0</v>
      </c>
      <c r="R141" s="24">
        <v>0</v>
      </c>
      <c r="S141" s="24">
        <v>0</v>
      </c>
      <c r="T141" s="24">
        <v>0</v>
      </c>
      <c r="U141" s="24">
        <v>0</v>
      </c>
      <c r="V141" s="25">
        <f t="shared" si="812"/>
        <v>0</v>
      </c>
      <c r="W141" s="24">
        <v>70</v>
      </c>
      <c r="X141" s="24">
        <v>206</v>
      </c>
      <c r="Y141" s="24">
        <v>8</v>
      </c>
      <c r="Z141" s="24">
        <v>37</v>
      </c>
      <c r="AA141" s="25">
        <f t="shared" ref="AA141" si="850">Y141+Z141</f>
        <v>45</v>
      </c>
      <c r="AB141" s="24">
        <v>50</v>
      </c>
      <c r="AC141" s="24">
        <v>163</v>
      </c>
      <c r="AD141" s="24">
        <f>9+12</f>
        <v>21</v>
      </c>
      <c r="AE141" s="24">
        <f>12+43</f>
        <v>55</v>
      </c>
      <c r="AF141" s="25">
        <f t="shared" ref="AF141" si="851">AD141+AE141</f>
        <v>76</v>
      </c>
      <c r="AG141" s="24">
        <v>15</v>
      </c>
      <c r="AH141" s="24">
        <v>709</v>
      </c>
      <c r="AI141" s="24">
        <v>4</v>
      </c>
      <c r="AJ141" s="24">
        <v>16</v>
      </c>
      <c r="AK141" s="25">
        <f t="shared" ref="AK141" si="852">AI141+AJ141</f>
        <v>20</v>
      </c>
      <c r="AL141" s="24">
        <v>0</v>
      </c>
      <c r="AM141" s="24">
        <v>0</v>
      </c>
      <c r="AN141" s="24">
        <v>0</v>
      </c>
      <c r="AO141" s="24">
        <v>0</v>
      </c>
      <c r="AP141" s="25">
        <f t="shared" ref="AP141" si="853">AN141+AO141</f>
        <v>0</v>
      </c>
      <c r="AQ141" s="25">
        <v>0</v>
      </c>
      <c r="AR141" s="25">
        <v>0</v>
      </c>
      <c r="AS141" s="25">
        <v>0</v>
      </c>
      <c r="AT141" s="25">
        <v>0</v>
      </c>
      <c r="AU141" s="25">
        <f t="shared" ref="AU141" si="854">AS141+AT141</f>
        <v>0</v>
      </c>
      <c r="AV141" s="24">
        <v>0</v>
      </c>
      <c r="AW141" s="24">
        <v>0</v>
      </c>
      <c r="AX141" s="24">
        <v>2</v>
      </c>
      <c r="AY141" s="24">
        <v>2</v>
      </c>
      <c r="AZ141" s="25">
        <f t="shared" ref="AZ141" si="855">AX141+AY141</f>
        <v>4</v>
      </c>
      <c r="BA141" s="25">
        <v>0</v>
      </c>
      <c r="BB141" s="25">
        <v>0</v>
      </c>
      <c r="BC141" s="25">
        <v>0</v>
      </c>
      <c r="BD141" s="25">
        <v>0</v>
      </c>
      <c r="BE141" s="25">
        <f t="shared" ref="BE141" si="856">BC141+BD141</f>
        <v>0</v>
      </c>
      <c r="BF141" s="24">
        <v>0</v>
      </c>
      <c r="BG141" s="24">
        <v>1</v>
      </c>
      <c r="BH141" s="24">
        <v>0</v>
      </c>
      <c r="BI141" s="24">
        <v>0</v>
      </c>
      <c r="BJ141" s="25">
        <f t="shared" si="820"/>
        <v>0</v>
      </c>
      <c r="BK141" s="24">
        <v>0</v>
      </c>
      <c r="BL141" s="24">
        <v>4</v>
      </c>
      <c r="BM141" s="24">
        <v>3</v>
      </c>
      <c r="BN141" s="24">
        <v>0</v>
      </c>
      <c r="BO141" s="25">
        <f t="shared" ref="BO141" si="857">BM141+BN141</f>
        <v>3</v>
      </c>
      <c r="BP141" s="25">
        <f t="shared" si="822"/>
        <v>180</v>
      </c>
      <c r="BQ141" s="25">
        <f t="shared" si="823"/>
        <v>1139</v>
      </c>
      <c r="BR141" s="25">
        <f t="shared" si="824"/>
        <v>41</v>
      </c>
      <c r="BS141" s="25">
        <f t="shared" si="825"/>
        <v>132</v>
      </c>
      <c r="BT141" s="25">
        <f t="shared" si="826"/>
        <v>173</v>
      </c>
      <c r="BU141" s="26">
        <v>1</v>
      </c>
      <c r="BV141" s="25">
        <f t="shared" si="827"/>
        <v>41</v>
      </c>
      <c r="BW141" s="25">
        <f t="shared" si="828"/>
        <v>132</v>
      </c>
      <c r="BX141" s="25">
        <f t="shared" si="829"/>
        <v>173</v>
      </c>
      <c r="BY141" s="25" t="str">
        <f t="shared" si="830"/>
        <v>0</v>
      </c>
      <c r="BZ141" s="25" t="str">
        <f t="shared" si="831"/>
        <v>0</v>
      </c>
      <c r="CA141" s="25">
        <f t="shared" si="832"/>
        <v>0</v>
      </c>
      <c r="CB141" s="25" t="str">
        <f t="shared" si="833"/>
        <v>0</v>
      </c>
      <c r="CC141" s="25" t="str">
        <f t="shared" si="834"/>
        <v>0</v>
      </c>
      <c r="CD141" s="25">
        <f t="shared" si="835"/>
        <v>0</v>
      </c>
    </row>
    <row r="142" spans="1:82" ht="25.5" customHeight="1">
      <c r="A142" s="6"/>
      <c r="B142" s="23" t="s">
        <v>103</v>
      </c>
      <c r="C142" s="24">
        <v>0</v>
      </c>
      <c r="D142" s="24">
        <v>0</v>
      </c>
      <c r="E142" s="24">
        <v>0</v>
      </c>
      <c r="F142" s="24">
        <v>0</v>
      </c>
      <c r="G142" s="25">
        <f t="shared" si="810"/>
        <v>0</v>
      </c>
      <c r="H142" s="24">
        <v>0</v>
      </c>
      <c r="I142" s="81">
        <v>38</v>
      </c>
      <c r="J142" s="24">
        <v>9</v>
      </c>
      <c r="K142" s="24">
        <v>19</v>
      </c>
      <c r="L142" s="25">
        <f t="shared" si="836"/>
        <v>28</v>
      </c>
      <c r="M142" s="24">
        <v>0</v>
      </c>
      <c r="N142" s="24">
        <v>0</v>
      </c>
      <c r="O142" s="24">
        <v>0</v>
      </c>
      <c r="P142" s="24">
        <v>0</v>
      </c>
      <c r="Q142" s="25">
        <f t="shared" si="811"/>
        <v>0</v>
      </c>
      <c r="R142" s="24">
        <v>0</v>
      </c>
      <c r="S142" s="24">
        <v>0</v>
      </c>
      <c r="T142" s="24">
        <v>0</v>
      </c>
      <c r="U142" s="24">
        <v>0</v>
      </c>
      <c r="V142" s="25">
        <f t="shared" si="812"/>
        <v>0</v>
      </c>
      <c r="W142" s="24">
        <v>80</v>
      </c>
      <c r="X142" s="24">
        <v>152</v>
      </c>
      <c r="Y142" s="24">
        <f>14+7</f>
        <v>21</v>
      </c>
      <c r="Z142" s="24">
        <f>39+36</f>
        <v>75</v>
      </c>
      <c r="AA142" s="25">
        <f t="shared" si="813"/>
        <v>96</v>
      </c>
      <c r="AB142" s="24">
        <v>50</v>
      </c>
      <c r="AC142" s="24">
        <v>55</v>
      </c>
      <c r="AD142" s="24">
        <v>2</v>
      </c>
      <c r="AE142" s="24">
        <v>6</v>
      </c>
      <c r="AF142" s="25">
        <f t="shared" si="814"/>
        <v>8</v>
      </c>
      <c r="AG142" s="24">
        <v>5</v>
      </c>
      <c r="AH142" s="24">
        <v>470</v>
      </c>
      <c r="AI142" s="24">
        <v>0</v>
      </c>
      <c r="AJ142" s="24">
        <v>2</v>
      </c>
      <c r="AK142" s="25">
        <f t="shared" si="815"/>
        <v>2</v>
      </c>
      <c r="AL142" s="24">
        <v>0</v>
      </c>
      <c r="AM142" s="24">
        <v>0</v>
      </c>
      <c r="AN142" s="24">
        <v>0</v>
      </c>
      <c r="AO142" s="24">
        <v>0</v>
      </c>
      <c r="AP142" s="25">
        <f t="shared" si="816"/>
        <v>0</v>
      </c>
      <c r="AQ142" s="25">
        <v>0</v>
      </c>
      <c r="AR142" s="25">
        <v>0</v>
      </c>
      <c r="AS142" s="25">
        <v>0</v>
      </c>
      <c r="AT142" s="25">
        <v>0</v>
      </c>
      <c r="AU142" s="25">
        <f t="shared" si="817"/>
        <v>0</v>
      </c>
      <c r="AV142" s="24">
        <v>0</v>
      </c>
      <c r="AW142" s="24">
        <v>0</v>
      </c>
      <c r="AX142" s="24">
        <v>0</v>
      </c>
      <c r="AY142" s="24">
        <v>1</v>
      </c>
      <c r="AZ142" s="25">
        <f t="shared" si="818"/>
        <v>1</v>
      </c>
      <c r="BA142" s="25">
        <v>0</v>
      </c>
      <c r="BB142" s="25">
        <v>0</v>
      </c>
      <c r="BC142" s="25">
        <v>0</v>
      </c>
      <c r="BD142" s="25">
        <v>0</v>
      </c>
      <c r="BE142" s="25">
        <f t="shared" si="819"/>
        <v>0</v>
      </c>
      <c r="BF142" s="24">
        <v>0</v>
      </c>
      <c r="BG142" s="24">
        <v>0</v>
      </c>
      <c r="BH142" s="24">
        <v>0</v>
      </c>
      <c r="BI142" s="24">
        <v>0</v>
      </c>
      <c r="BJ142" s="25">
        <f t="shared" si="820"/>
        <v>0</v>
      </c>
      <c r="BK142" s="24">
        <v>0</v>
      </c>
      <c r="BL142" s="24">
        <v>5</v>
      </c>
      <c r="BM142" s="24">
        <v>4</v>
      </c>
      <c r="BN142" s="24">
        <v>0</v>
      </c>
      <c r="BO142" s="25">
        <f t="shared" si="821"/>
        <v>4</v>
      </c>
      <c r="BP142" s="25">
        <f t="shared" si="822"/>
        <v>135</v>
      </c>
      <c r="BQ142" s="25">
        <f t="shared" si="823"/>
        <v>720</v>
      </c>
      <c r="BR142" s="25">
        <f t="shared" si="824"/>
        <v>36</v>
      </c>
      <c r="BS142" s="25">
        <f t="shared" si="825"/>
        <v>103</v>
      </c>
      <c r="BT142" s="25">
        <f t="shared" si="826"/>
        <v>139</v>
      </c>
      <c r="BU142" s="26">
        <v>2</v>
      </c>
      <c r="BV142" s="25" t="str">
        <f t="shared" si="827"/>
        <v>0</v>
      </c>
      <c r="BW142" s="25" t="str">
        <f t="shared" si="828"/>
        <v>0</v>
      </c>
      <c r="BX142" s="25">
        <f t="shared" si="829"/>
        <v>0</v>
      </c>
      <c r="BY142" s="25">
        <f t="shared" si="830"/>
        <v>36</v>
      </c>
      <c r="BZ142" s="25">
        <f t="shared" si="831"/>
        <v>103</v>
      </c>
      <c r="CA142" s="25">
        <f t="shared" si="832"/>
        <v>139</v>
      </c>
      <c r="CB142" s="25" t="str">
        <f t="shared" si="833"/>
        <v>0</v>
      </c>
      <c r="CC142" s="25" t="str">
        <f t="shared" si="834"/>
        <v>0</v>
      </c>
      <c r="CD142" s="25">
        <f t="shared" si="835"/>
        <v>0</v>
      </c>
    </row>
    <row r="143" spans="1:82" ht="25.5" customHeight="1">
      <c r="A143" s="6"/>
      <c r="B143" s="23" t="s">
        <v>104</v>
      </c>
      <c r="C143" s="24">
        <v>40</v>
      </c>
      <c r="D143" s="24">
        <v>19</v>
      </c>
      <c r="E143" s="24">
        <v>3</v>
      </c>
      <c r="F143" s="24">
        <v>9</v>
      </c>
      <c r="G143" s="25">
        <f t="shared" si="810"/>
        <v>12</v>
      </c>
      <c r="H143" s="24">
        <v>0</v>
      </c>
      <c r="I143" s="81">
        <v>28</v>
      </c>
      <c r="J143" s="24">
        <v>15</v>
      </c>
      <c r="K143" s="24">
        <v>7</v>
      </c>
      <c r="L143" s="25">
        <f t="shared" si="836"/>
        <v>22</v>
      </c>
      <c r="M143" s="24">
        <v>0</v>
      </c>
      <c r="N143" s="24">
        <v>0</v>
      </c>
      <c r="O143" s="24">
        <v>0</v>
      </c>
      <c r="P143" s="24">
        <v>0</v>
      </c>
      <c r="Q143" s="25">
        <f t="shared" si="811"/>
        <v>0</v>
      </c>
      <c r="R143" s="24">
        <v>0</v>
      </c>
      <c r="S143" s="24">
        <v>25</v>
      </c>
      <c r="T143" s="24">
        <v>2</v>
      </c>
      <c r="U143" s="24">
        <v>7</v>
      </c>
      <c r="V143" s="25">
        <f t="shared" si="812"/>
        <v>9</v>
      </c>
      <c r="W143" s="24">
        <v>65</v>
      </c>
      <c r="X143" s="24">
        <v>66</v>
      </c>
      <c r="Y143" s="24">
        <v>42</v>
      </c>
      <c r="Z143" s="24">
        <v>13</v>
      </c>
      <c r="AA143" s="25">
        <f t="shared" si="813"/>
        <v>55</v>
      </c>
      <c r="AB143" s="24">
        <v>28</v>
      </c>
      <c r="AC143" s="24">
        <v>50</v>
      </c>
      <c r="AD143" s="24">
        <f>8+16</f>
        <v>24</v>
      </c>
      <c r="AE143" s="24">
        <f>3+8</f>
        <v>11</v>
      </c>
      <c r="AF143" s="25">
        <f t="shared" si="814"/>
        <v>35</v>
      </c>
      <c r="AG143" s="24">
        <v>2</v>
      </c>
      <c r="AH143" s="24">
        <v>251</v>
      </c>
      <c r="AI143" s="24">
        <v>3</v>
      </c>
      <c r="AJ143" s="24">
        <v>2</v>
      </c>
      <c r="AK143" s="25">
        <f t="shared" si="815"/>
        <v>5</v>
      </c>
      <c r="AL143" s="24">
        <v>0</v>
      </c>
      <c r="AM143" s="24">
        <v>0</v>
      </c>
      <c r="AN143" s="24">
        <v>0</v>
      </c>
      <c r="AO143" s="24">
        <v>0</v>
      </c>
      <c r="AP143" s="25">
        <f t="shared" si="816"/>
        <v>0</v>
      </c>
      <c r="AQ143" s="25">
        <v>0</v>
      </c>
      <c r="AR143" s="25">
        <v>0</v>
      </c>
      <c r="AS143" s="25">
        <v>0</v>
      </c>
      <c r="AT143" s="25">
        <v>0</v>
      </c>
      <c r="AU143" s="25">
        <f t="shared" si="817"/>
        <v>0</v>
      </c>
      <c r="AV143" s="24">
        <v>0</v>
      </c>
      <c r="AW143" s="24">
        <v>0</v>
      </c>
      <c r="AX143" s="24">
        <v>1</v>
      </c>
      <c r="AY143" s="24">
        <v>1</v>
      </c>
      <c r="AZ143" s="25">
        <f t="shared" si="818"/>
        <v>2</v>
      </c>
      <c r="BA143" s="25">
        <v>0</v>
      </c>
      <c r="BB143" s="25">
        <v>0</v>
      </c>
      <c r="BC143" s="25">
        <v>0</v>
      </c>
      <c r="BD143" s="25">
        <v>0</v>
      </c>
      <c r="BE143" s="25">
        <f t="shared" si="819"/>
        <v>0</v>
      </c>
      <c r="BF143" s="24">
        <v>0</v>
      </c>
      <c r="BG143" s="24">
        <v>0</v>
      </c>
      <c r="BH143" s="24">
        <v>0</v>
      </c>
      <c r="BI143" s="24">
        <v>0</v>
      </c>
      <c r="BJ143" s="25">
        <f t="shared" si="820"/>
        <v>0</v>
      </c>
      <c r="BK143" s="24">
        <v>0</v>
      </c>
      <c r="BL143" s="24">
        <v>4</v>
      </c>
      <c r="BM143" s="24">
        <v>3</v>
      </c>
      <c r="BN143" s="24">
        <v>1</v>
      </c>
      <c r="BO143" s="25">
        <f t="shared" si="821"/>
        <v>4</v>
      </c>
      <c r="BP143" s="25">
        <f t="shared" si="822"/>
        <v>135</v>
      </c>
      <c r="BQ143" s="25">
        <f t="shared" si="823"/>
        <v>443</v>
      </c>
      <c r="BR143" s="25">
        <f t="shared" si="824"/>
        <v>93</v>
      </c>
      <c r="BS143" s="25">
        <f t="shared" si="825"/>
        <v>51</v>
      </c>
      <c r="BT143" s="25">
        <f t="shared" si="826"/>
        <v>144</v>
      </c>
      <c r="BU143" s="26">
        <v>2</v>
      </c>
      <c r="BV143" s="25" t="str">
        <f t="shared" si="827"/>
        <v>0</v>
      </c>
      <c r="BW143" s="25" t="str">
        <f t="shared" si="828"/>
        <v>0</v>
      </c>
      <c r="BX143" s="25">
        <f t="shared" si="829"/>
        <v>0</v>
      </c>
      <c r="BY143" s="25">
        <f t="shared" si="830"/>
        <v>93</v>
      </c>
      <c r="BZ143" s="25">
        <f t="shared" si="831"/>
        <v>51</v>
      </c>
      <c r="CA143" s="25">
        <f t="shared" si="832"/>
        <v>144</v>
      </c>
      <c r="CB143" s="25" t="str">
        <f t="shared" si="833"/>
        <v>0</v>
      </c>
      <c r="CC143" s="25" t="str">
        <f t="shared" si="834"/>
        <v>0</v>
      </c>
      <c r="CD143" s="25">
        <f t="shared" si="835"/>
        <v>0</v>
      </c>
    </row>
    <row r="144" spans="1:82" ht="25.5" customHeight="1">
      <c r="A144" s="52"/>
      <c r="B144" s="63" t="s">
        <v>36</v>
      </c>
      <c r="C144" s="82">
        <f>SUM(C135:C143)</f>
        <v>195</v>
      </c>
      <c r="D144" s="82">
        <f t="shared" ref="D144:BJ144" si="858">SUM(D135:D143)</f>
        <v>93</v>
      </c>
      <c r="E144" s="82">
        <f t="shared" si="858"/>
        <v>6</v>
      </c>
      <c r="F144" s="82">
        <f t="shared" si="858"/>
        <v>42</v>
      </c>
      <c r="G144" s="82">
        <f t="shared" si="858"/>
        <v>48</v>
      </c>
      <c r="H144" s="82">
        <f>SUM(H135:H143)</f>
        <v>0</v>
      </c>
      <c r="I144" s="83">
        <f t="shared" si="858"/>
        <v>284</v>
      </c>
      <c r="J144" s="25">
        <f t="shared" si="858"/>
        <v>62</v>
      </c>
      <c r="K144" s="25">
        <f t="shared" si="858"/>
        <v>133</v>
      </c>
      <c r="L144" s="25">
        <f t="shared" si="858"/>
        <v>195</v>
      </c>
      <c r="M144" s="25">
        <f t="shared" si="858"/>
        <v>0</v>
      </c>
      <c r="N144" s="25">
        <f t="shared" si="858"/>
        <v>0</v>
      </c>
      <c r="O144" s="25">
        <f t="shared" si="858"/>
        <v>0</v>
      </c>
      <c r="P144" s="25">
        <f t="shared" si="858"/>
        <v>0</v>
      </c>
      <c r="Q144" s="25">
        <f t="shared" si="858"/>
        <v>0</v>
      </c>
      <c r="R144" s="25">
        <f t="shared" ref="R144:V144" si="859">SUM(R135:R143)</f>
        <v>0</v>
      </c>
      <c r="S144" s="25">
        <f t="shared" si="859"/>
        <v>67</v>
      </c>
      <c r="T144" s="25">
        <f t="shared" si="859"/>
        <v>6</v>
      </c>
      <c r="U144" s="25">
        <f t="shared" si="859"/>
        <v>23</v>
      </c>
      <c r="V144" s="25">
        <f t="shared" si="859"/>
        <v>29</v>
      </c>
      <c r="W144" s="25">
        <f t="shared" si="858"/>
        <v>455</v>
      </c>
      <c r="X144" s="25">
        <f t="shared" si="858"/>
        <v>946</v>
      </c>
      <c r="Y144" s="25">
        <f t="shared" si="858"/>
        <v>141</v>
      </c>
      <c r="Z144" s="25">
        <f t="shared" si="858"/>
        <v>278</v>
      </c>
      <c r="AA144" s="25">
        <f t="shared" si="858"/>
        <v>419</v>
      </c>
      <c r="AB144" s="25">
        <f t="shared" ref="AB144:AP144" si="860">SUM(AB135:AB143)</f>
        <v>278</v>
      </c>
      <c r="AC144" s="25">
        <f t="shared" si="860"/>
        <v>591</v>
      </c>
      <c r="AD144" s="25">
        <f t="shared" si="860"/>
        <v>89</v>
      </c>
      <c r="AE144" s="25">
        <f t="shared" si="860"/>
        <v>155</v>
      </c>
      <c r="AF144" s="25">
        <f t="shared" si="860"/>
        <v>244</v>
      </c>
      <c r="AG144" s="25">
        <f t="shared" si="860"/>
        <v>92</v>
      </c>
      <c r="AH144" s="25">
        <f t="shared" si="860"/>
        <v>4186</v>
      </c>
      <c r="AI144" s="25">
        <f t="shared" si="860"/>
        <v>25</v>
      </c>
      <c r="AJ144" s="25">
        <f t="shared" si="860"/>
        <v>87</v>
      </c>
      <c r="AK144" s="25">
        <f t="shared" si="860"/>
        <v>112</v>
      </c>
      <c r="AL144" s="25">
        <f t="shared" si="860"/>
        <v>0</v>
      </c>
      <c r="AM144" s="25">
        <f t="shared" si="860"/>
        <v>0</v>
      </c>
      <c r="AN144" s="25">
        <f t="shared" si="860"/>
        <v>0</v>
      </c>
      <c r="AO144" s="25">
        <f t="shared" si="860"/>
        <v>0</v>
      </c>
      <c r="AP144" s="25">
        <f t="shared" si="860"/>
        <v>0</v>
      </c>
      <c r="AQ144" s="25">
        <f t="shared" si="858"/>
        <v>0</v>
      </c>
      <c r="AR144" s="25">
        <f t="shared" si="858"/>
        <v>0</v>
      </c>
      <c r="AS144" s="25">
        <f t="shared" si="858"/>
        <v>0</v>
      </c>
      <c r="AT144" s="25">
        <f t="shared" si="858"/>
        <v>0</v>
      </c>
      <c r="AU144" s="25">
        <f t="shared" si="858"/>
        <v>0</v>
      </c>
      <c r="AV144" s="25">
        <f t="shared" si="858"/>
        <v>0</v>
      </c>
      <c r="AW144" s="25">
        <f t="shared" si="858"/>
        <v>0</v>
      </c>
      <c r="AX144" s="25">
        <f t="shared" si="858"/>
        <v>11</v>
      </c>
      <c r="AY144" s="25">
        <f t="shared" si="858"/>
        <v>8</v>
      </c>
      <c r="AZ144" s="25">
        <f t="shared" si="858"/>
        <v>19</v>
      </c>
      <c r="BA144" s="25">
        <f t="shared" si="858"/>
        <v>0</v>
      </c>
      <c r="BB144" s="25">
        <f t="shared" si="858"/>
        <v>0</v>
      </c>
      <c r="BC144" s="25">
        <f t="shared" si="858"/>
        <v>0</v>
      </c>
      <c r="BD144" s="25">
        <f t="shared" si="858"/>
        <v>0</v>
      </c>
      <c r="BE144" s="25">
        <f t="shared" si="858"/>
        <v>0</v>
      </c>
      <c r="BF144" s="25">
        <f t="shared" si="858"/>
        <v>0</v>
      </c>
      <c r="BG144" s="25">
        <f t="shared" si="858"/>
        <v>1</v>
      </c>
      <c r="BH144" s="25">
        <f t="shared" si="858"/>
        <v>0</v>
      </c>
      <c r="BI144" s="25">
        <f t="shared" si="858"/>
        <v>0</v>
      </c>
      <c r="BJ144" s="25">
        <f t="shared" si="858"/>
        <v>0</v>
      </c>
      <c r="BK144" s="25">
        <f t="shared" ref="BK144:BO144" si="861">SUM(BK135:BK143)</f>
        <v>0</v>
      </c>
      <c r="BL144" s="25">
        <f t="shared" si="861"/>
        <v>26</v>
      </c>
      <c r="BM144" s="25">
        <f t="shared" si="861"/>
        <v>16</v>
      </c>
      <c r="BN144" s="25">
        <f t="shared" si="861"/>
        <v>6</v>
      </c>
      <c r="BO144" s="25">
        <f t="shared" si="861"/>
        <v>22</v>
      </c>
      <c r="BP144" s="25">
        <f t="shared" si="822"/>
        <v>1020</v>
      </c>
      <c r="BQ144" s="25">
        <f t="shared" si="823"/>
        <v>6194</v>
      </c>
      <c r="BR144" s="25">
        <f t="shared" si="824"/>
        <v>356</v>
      </c>
      <c r="BS144" s="25">
        <f t="shared" si="825"/>
        <v>732</v>
      </c>
      <c r="BT144" s="25">
        <f t="shared" si="826"/>
        <v>1088</v>
      </c>
      <c r="BU144" s="26"/>
      <c r="BV144" s="25">
        <f t="shared" ref="BV144:CA144" si="862">SUM(BV135:BV143)</f>
        <v>117</v>
      </c>
      <c r="BW144" s="25">
        <f t="shared" si="862"/>
        <v>375</v>
      </c>
      <c r="BX144" s="25">
        <f t="shared" si="862"/>
        <v>492</v>
      </c>
      <c r="BY144" s="25">
        <f t="shared" si="862"/>
        <v>239</v>
      </c>
      <c r="BZ144" s="25">
        <f t="shared" si="862"/>
        <v>357</v>
      </c>
      <c r="CA144" s="25">
        <f t="shared" si="862"/>
        <v>596</v>
      </c>
      <c r="CB144" s="25">
        <f t="shared" ref="CB144:CD144" si="863">SUM(CB135:CB143)</f>
        <v>0</v>
      </c>
      <c r="CC144" s="25">
        <f t="shared" si="863"/>
        <v>0</v>
      </c>
      <c r="CD144" s="25">
        <f t="shared" si="863"/>
        <v>0</v>
      </c>
    </row>
    <row r="145" spans="1:82" ht="25.5" customHeight="1">
      <c r="A145" s="52"/>
      <c r="B145" s="7" t="s">
        <v>105</v>
      </c>
      <c r="C145" s="48"/>
      <c r="D145" s="48"/>
      <c r="E145" s="48"/>
      <c r="F145" s="48"/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48"/>
      <c r="X145" s="48"/>
      <c r="Y145" s="48"/>
      <c r="Z145" s="48"/>
      <c r="AA145" s="25"/>
      <c r="AB145" s="25"/>
      <c r="AC145" s="25"/>
      <c r="AD145" s="25"/>
      <c r="AE145" s="25"/>
      <c r="AF145" s="25"/>
      <c r="AG145" s="25"/>
      <c r="AH145" s="25"/>
      <c r="AI145" s="25"/>
      <c r="AJ145" s="25"/>
      <c r="AK145" s="25"/>
      <c r="AL145" s="25"/>
      <c r="AM145" s="25"/>
      <c r="AN145" s="25"/>
      <c r="AO145" s="25"/>
      <c r="AP145" s="25"/>
      <c r="AQ145" s="48"/>
      <c r="AR145" s="48"/>
      <c r="AS145" s="48"/>
      <c r="AT145" s="48"/>
      <c r="AU145" s="25"/>
      <c r="AV145" s="25"/>
      <c r="AW145" s="25"/>
      <c r="AX145" s="25"/>
      <c r="AY145" s="25"/>
      <c r="AZ145" s="25"/>
      <c r="BA145" s="25"/>
      <c r="BB145" s="25"/>
      <c r="BC145" s="25"/>
      <c r="BD145" s="25"/>
      <c r="BE145" s="25"/>
      <c r="BF145" s="25"/>
      <c r="BG145" s="25"/>
      <c r="BH145" s="25"/>
      <c r="BI145" s="25"/>
      <c r="BJ145" s="25"/>
      <c r="BK145" s="25"/>
      <c r="BL145" s="25"/>
      <c r="BM145" s="25"/>
      <c r="BN145" s="25"/>
      <c r="BO145" s="25"/>
      <c r="BP145" s="25"/>
      <c r="BQ145" s="25"/>
      <c r="BR145" s="25"/>
      <c r="BS145" s="25"/>
      <c r="BT145" s="25"/>
      <c r="BU145" s="49"/>
      <c r="BV145" s="25"/>
      <c r="BW145" s="25"/>
      <c r="BX145" s="25"/>
      <c r="BY145" s="25"/>
      <c r="BZ145" s="25"/>
      <c r="CA145" s="25"/>
      <c r="CB145" s="25"/>
      <c r="CC145" s="25"/>
      <c r="CD145" s="25"/>
    </row>
    <row r="146" spans="1:82" ht="25.5" customHeight="1">
      <c r="A146" s="52"/>
      <c r="B146" s="29" t="s">
        <v>106</v>
      </c>
      <c r="C146" s="24">
        <v>25</v>
      </c>
      <c r="D146" s="24">
        <v>21</v>
      </c>
      <c r="E146" s="24">
        <v>1</v>
      </c>
      <c r="F146" s="24">
        <v>5</v>
      </c>
      <c r="G146" s="25">
        <f t="shared" ref="G146" si="864">E146+F146</f>
        <v>6</v>
      </c>
      <c r="H146" s="24">
        <v>0</v>
      </c>
      <c r="I146" s="81">
        <v>42</v>
      </c>
      <c r="J146" s="24">
        <v>7</v>
      </c>
      <c r="K146" s="24">
        <v>19</v>
      </c>
      <c r="L146" s="25">
        <f>SUM(J146:K146)</f>
        <v>26</v>
      </c>
      <c r="M146" s="24">
        <v>0</v>
      </c>
      <c r="N146" s="24">
        <v>0</v>
      </c>
      <c r="O146" s="24">
        <v>0</v>
      </c>
      <c r="P146" s="24">
        <v>0</v>
      </c>
      <c r="Q146" s="25">
        <f t="shared" ref="Q146" si="865">O146+P146</f>
        <v>0</v>
      </c>
      <c r="R146" s="24">
        <v>0</v>
      </c>
      <c r="S146" s="24">
        <v>0</v>
      </c>
      <c r="T146" s="24">
        <v>0</v>
      </c>
      <c r="U146" s="24">
        <v>0</v>
      </c>
      <c r="V146" s="25">
        <f t="shared" ref="V146" si="866">T146+U146</f>
        <v>0</v>
      </c>
      <c r="W146" s="24">
        <v>50</v>
      </c>
      <c r="X146" s="24">
        <v>179</v>
      </c>
      <c r="Y146" s="24">
        <v>11</v>
      </c>
      <c r="Z146" s="24">
        <v>33</v>
      </c>
      <c r="AA146" s="25">
        <f t="shared" ref="AA146" si="867">Y146+Z146</f>
        <v>44</v>
      </c>
      <c r="AB146" s="24">
        <v>40</v>
      </c>
      <c r="AC146" s="24">
        <v>100</v>
      </c>
      <c r="AD146" s="24">
        <v>4</v>
      </c>
      <c r="AE146" s="24">
        <v>26</v>
      </c>
      <c r="AF146" s="25">
        <f t="shared" ref="AF146" si="868">AD146+AE146</f>
        <v>30</v>
      </c>
      <c r="AG146" s="24">
        <v>20</v>
      </c>
      <c r="AH146" s="24">
        <v>871</v>
      </c>
      <c r="AI146" s="24">
        <v>1</v>
      </c>
      <c r="AJ146" s="24">
        <v>19</v>
      </c>
      <c r="AK146" s="25">
        <f t="shared" ref="AK146" si="869">AI146+AJ146</f>
        <v>20</v>
      </c>
      <c r="AL146" s="24">
        <v>0</v>
      </c>
      <c r="AM146" s="24">
        <v>0</v>
      </c>
      <c r="AN146" s="24">
        <v>0</v>
      </c>
      <c r="AO146" s="24">
        <v>0</v>
      </c>
      <c r="AP146" s="25">
        <f t="shared" ref="AP146" si="870">AN146+AO146</f>
        <v>0</v>
      </c>
      <c r="AQ146" s="25">
        <v>0</v>
      </c>
      <c r="AR146" s="25">
        <v>0</v>
      </c>
      <c r="AS146" s="25">
        <v>0</v>
      </c>
      <c r="AT146" s="25">
        <v>0</v>
      </c>
      <c r="AU146" s="25">
        <f t="shared" ref="AU146" si="871">AS146+AT146</f>
        <v>0</v>
      </c>
      <c r="AV146" s="24">
        <v>0</v>
      </c>
      <c r="AW146" s="24">
        <v>0</v>
      </c>
      <c r="AX146" s="24">
        <v>1</v>
      </c>
      <c r="AY146" s="24">
        <v>2</v>
      </c>
      <c r="AZ146" s="25">
        <f t="shared" ref="AZ146" si="872">AX146+AY146</f>
        <v>3</v>
      </c>
      <c r="BA146" s="25">
        <v>0</v>
      </c>
      <c r="BB146" s="25">
        <v>0</v>
      </c>
      <c r="BC146" s="25">
        <v>0</v>
      </c>
      <c r="BD146" s="25">
        <v>0</v>
      </c>
      <c r="BE146" s="25">
        <f t="shared" ref="BE146" si="873">BC146+BD146</f>
        <v>0</v>
      </c>
      <c r="BF146" s="24">
        <v>0</v>
      </c>
      <c r="BG146" s="24">
        <v>0</v>
      </c>
      <c r="BH146" s="24">
        <v>0</v>
      </c>
      <c r="BI146" s="24">
        <v>0</v>
      </c>
      <c r="BJ146" s="25">
        <f t="shared" ref="BJ146" si="874">BH146+BI146</f>
        <v>0</v>
      </c>
      <c r="BK146" s="24">
        <v>0</v>
      </c>
      <c r="BL146" s="24">
        <v>0</v>
      </c>
      <c r="BM146" s="24">
        <v>0</v>
      </c>
      <c r="BN146" s="24">
        <v>0</v>
      </c>
      <c r="BO146" s="25">
        <f t="shared" ref="BO146" si="875">BM146+BN146</f>
        <v>0</v>
      </c>
      <c r="BP146" s="25">
        <f t="shared" ref="BP146:BP147" si="876">C146+M146+W146+AB146+AG146+AL146+AQ146+AV146+BA146+BK146+H146+BF146+R146</f>
        <v>135</v>
      </c>
      <c r="BQ146" s="25">
        <f t="shared" si="823"/>
        <v>1213</v>
      </c>
      <c r="BR146" s="25">
        <f t="shared" ref="BR146:BR147" si="877">E146+O146+Y146+AD146+AI146+AN146+AS146+AX146+BC146+BM146+J146+BH146+T146</f>
        <v>25</v>
      </c>
      <c r="BS146" s="25">
        <f t="shared" ref="BS146:BS147" si="878">F146+P146+Z146+AE146+AJ146+AO146+AT146+AY146+BD146+BN146+K146+BI146+U146</f>
        <v>104</v>
      </c>
      <c r="BT146" s="25">
        <f t="shared" ref="BT146:BT147" si="879">G146+Q146+AA146+AF146+AK146+AP146+AU146+AZ146+BE146+BO146+L146+BJ146+V146</f>
        <v>129</v>
      </c>
      <c r="BU146" s="26">
        <v>2</v>
      </c>
      <c r="BV146" s="25" t="str">
        <f>IF(BU146=1,BR146,"0")</f>
        <v>0</v>
      </c>
      <c r="BW146" s="25" t="str">
        <f>IF(BU146=1,BS146,"0")</f>
        <v>0</v>
      </c>
      <c r="BX146" s="25">
        <f>BV146+BW146</f>
        <v>0</v>
      </c>
      <c r="BY146" s="25">
        <f>IF(BU146=2,BR146,"0")</f>
        <v>25</v>
      </c>
      <c r="BZ146" s="25">
        <f>IF(BU146=2,BS146,"0")</f>
        <v>104</v>
      </c>
      <c r="CA146" s="25">
        <f>BY146+BZ146</f>
        <v>129</v>
      </c>
      <c r="CB146" s="25" t="str">
        <f>IF(BX146=2,BU146,"0")</f>
        <v>0</v>
      </c>
      <c r="CC146" s="25" t="str">
        <f>IF(BX146=2,BV146,"0")</f>
        <v>0</v>
      </c>
      <c r="CD146" s="25">
        <f>CB146+CC146</f>
        <v>0</v>
      </c>
    </row>
    <row r="147" spans="1:82" ht="25.5" customHeight="1">
      <c r="A147" s="52"/>
      <c r="B147" s="30" t="s">
        <v>36</v>
      </c>
      <c r="C147" s="25">
        <f>SUM(C146)</f>
        <v>25</v>
      </c>
      <c r="D147" s="25">
        <f>SUM(D146)</f>
        <v>21</v>
      </c>
      <c r="E147" s="25">
        <f t="shared" ref="E147:CA147" si="880">SUM(E146)</f>
        <v>1</v>
      </c>
      <c r="F147" s="25">
        <f t="shared" si="880"/>
        <v>5</v>
      </c>
      <c r="G147" s="25">
        <f t="shared" si="880"/>
        <v>6</v>
      </c>
      <c r="H147" s="25">
        <f>SUM(H146)</f>
        <v>0</v>
      </c>
      <c r="I147" s="42">
        <f t="shared" ref="I147:L147" si="881">SUM(I146)</f>
        <v>42</v>
      </c>
      <c r="J147" s="25">
        <f t="shared" si="881"/>
        <v>7</v>
      </c>
      <c r="K147" s="25">
        <f t="shared" si="881"/>
        <v>19</v>
      </c>
      <c r="L147" s="25">
        <f t="shared" si="881"/>
        <v>26</v>
      </c>
      <c r="M147" s="25">
        <f t="shared" si="880"/>
        <v>0</v>
      </c>
      <c r="N147" s="25">
        <f t="shared" si="880"/>
        <v>0</v>
      </c>
      <c r="O147" s="25">
        <f t="shared" si="880"/>
        <v>0</v>
      </c>
      <c r="P147" s="25">
        <f t="shared" si="880"/>
        <v>0</v>
      </c>
      <c r="Q147" s="25">
        <f t="shared" si="880"/>
        <v>0</v>
      </c>
      <c r="R147" s="25">
        <f t="shared" ref="R147:V147" si="882">SUM(R146)</f>
        <v>0</v>
      </c>
      <c r="S147" s="25">
        <f t="shared" si="882"/>
        <v>0</v>
      </c>
      <c r="T147" s="25">
        <f t="shared" si="882"/>
        <v>0</v>
      </c>
      <c r="U147" s="25">
        <f t="shared" si="882"/>
        <v>0</v>
      </c>
      <c r="V147" s="25">
        <f t="shared" si="882"/>
        <v>0</v>
      </c>
      <c r="W147" s="25">
        <f t="shared" si="880"/>
        <v>50</v>
      </c>
      <c r="X147" s="25">
        <f t="shared" si="880"/>
        <v>179</v>
      </c>
      <c r="Y147" s="25">
        <f t="shared" si="880"/>
        <v>11</v>
      </c>
      <c r="Z147" s="25">
        <f t="shared" si="880"/>
        <v>33</v>
      </c>
      <c r="AA147" s="25">
        <f t="shared" si="880"/>
        <v>44</v>
      </c>
      <c r="AB147" s="25">
        <f t="shared" ref="AB147:AP147" si="883">SUM(AB146)</f>
        <v>40</v>
      </c>
      <c r="AC147" s="25">
        <f t="shared" si="883"/>
        <v>100</v>
      </c>
      <c r="AD147" s="25">
        <f t="shared" si="883"/>
        <v>4</v>
      </c>
      <c r="AE147" s="25">
        <f t="shared" si="883"/>
        <v>26</v>
      </c>
      <c r="AF147" s="25">
        <f t="shared" si="883"/>
        <v>30</v>
      </c>
      <c r="AG147" s="25">
        <f t="shared" si="883"/>
        <v>20</v>
      </c>
      <c r="AH147" s="25">
        <f t="shared" si="883"/>
        <v>871</v>
      </c>
      <c r="AI147" s="25">
        <f t="shared" si="883"/>
        <v>1</v>
      </c>
      <c r="AJ147" s="25">
        <f t="shared" si="883"/>
        <v>19</v>
      </c>
      <c r="AK147" s="25">
        <f t="shared" si="883"/>
        <v>20</v>
      </c>
      <c r="AL147" s="25">
        <f t="shared" si="883"/>
        <v>0</v>
      </c>
      <c r="AM147" s="25">
        <f t="shared" si="883"/>
        <v>0</v>
      </c>
      <c r="AN147" s="25">
        <f t="shared" si="883"/>
        <v>0</v>
      </c>
      <c r="AO147" s="25">
        <f t="shared" si="883"/>
        <v>0</v>
      </c>
      <c r="AP147" s="25">
        <f t="shared" si="883"/>
        <v>0</v>
      </c>
      <c r="AQ147" s="25">
        <f t="shared" si="880"/>
        <v>0</v>
      </c>
      <c r="AR147" s="25">
        <f t="shared" si="880"/>
        <v>0</v>
      </c>
      <c r="AS147" s="25">
        <f t="shared" si="880"/>
        <v>0</v>
      </c>
      <c r="AT147" s="25">
        <f t="shared" si="880"/>
        <v>0</v>
      </c>
      <c r="AU147" s="25">
        <f t="shared" si="880"/>
        <v>0</v>
      </c>
      <c r="AV147" s="25">
        <f t="shared" si="880"/>
        <v>0</v>
      </c>
      <c r="AW147" s="25">
        <f t="shared" si="880"/>
        <v>0</v>
      </c>
      <c r="AX147" s="25">
        <f t="shared" si="880"/>
        <v>1</v>
      </c>
      <c r="AY147" s="25">
        <f t="shared" si="880"/>
        <v>2</v>
      </c>
      <c r="AZ147" s="25">
        <f t="shared" si="880"/>
        <v>3</v>
      </c>
      <c r="BA147" s="25">
        <f t="shared" si="880"/>
        <v>0</v>
      </c>
      <c r="BB147" s="25">
        <f t="shared" si="880"/>
        <v>0</v>
      </c>
      <c r="BC147" s="25">
        <f t="shared" si="880"/>
        <v>0</v>
      </c>
      <c r="BD147" s="25">
        <f t="shared" si="880"/>
        <v>0</v>
      </c>
      <c r="BE147" s="25">
        <f t="shared" si="880"/>
        <v>0</v>
      </c>
      <c r="BF147" s="25">
        <f>SUM(BF146)</f>
        <v>0</v>
      </c>
      <c r="BG147" s="25">
        <f t="shared" ref="BG147:BJ147" si="884">SUM(BG146)</f>
        <v>0</v>
      </c>
      <c r="BH147" s="25">
        <f t="shared" si="884"/>
        <v>0</v>
      </c>
      <c r="BI147" s="25">
        <f t="shared" si="884"/>
        <v>0</v>
      </c>
      <c r="BJ147" s="25">
        <f t="shared" si="884"/>
        <v>0</v>
      </c>
      <c r="BK147" s="25">
        <f>SUM(BK146)</f>
        <v>0</v>
      </c>
      <c r="BL147" s="25">
        <f t="shared" ref="BL147:BO147" si="885">SUM(BL146)</f>
        <v>0</v>
      </c>
      <c r="BM147" s="25">
        <f t="shared" si="885"/>
        <v>0</v>
      </c>
      <c r="BN147" s="25">
        <f t="shared" si="885"/>
        <v>0</v>
      </c>
      <c r="BO147" s="25">
        <f t="shared" si="885"/>
        <v>0</v>
      </c>
      <c r="BP147" s="25">
        <f t="shared" si="876"/>
        <v>135</v>
      </c>
      <c r="BQ147" s="25">
        <f t="shared" ref="BQ147" si="886">D147+N147+X147+AC147+AH147+AM147+AR147+AW147+BB147+BL147+I147+BG147+S147</f>
        <v>1213</v>
      </c>
      <c r="BR147" s="25">
        <f t="shared" si="877"/>
        <v>25</v>
      </c>
      <c r="BS147" s="25">
        <f t="shared" si="878"/>
        <v>104</v>
      </c>
      <c r="BT147" s="25">
        <f t="shared" si="879"/>
        <v>129</v>
      </c>
      <c r="BU147" s="26">
        <f t="shared" si="880"/>
        <v>2</v>
      </c>
      <c r="BV147" s="25">
        <f t="shared" si="880"/>
        <v>0</v>
      </c>
      <c r="BW147" s="25">
        <f t="shared" si="880"/>
        <v>0</v>
      </c>
      <c r="BX147" s="25">
        <f t="shared" si="880"/>
        <v>0</v>
      </c>
      <c r="BY147" s="25">
        <f t="shared" si="880"/>
        <v>25</v>
      </c>
      <c r="BZ147" s="25">
        <f t="shared" si="880"/>
        <v>104</v>
      </c>
      <c r="CA147" s="25">
        <f t="shared" si="880"/>
        <v>129</v>
      </c>
      <c r="CB147" s="25">
        <f t="shared" ref="CB147:CD147" si="887">SUM(CB146)</f>
        <v>0</v>
      </c>
      <c r="CC147" s="25">
        <f t="shared" si="887"/>
        <v>0</v>
      </c>
      <c r="CD147" s="25">
        <f t="shared" si="887"/>
        <v>0</v>
      </c>
    </row>
    <row r="148" spans="1:82" ht="25.5" customHeight="1">
      <c r="A148" s="52"/>
      <c r="B148" s="7" t="s">
        <v>107</v>
      </c>
      <c r="C148" s="48"/>
      <c r="D148" s="48"/>
      <c r="E148" s="48"/>
      <c r="F148" s="48"/>
      <c r="G148" s="25"/>
      <c r="H148" s="25"/>
      <c r="I148" s="25"/>
      <c r="J148" s="25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48"/>
      <c r="X148" s="48"/>
      <c r="Y148" s="48"/>
      <c r="Z148" s="48"/>
      <c r="AA148" s="25"/>
      <c r="AB148" s="25"/>
      <c r="AC148" s="25"/>
      <c r="AD148" s="25"/>
      <c r="AE148" s="25"/>
      <c r="AF148" s="25"/>
      <c r="AG148" s="25"/>
      <c r="AH148" s="25"/>
      <c r="AI148" s="25"/>
      <c r="AJ148" s="25"/>
      <c r="AK148" s="25"/>
      <c r="AL148" s="25"/>
      <c r="AM148" s="25"/>
      <c r="AN148" s="25"/>
      <c r="AO148" s="25"/>
      <c r="AP148" s="25"/>
      <c r="AQ148" s="48"/>
      <c r="AR148" s="48"/>
      <c r="AS148" s="48"/>
      <c r="AT148" s="48"/>
      <c r="AU148" s="25"/>
      <c r="AV148" s="25"/>
      <c r="AW148" s="25"/>
      <c r="AX148" s="25"/>
      <c r="AY148" s="25"/>
      <c r="AZ148" s="25"/>
      <c r="BA148" s="25"/>
      <c r="BB148" s="25"/>
      <c r="BC148" s="25"/>
      <c r="BD148" s="25"/>
      <c r="BE148" s="25"/>
      <c r="BF148" s="25"/>
      <c r="BG148" s="25"/>
      <c r="BH148" s="25"/>
      <c r="BI148" s="25"/>
      <c r="BJ148" s="25"/>
      <c r="BK148" s="25"/>
      <c r="BL148" s="25"/>
      <c r="BM148" s="25"/>
      <c r="BN148" s="25"/>
      <c r="BO148" s="25"/>
      <c r="BP148" s="25"/>
      <c r="BQ148" s="25"/>
      <c r="BR148" s="25"/>
      <c r="BS148" s="25"/>
      <c r="BT148" s="25"/>
      <c r="BU148" s="49"/>
      <c r="BV148" s="25"/>
      <c r="BW148" s="25"/>
      <c r="BX148" s="25"/>
      <c r="BY148" s="25"/>
      <c r="BZ148" s="25"/>
      <c r="CA148" s="25"/>
      <c r="CB148" s="25"/>
      <c r="CC148" s="25"/>
      <c r="CD148" s="25"/>
    </row>
    <row r="149" spans="1:82" ht="25.5" customHeight="1">
      <c r="A149" s="52"/>
      <c r="B149" s="29" t="s">
        <v>108</v>
      </c>
      <c r="C149" s="53">
        <v>5</v>
      </c>
      <c r="D149" s="53">
        <v>1</v>
      </c>
      <c r="E149" s="53">
        <v>6</v>
      </c>
      <c r="F149" s="53">
        <v>7</v>
      </c>
      <c r="G149" s="25">
        <f t="shared" ref="G149" si="888">E149+F149</f>
        <v>13</v>
      </c>
      <c r="H149" s="24">
        <v>0</v>
      </c>
      <c r="I149" s="24">
        <v>18</v>
      </c>
      <c r="J149" s="24">
        <v>4</v>
      </c>
      <c r="K149" s="24">
        <v>8</v>
      </c>
      <c r="L149" s="25">
        <f>SUM(J149:K149)</f>
        <v>12</v>
      </c>
      <c r="M149" s="24">
        <v>0</v>
      </c>
      <c r="N149" s="24">
        <v>0</v>
      </c>
      <c r="O149" s="24">
        <v>0</v>
      </c>
      <c r="P149" s="24">
        <v>0</v>
      </c>
      <c r="Q149" s="25">
        <f t="shared" ref="Q149" si="889">O149+P149</f>
        <v>0</v>
      </c>
      <c r="R149" s="24">
        <v>0</v>
      </c>
      <c r="S149" s="24">
        <v>3</v>
      </c>
      <c r="T149" s="24">
        <v>2</v>
      </c>
      <c r="U149" s="24">
        <v>2</v>
      </c>
      <c r="V149" s="25">
        <f t="shared" ref="V149:V150" si="890">T149+U149</f>
        <v>4</v>
      </c>
      <c r="W149" s="53">
        <v>30</v>
      </c>
      <c r="X149" s="53">
        <v>35</v>
      </c>
      <c r="Y149" s="53">
        <v>7</v>
      </c>
      <c r="Z149" s="53">
        <v>9</v>
      </c>
      <c r="AA149" s="25">
        <f t="shared" ref="AA149" si="891">Y149+Z149</f>
        <v>16</v>
      </c>
      <c r="AB149" s="24">
        <v>60</v>
      </c>
      <c r="AC149" s="24">
        <v>28</v>
      </c>
      <c r="AD149" s="24">
        <v>10</v>
      </c>
      <c r="AE149" s="24">
        <v>10</v>
      </c>
      <c r="AF149" s="25">
        <f t="shared" ref="AF149" si="892">AD149+AE149</f>
        <v>20</v>
      </c>
      <c r="AG149" s="24">
        <v>25</v>
      </c>
      <c r="AH149" s="24">
        <v>316</v>
      </c>
      <c r="AI149" s="24">
        <v>14</v>
      </c>
      <c r="AJ149" s="24">
        <v>22</v>
      </c>
      <c r="AK149" s="25">
        <f t="shared" ref="AK149" si="893">AI149+AJ149</f>
        <v>36</v>
      </c>
      <c r="AL149" s="24">
        <v>0</v>
      </c>
      <c r="AM149" s="24">
        <v>0</v>
      </c>
      <c r="AN149" s="24">
        <v>0</v>
      </c>
      <c r="AO149" s="24">
        <v>0</v>
      </c>
      <c r="AP149" s="25">
        <f t="shared" ref="AP149" si="894">AN149+AO149</f>
        <v>0</v>
      </c>
      <c r="AQ149" s="48">
        <v>0</v>
      </c>
      <c r="AR149" s="48">
        <v>0</v>
      </c>
      <c r="AS149" s="48">
        <v>0</v>
      </c>
      <c r="AT149" s="48">
        <v>0</v>
      </c>
      <c r="AU149" s="25">
        <f t="shared" ref="AU149" si="895">AS149+AT149</f>
        <v>0</v>
      </c>
      <c r="AV149" s="24">
        <v>0</v>
      </c>
      <c r="AW149" s="24">
        <v>0</v>
      </c>
      <c r="AX149" s="24">
        <v>0</v>
      </c>
      <c r="AY149" s="24">
        <v>1</v>
      </c>
      <c r="AZ149" s="25">
        <f t="shared" ref="AZ149" si="896">AX149+AY149</f>
        <v>1</v>
      </c>
      <c r="BA149" s="25">
        <v>0</v>
      </c>
      <c r="BB149" s="25">
        <v>0</v>
      </c>
      <c r="BC149" s="25">
        <v>0</v>
      </c>
      <c r="BD149" s="25">
        <v>0</v>
      </c>
      <c r="BE149" s="25">
        <f t="shared" ref="BE149" si="897">BC149+BD149</f>
        <v>0</v>
      </c>
      <c r="BF149" s="24">
        <v>0</v>
      </c>
      <c r="BG149" s="24">
        <v>0</v>
      </c>
      <c r="BH149" s="24">
        <v>0</v>
      </c>
      <c r="BI149" s="24">
        <v>0</v>
      </c>
      <c r="BJ149" s="25">
        <f t="shared" ref="BJ149:BJ150" si="898">BH149+BI149</f>
        <v>0</v>
      </c>
      <c r="BK149" s="24">
        <v>0</v>
      </c>
      <c r="BL149" s="24">
        <v>2</v>
      </c>
      <c r="BM149" s="24">
        <v>1</v>
      </c>
      <c r="BN149" s="24">
        <v>0</v>
      </c>
      <c r="BO149" s="25">
        <f t="shared" ref="BO149" si="899">BM149+BN149</f>
        <v>1</v>
      </c>
      <c r="BP149" s="25">
        <f t="shared" ref="BP149:BQ151" si="900">C149+M149+W149+AB149+AG149+AL149+AQ149+AV149+BA149+BK149+H149+BF149+R149</f>
        <v>120</v>
      </c>
      <c r="BQ149" s="25">
        <f t="shared" si="900"/>
        <v>403</v>
      </c>
      <c r="BR149" s="25">
        <f t="shared" ref="BR149:BS151" si="901">E149+O149+Y149+AD149+AI149+AN149+AS149+AX149+BC149+BM149+J149+BH149+T149</f>
        <v>44</v>
      </c>
      <c r="BS149" s="25">
        <f t="shared" si="901"/>
        <v>59</v>
      </c>
      <c r="BT149" s="25">
        <f t="shared" ref="BT149:BT151" si="902">G149+Q149+AA149+AF149+AK149+AP149+AU149+AZ149+BE149+BO149+L149+BJ149+V149</f>
        <v>103</v>
      </c>
      <c r="BU149" s="49">
        <v>2</v>
      </c>
      <c r="BV149" s="25" t="str">
        <f t="shared" ref="BV149:BV150" si="903">IF(BU149=1,BR149,"0")</f>
        <v>0</v>
      </c>
      <c r="BW149" s="25" t="str">
        <f t="shared" ref="BW149:BW150" si="904">IF(BU149=1,BS149,"0")</f>
        <v>0</v>
      </c>
      <c r="BX149" s="25">
        <f t="shared" ref="BX149:BX150" si="905">BV149+BW149</f>
        <v>0</v>
      </c>
      <c r="BY149" s="25">
        <f t="shared" ref="BY149:BY150" si="906">IF(BU149=2,BR149,"0")</f>
        <v>44</v>
      </c>
      <c r="BZ149" s="25">
        <f t="shared" ref="BZ149:BZ150" si="907">IF(BU149=2,BS149,"0")</f>
        <v>59</v>
      </c>
      <c r="CA149" s="25">
        <f t="shared" ref="CA149:CA150" si="908">BY149+BZ149</f>
        <v>103</v>
      </c>
      <c r="CB149" s="25" t="str">
        <f t="shared" ref="CB149:CB150" si="909">IF(BX149=2,BU149,"0")</f>
        <v>0</v>
      </c>
      <c r="CC149" s="25" t="str">
        <f t="shared" ref="CC149:CC150" si="910">IF(BX149=2,BV149,"0")</f>
        <v>0</v>
      </c>
      <c r="CD149" s="25">
        <f t="shared" ref="CD149:CD150" si="911">CB149+CC149</f>
        <v>0</v>
      </c>
    </row>
    <row r="150" spans="1:82" ht="25.5" hidden="1" customHeight="1">
      <c r="A150" s="52"/>
      <c r="B150" s="50" t="s">
        <v>109</v>
      </c>
      <c r="C150" s="25">
        <v>0</v>
      </c>
      <c r="D150" s="25">
        <v>0</v>
      </c>
      <c r="E150" s="25">
        <v>0</v>
      </c>
      <c r="F150" s="25">
        <v>0</v>
      </c>
      <c r="G150" s="25">
        <f t="shared" ref="G150" si="912">E150+F150</f>
        <v>0</v>
      </c>
      <c r="H150" s="25">
        <v>0</v>
      </c>
      <c r="I150" s="25">
        <v>0</v>
      </c>
      <c r="J150" s="25">
        <v>0</v>
      </c>
      <c r="K150" s="25">
        <v>0</v>
      </c>
      <c r="L150" s="25">
        <f>SUM(J150:K150)</f>
        <v>0</v>
      </c>
      <c r="M150" s="25">
        <v>0</v>
      </c>
      <c r="N150" s="25">
        <v>0</v>
      </c>
      <c r="O150" s="25">
        <v>0</v>
      </c>
      <c r="P150" s="25">
        <v>0</v>
      </c>
      <c r="Q150" s="25">
        <f t="shared" ref="Q150" si="913">O150+P150</f>
        <v>0</v>
      </c>
      <c r="R150" s="25">
        <v>0</v>
      </c>
      <c r="S150" s="25">
        <v>0</v>
      </c>
      <c r="T150" s="25">
        <v>0</v>
      </c>
      <c r="U150" s="25">
        <v>0</v>
      </c>
      <c r="V150" s="25">
        <f t="shared" si="890"/>
        <v>0</v>
      </c>
      <c r="W150" s="25">
        <v>0</v>
      </c>
      <c r="X150" s="25">
        <v>0</v>
      </c>
      <c r="Y150" s="25">
        <v>0</v>
      </c>
      <c r="Z150" s="25">
        <v>0</v>
      </c>
      <c r="AA150" s="25">
        <f t="shared" ref="AA150" si="914">Y150+Z150</f>
        <v>0</v>
      </c>
      <c r="AB150" s="25">
        <v>0</v>
      </c>
      <c r="AC150" s="25">
        <v>0</v>
      </c>
      <c r="AD150" s="25">
        <v>0</v>
      </c>
      <c r="AE150" s="25">
        <v>0</v>
      </c>
      <c r="AF150" s="25">
        <f t="shared" ref="AF150" si="915">AD150+AE150</f>
        <v>0</v>
      </c>
      <c r="AG150" s="25">
        <v>0</v>
      </c>
      <c r="AH150" s="25">
        <v>0</v>
      </c>
      <c r="AI150" s="25">
        <v>0</v>
      </c>
      <c r="AJ150" s="25">
        <v>0</v>
      </c>
      <c r="AK150" s="25">
        <f t="shared" ref="AK150" si="916">AI150+AJ150</f>
        <v>0</v>
      </c>
      <c r="AL150" s="25">
        <v>0</v>
      </c>
      <c r="AM150" s="25">
        <v>0</v>
      </c>
      <c r="AN150" s="25">
        <v>0</v>
      </c>
      <c r="AO150" s="25">
        <v>0</v>
      </c>
      <c r="AP150" s="25">
        <f t="shared" ref="AP150" si="917">AN150+AO150</f>
        <v>0</v>
      </c>
      <c r="AQ150" s="25">
        <v>0</v>
      </c>
      <c r="AR150" s="25">
        <v>0</v>
      </c>
      <c r="AS150" s="25">
        <v>0</v>
      </c>
      <c r="AT150" s="25">
        <v>0</v>
      </c>
      <c r="AU150" s="25">
        <f t="shared" ref="AU150" si="918">AS150+AT150</f>
        <v>0</v>
      </c>
      <c r="AV150" s="25">
        <v>0</v>
      </c>
      <c r="AW150" s="25">
        <v>0</v>
      </c>
      <c r="AX150" s="25">
        <v>0</v>
      </c>
      <c r="AY150" s="25">
        <v>0</v>
      </c>
      <c r="AZ150" s="25">
        <f t="shared" ref="AZ150" si="919">AX150+AY150</f>
        <v>0</v>
      </c>
      <c r="BA150" s="25">
        <v>0</v>
      </c>
      <c r="BB150" s="25">
        <v>0</v>
      </c>
      <c r="BC150" s="25">
        <v>0</v>
      </c>
      <c r="BD150" s="25">
        <v>0</v>
      </c>
      <c r="BE150" s="25">
        <f t="shared" ref="BE150" si="920">BC150+BD150</f>
        <v>0</v>
      </c>
      <c r="BF150" s="25">
        <v>0</v>
      </c>
      <c r="BG150" s="25">
        <v>0</v>
      </c>
      <c r="BH150" s="25">
        <v>0</v>
      </c>
      <c r="BI150" s="25">
        <v>0</v>
      </c>
      <c r="BJ150" s="25">
        <f t="shared" si="898"/>
        <v>0</v>
      </c>
      <c r="BK150" s="25">
        <v>0</v>
      </c>
      <c r="BL150" s="25">
        <v>0</v>
      </c>
      <c r="BM150" s="25">
        <v>0</v>
      </c>
      <c r="BN150" s="25">
        <v>0</v>
      </c>
      <c r="BO150" s="25">
        <f t="shared" ref="BO150" si="921">BM150+BN150</f>
        <v>0</v>
      </c>
      <c r="BP150" s="25">
        <f t="shared" si="900"/>
        <v>0</v>
      </c>
      <c r="BQ150" s="25">
        <f t="shared" ref="BQ150:BQ151" si="922">D150+N150+X150+AC150+AH150+AM150+AR150+AW150+BB150+BL150+I150+BG150+S150</f>
        <v>0</v>
      </c>
      <c r="BR150" s="25">
        <f t="shared" ref="BR150:BR151" si="923">E150+O150+Y150+AD150+AI150+AN150+AS150+AX150+BC150+BM150+J150+BH150+T150</f>
        <v>0</v>
      </c>
      <c r="BS150" s="25">
        <f t="shared" si="901"/>
        <v>0</v>
      </c>
      <c r="BT150" s="25">
        <f t="shared" si="902"/>
        <v>0</v>
      </c>
      <c r="BU150" s="26">
        <v>2</v>
      </c>
      <c r="BV150" s="25" t="str">
        <f t="shared" si="903"/>
        <v>0</v>
      </c>
      <c r="BW150" s="25" t="str">
        <f t="shared" si="904"/>
        <v>0</v>
      </c>
      <c r="BX150" s="25">
        <f t="shared" si="905"/>
        <v>0</v>
      </c>
      <c r="BY150" s="25">
        <f t="shared" si="906"/>
        <v>0</v>
      </c>
      <c r="BZ150" s="25">
        <f t="shared" si="907"/>
        <v>0</v>
      </c>
      <c r="CA150" s="25">
        <f t="shared" si="908"/>
        <v>0</v>
      </c>
      <c r="CB150" s="25" t="str">
        <f t="shared" si="909"/>
        <v>0</v>
      </c>
      <c r="CC150" s="25" t="str">
        <f t="shared" si="910"/>
        <v>0</v>
      </c>
      <c r="CD150" s="25">
        <f t="shared" si="911"/>
        <v>0</v>
      </c>
    </row>
    <row r="151" spans="1:82" ht="25.5" customHeight="1">
      <c r="A151" s="52"/>
      <c r="B151" s="30" t="s">
        <v>36</v>
      </c>
      <c r="C151" s="25">
        <f>SUM(C149:C150)</f>
        <v>5</v>
      </c>
      <c r="D151" s="25">
        <f t="shared" ref="D151:CA151" si="924">SUM(D149:D150)</f>
        <v>1</v>
      </c>
      <c r="E151" s="25">
        <f t="shared" si="924"/>
        <v>6</v>
      </c>
      <c r="F151" s="25">
        <f t="shared" si="924"/>
        <v>7</v>
      </c>
      <c r="G151" s="25">
        <f t="shared" si="924"/>
        <v>13</v>
      </c>
      <c r="H151" s="25">
        <f>SUM(H149:H150)</f>
        <v>0</v>
      </c>
      <c r="I151" s="25">
        <f t="shared" ref="I151:L151" si="925">SUM(I149:I150)</f>
        <v>18</v>
      </c>
      <c r="J151" s="25">
        <f t="shared" si="925"/>
        <v>4</v>
      </c>
      <c r="K151" s="25">
        <f t="shared" si="925"/>
        <v>8</v>
      </c>
      <c r="L151" s="25">
        <f t="shared" si="925"/>
        <v>12</v>
      </c>
      <c r="M151" s="25">
        <f t="shared" si="924"/>
        <v>0</v>
      </c>
      <c r="N151" s="25">
        <f t="shared" si="924"/>
        <v>0</v>
      </c>
      <c r="O151" s="25">
        <f t="shared" si="924"/>
        <v>0</v>
      </c>
      <c r="P151" s="25">
        <f t="shared" si="924"/>
        <v>0</v>
      </c>
      <c r="Q151" s="25">
        <f t="shared" si="924"/>
        <v>0</v>
      </c>
      <c r="R151" s="25">
        <f t="shared" ref="R151:V151" si="926">SUM(R149:R150)</f>
        <v>0</v>
      </c>
      <c r="S151" s="25">
        <f t="shared" si="926"/>
        <v>3</v>
      </c>
      <c r="T151" s="25">
        <f t="shared" si="926"/>
        <v>2</v>
      </c>
      <c r="U151" s="25">
        <f t="shared" si="926"/>
        <v>2</v>
      </c>
      <c r="V151" s="25">
        <f t="shared" si="926"/>
        <v>4</v>
      </c>
      <c r="W151" s="25">
        <f t="shared" si="924"/>
        <v>30</v>
      </c>
      <c r="X151" s="25">
        <f t="shared" si="924"/>
        <v>35</v>
      </c>
      <c r="Y151" s="25">
        <f t="shared" si="924"/>
        <v>7</v>
      </c>
      <c r="Z151" s="25">
        <f t="shared" si="924"/>
        <v>9</v>
      </c>
      <c r="AA151" s="25">
        <f t="shared" si="924"/>
        <v>16</v>
      </c>
      <c r="AB151" s="25">
        <f t="shared" si="924"/>
        <v>60</v>
      </c>
      <c r="AC151" s="25">
        <f t="shared" si="924"/>
        <v>28</v>
      </c>
      <c r="AD151" s="25">
        <f t="shared" si="924"/>
        <v>10</v>
      </c>
      <c r="AE151" s="25">
        <f t="shared" si="924"/>
        <v>10</v>
      </c>
      <c r="AF151" s="25">
        <f t="shared" si="924"/>
        <v>20</v>
      </c>
      <c r="AG151" s="25">
        <f t="shared" si="924"/>
        <v>25</v>
      </c>
      <c r="AH151" s="25">
        <f t="shared" si="924"/>
        <v>316</v>
      </c>
      <c r="AI151" s="25">
        <f t="shared" si="924"/>
        <v>14</v>
      </c>
      <c r="AJ151" s="25">
        <f t="shared" si="924"/>
        <v>22</v>
      </c>
      <c r="AK151" s="25">
        <f t="shared" si="924"/>
        <v>36</v>
      </c>
      <c r="AL151" s="25">
        <f t="shared" si="924"/>
        <v>0</v>
      </c>
      <c r="AM151" s="25">
        <f t="shared" si="924"/>
        <v>0</v>
      </c>
      <c r="AN151" s="25">
        <f t="shared" si="924"/>
        <v>0</v>
      </c>
      <c r="AO151" s="25">
        <f t="shared" si="924"/>
        <v>0</v>
      </c>
      <c r="AP151" s="25">
        <f t="shared" si="924"/>
        <v>0</v>
      </c>
      <c r="AQ151" s="25">
        <f t="shared" si="924"/>
        <v>0</v>
      </c>
      <c r="AR151" s="25">
        <f t="shared" si="924"/>
        <v>0</v>
      </c>
      <c r="AS151" s="25">
        <f t="shared" si="924"/>
        <v>0</v>
      </c>
      <c r="AT151" s="25">
        <f t="shared" si="924"/>
        <v>0</v>
      </c>
      <c r="AU151" s="25">
        <f t="shared" si="924"/>
        <v>0</v>
      </c>
      <c r="AV151" s="25">
        <f t="shared" si="924"/>
        <v>0</v>
      </c>
      <c r="AW151" s="25">
        <f t="shared" si="924"/>
        <v>0</v>
      </c>
      <c r="AX151" s="25">
        <f t="shared" si="924"/>
        <v>0</v>
      </c>
      <c r="AY151" s="25">
        <f t="shared" si="924"/>
        <v>1</v>
      </c>
      <c r="AZ151" s="25">
        <f t="shared" si="924"/>
        <v>1</v>
      </c>
      <c r="BA151" s="25">
        <f t="shared" si="924"/>
        <v>0</v>
      </c>
      <c r="BB151" s="25">
        <f t="shared" si="924"/>
        <v>0</v>
      </c>
      <c r="BC151" s="25">
        <f t="shared" si="924"/>
        <v>0</v>
      </c>
      <c r="BD151" s="25">
        <f t="shared" si="924"/>
        <v>0</v>
      </c>
      <c r="BE151" s="25">
        <f t="shared" si="924"/>
        <v>0</v>
      </c>
      <c r="BF151" s="25">
        <f t="shared" ref="BF151:BJ151" si="927">SUM(BF149:BF150)</f>
        <v>0</v>
      </c>
      <c r="BG151" s="25">
        <f t="shared" si="927"/>
        <v>0</v>
      </c>
      <c r="BH151" s="25">
        <f t="shared" si="927"/>
        <v>0</v>
      </c>
      <c r="BI151" s="25">
        <f t="shared" si="927"/>
        <v>0</v>
      </c>
      <c r="BJ151" s="25">
        <f t="shared" si="927"/>
        <v>0</v>
      </c>
      <c r="BK151" s="25">
        <f t="shared" si="924"/>
        <v>0</v>
      </c>
      <c r="BL151" s="25">
        <f t="shared" si="924"/>
        <v>2</v>
      </c>
      <c r="BM151" s="25">
        <f t="shared" si="924"/>
        <v>1</v>
      </c>
      <c r="BN151" s="25">
        <f t="shared" si="924"/>
        <v>0</v>
      </c>
      <c r="BO151" s="25">
        <f t="shared" si="924"/>
        <v>1</v>
      </c>
      <c r="BP151" s="25">
        <f t="shared" si="900"/>
        <v>120</v>
      </c>
      <c r="BQ151" s="25">
        <f t="shared" si="922"/>
        <v>403</v>
      </c>
      <c r="BR151" s="25">
        <f t="shared" si="923"/>
        <v>44</v>
      </c>
      <c r="BS151" s="25">
        <f t="shared" si="901"/>
        <v>59</v>
      </c>
      <c r="BT151" s="25">
        <f t="shared" si="902"/>
        <v>103</v>
      </c>
      <c r="BU151" s="26">
        <f t="shared" si="924"/>
        <v>4</v>
      </c>
      <c r="BV151" s="25">
        <f t="shared" si="924"/>
        <v>0</v>
      </c>
      <c r="BW151" s="25">
        <f t="shared" si="924"/>
        <v>0</v>
      </c>
      <c r="BX151" s="25">
        <f t="shared" si="924"/>
        <v>0</v>
      </c>
      <c r="BY151" s="25">
        <f t="shared" si="924"/>
        <v>44</v>
      </c>
      <c r="BZ151" s="25">
        <f t="shared" si="924"/>
        <v>59</v>
      </c>
      <c r="CA151" s="25">
        <f t="shared" si="924"/>
        <v>103</v>
      </c>
      <c r="CB151" s="25">
        <f t="shared" ref="CB151:CD151" si="928">SUM(CB149:CB150)</f>
        <v>0</v>
      </c>
      <c r="CC151" s="25">
        <f t="shared" si="928"/>
        <v>0</v>
      </c>
      <c r="CD151" s="25">
        <f t="shared" si="928"/>
        <v>0</v>
      </c>
    </row>
    <row r="152" spans="1:82" ht="25.5" customHeight="1">
      <c r="A152" s="52"/>
      <c r="B152" s="7" t="s">
        <v>110</v>
      </c>
      <c r="C152" s="48"/>
      <c r="D152" s="48"/>
      <c r="E152" s="48"/>
      <c r="F152" s="48"/>
      <c r="G152" s="25"/>
      <c r="H152" s="25"/>
      <c r="I152" s="25"/>
      <c r="J152" s="25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48"/>
      <c r="X152" s="48"/>
      <c r="Y152" s="48"/>
      <c r="Z152" s="48"/>
      <c r="AA152" s="25"/>
      <c r="AB152" s="25"/>
      <c r="AC152" s="25"/>
      <c r="AD152" s="25"/>
      <c r="AE152" s="25"/>
      <c r="AF152" s="25"/>
      <c r="AG152" s="25"/>
      <c r="AH152" s="25"/>
      <c r="AI152" s="25"/>
      <c r="AJ152" s="25"/>
      <c r="AK152" s="25"/>
      <c r="AL152" s="25"/>
      <c r="AM152" s="25"/>
      <c r="AN152" s="25"/>
      <c r="AO152" s="25"/>
      <c r="AP152" s="25"/>
      <c r="AQ152" s="48"/>
      <c r="AR152" s="48"/>
      <c r="AS152" s="48"/>
      <c r="AT152" s="48"/>
      <c r="AU152" s="25"/>
      <c r="AV152" s="25"/>
      <c r="AW152" s="25"/>
      <c r="AX152" s="25"/>
      <c r="AY152" s="25"/>
      <c r="AZ152" s="25"/>
      <c r="BA152" s="25"/>
      <c r="BB152" s="25"/>
      <c r="BC152" s="25"/>
      <c r="BD152" s="25"/>
      <c r="BE152" s="25"/>
      <c r="BF152" s="25"/>
      <c r="BG152" s="25"/>
      <c r="BH152" s="25"/>
      <c r="BI152" s="25"/>
      <c r="BJ152" s="25"/>
      <c r="BK152" s="25"/>
      <c r="BL152" s="25"/>
      <c r="BM152" s="25"/>
      <c r="BN152" s="25"/>
      <c r="BO152" s="25"/>
      <c r="BP152" s="25"/>
      <c r="BQ152" s="25"/>
      <c r="BR152" s="25"/>
      <c r="BS152" s="25"/>
      <c r="BT152" s="25"/>
      <c r="BU152" s="49"/>
      <c r="BV152" s="25"/>
      <c r="BW152" s="25"/>
      <c r="BX152" s="25"/>
      <c r="BY152" s="25"/>
      <c r="BZ152" s="25"/>
      <c r="CA152" s="25"/>
      <c r="CB152" s="25"/>
      <c r="CC152" s="25"/>
      <c r="CD152" s="25"/>
    </row>
    <row r="153" spans="1:82" ht="25.5" hidden="1" customHeight="1">
      <c r="A153" s="52"/>
      <c r="B153" s="84" t="s">
        <v>111</v>
      </c>
      <c r="C153" s="25">
        <v>0</v>
      </c>
      <c r="D153" s="25">
        <v>0</v>
      </c>
      <c r="E153" s="25">
        <v>0</v>
      </c>
      <c r="F153" s="25">
        <v>0</v>
      </c>
      <c r="G153" s="25">
        <f t="shared" ref="G153:G155" si="929">E153+F153</f>
        <v>0</v>
      </c>
      <c r="H153" s="25">
        <v>0</v>
      </c>
      <c r="I153" s="25">
        <v>0</v>
      </c>
      <c r="J153" s="25">
        <v>0</v>
      </c>
      <c r="K153" s="25">
        <v>0</v>
      </c>
      <c r="L153" s="25">
        <f>SUM(J153:K153)</f>
        <v>0</v>
      </c>
      <c r="M153" s="25">
        <v>0</v>
      </c>
      <c r="N153" s="25">
        <v>0</v>
      </c>
      <c r="O153" s="25">
        <v>0</v>
      </c>
      <c r="P153" s="25">
        <v>0</v>
      </c>
      <c r="Q153" s="25">
        <f t="shared" ref="Q153:Q155" si="930">O153+P153</f>
        <v>0</v>
      </c>
      <c r="R153" s="25">
        <v>0</v>
      </c>
      <c r="S153" s="25">
        <v>0</v>
      </c>
      <c r="T153" s="25">
        <v>0</v>
      </c>
      <c r="U153" s="25">
        <v>0</v>
      </c>
      <c r="V153" s="25">
        <f t="shared" ref="V153:V155" si="931">T153+U153</f>
        <v>0</v>
      </c>
      <c r="W153" s="25">
        <v>0</v>
      </c>
      <c r="X153" s="25">
        <v>0</v>
      </c>
      <c r="Y153" s="25">
        <v>0</v>
      </c>
      <c r="Z153" s="25">
        <v>0</v>
      </c>
      <c r="AA153" s="25">
        <f t="shared" ref="AA153:AA155" si="932">Y153+Z153</f>
        <v>0</v>
      </c>
      <c r="AB153" s="25">
        <v>0</v>
      </c>
      <c r="AC153" s="25">
        <v>0</v>
      </c>
      <c r="AD153" s="25">
        <v>0</v>
      </c>
      <c r="AE153" s="25">
        <v>0</v>
      </c>
      <c r="AF153" s="25">
        <f t="shared" ref="AF153:AF155" si="933">AD153+AE153</f>
        <v>0</v>
      </c>
      <c r="AG153" s="25">
        <v>0</v>
      </c>
      <c r="AH153" s="25">
        <v>0</v>
      </c>
      <c r="AI153" s="25">
        <v>0</v>
      </c>
      <c r="AJ153" s="25">
        <v>0</v>
      </c>
      <c r="AK153" s="25">
        <f t="shared" ref="AK153:AK155" si="934">AI153+AJ153</f>
        <v>0</v>
      </c>
      <c r="AL153" s="25">
        <v>0</v>
      </c>
      <c r="AM153" s="25">
        <v>0</v>
      </c>
      <c r="AN153" s="25">
        <v>0</v>
      </c>
      <c r="AO153" s="25">
        <v>0</v>
      </c>
      <c r="AP153" s="25">
        <f t="shared" ref="AP153:AP155" si="935">AN153+AO153</f>
        <v>0</v>
      </c>
      <c r="AQ153" s="25">
        <v>0</v>
      </c>
      <c r="AR153" s="25">
        <v>0</v>
      </c>
      <c r="AS153" s="25">
        <v>0</v>
      </c>
      <c r="AT153" s="25">
        <v>0</v>
      </c>
      <c r="AU153" s="25">
        <f t="shared" ref="AU153:AU155" si="936">AS153+AT153</f>
        <v>0</v>
      </c>
      <c r="AV153" s="25">
        <v>0</v>
      </c>
      <c r="AW153" s="25">
        <v>0</v>
      </c>
      <c r="AX153" s="25">
        <v>0</v>
      </c>
      <c r="AY153" s="25">
        <v>0</v>
      </c>
      <c r="AZ153" s="25">
        <f t="shared" ref="AZ153:AZ155" si="937">AX153+AY153</f>
        <v>0</v>
      </c>
      <c r="BA153" s="25">
        <v>0</v>
      </c>
      <c r="BB153" s="25">
        <v>0</v>
      </c>
      <c r="BC153" s="25">
        <v>0</v>
      </c>
      <c r="BD153" s="25">
        <v>0</v>
      </c>
      <c r="BE153" s="25">
        <f t="shared" ref="BE153:BE155" si="938">BC153+BD153</f>
        <v>0</v>
      </c>
      <c r="BF153" s="25">
        <v>0</v>
      </c>
      <c r="BG153" s="25">
        <v>0</v>
      </c>
      <c r="BH153" s="25">
        <v>0</v>
      </c>
      <c r="BI153" s="25">
        <v>0</v>
      </c>
      <c r="BJ153" s="25">
        <f t="shared" ref="BJ153:BJ155" si="939">BH153+BI153</f>
        <v>0</v>
      </c>
      <c r="BK153" s="25">
        <v>0</v>
      </c>
      <c r="BL153" s="25">
        <v>0</v>
      </c>
      <c r="BM153" s="25">
        <v>0</v>
      </c>
      <c r="BN153" s="25">
        <v>0</v>
      </c>
      <c r="BO153" s="25">
        <f t="shared" ref="BO153:BO155" si="940">BM153+BN153</f>
        <v>0</v>
      </c>
      <c r="BP153" s="25">
        <f t="shared" ref="BP153:BP156" si="941">C153+M153+W153+AB153+AG153+AL153+AQ153+AV153+BA153+BK153+H153+BF153+R153</f>
        <v>0</v>
      </c>
      <c r="BQ153" s="25">
        <f t="shared" ref="BQ153:BQ156" si="942">D153+N153+X153+AC153+AH153+AM153+AR153+AW153+BB153+BL153+I153+BG153+S153</f>
        <v>0</v>
      </c>
      <c r="BR153" s="25">
        <f t="shared" ref="BR153:BR156" si="943">E153+O153+Y153+AD153+AI153+AN153+AS153+AX153+BC153+BM153+J153+BH153+T153</f>
        <v>0</v>
      </c>
      <c r="BS153" s="25">
        <f t="shared" ref="BS153:BS156" si="944">F153+P153+Z153+AE153+AJ153+AO153+AT153+AY153+BD153+BN153+K153+BI153+U153</f>
        <v>0</v>
      </c>
      <c r="BT153" s="25">
        <f t="shared" ref="BT153:BT156" si="945">G153+Q153+AA153+AF153+AK153+AP153+AU153+AZ153+BE153+BO153+L153+BJ153+V153</f>
        <v>0</v>
      </c>
      <c r="BU153" s="26">
        <v>1</v>
      </c>
      <c r="BV153" s="25">
        <f t="shared" ref="BV153:BV155" si="946">IF(BU153=1,BR153,"0")</f>
        <v>0</v>
      </c>
      <c r="BW153" s="25">
        <f t="shared" ref="BW153:BW155" si="947">IF(BU153=1,BS153,"0")</f>
        <v>0</v>
      </c>
      <c r="BX153" s="25">
        <f t="shared" ref="BX153:BX155" si="948">BV153+BW153</f>
        <v>0</v>
      </c>
      <c r="BY153" s="25" t="str">
        <f t="shared" ref="BY153:BY155" si="949">IF(BU153=2,BR153,"0")</f>
        <v>0</v>
      </c>
      <c r="BZ153" s="25" t="str">
        <f t="shared" ref="BZ153:BZ155" si="950">IF(BU153=2,BS153,"0")</f>
        <v>0</v>
      </c>
      <c r="CA153" s="25">
        <f t="shared" ref="CA153:CA155" si="951">BY153+BZ153</f>
        <v>0</v>
      </c>
      <c r="CB153" s="25" t="str">
        <f t="shared" ref="CB153:CB155" si="952">IF(BX153=2,BU153,"0")</f>
        <v>0</v>
      </c>
      <c r="CC153" s="25" t="str">
        <f t="shared" ref="CC153:CC155" si="953">IF(BX153=2,BV153,"0")</f>
        <v>0</v>
      </c>
      <c r="CD153" s="25">
        <f t="shared" ref="CD153:CD155" si="954">CB153+CC153</f>
        <v>0</v>
      </c>
    </row>
    <row r="154" spans="1:82" ht="25.5" customHeight="1">
      <c r="A154" s="52"/>
      <c r="B154" s="117" t="s">
        <v>112</v>
      </c>
      <c r="C154" s="24">
        <v>0</v>
      </c>
      <c r="D154" s="24">
        <v>0</v>
      </c>
      <c r="E154" s="24">
        <v>0</v>
      </c>
      <c r="F154" s="24">
        <v>0</v>
      </c>
      <c r="G154" s="25">
        <f t="shared" ref="G154" si="955">E154+F154</f>
        <v>0</v>
      </c>
      <c r="H154" s="24">
        <v>0</v>
      </c>
      <c r="I154" s="24">
        <v>3</v>
      </c>
      <c r="J154" s="24">
        <v>1</v>
      </c>
      <c r="K154" s="24">
        <v>0</v>
      </c>
      <c r="L154" s="25">
        <f t="shared" ref="L154:L155" si="956">SUM(J154:K154)</f>
        <v>1</v>
      </c>
      <c r="M154" s="24">
        <v>0</v>
      </c>
      <c r="N154" s="24">
        <v>0</v>
      </c>
      <c r="O154" s="24">
        <v>0</v>
      </c>
      <c r="P154" s="24">
        <v>0</v>
      </c>
      <c r="Q154" s="25">
        <f t="shared" ref="Q154" si="957">O154+P154</f>
        <v>0</v>
      </c>
      <c r="R154" s="24">
        <v>0</v>
      </c>
      <c r="S154" s="24">
        <v>0</v>
      </c>
      <c r="T154" s="24">
        <v>0</v>
      </c>
      <c r="U154" s="24">
        <v>0</v>
      </c>
      <c r="V154" s="25">
        <f t="shared" si="931"/>
        <v>0</v>
      </c>
      <c r="W154" s="24">
        <v>25</v>
      </c>
      <c r="X154" s="24">
        <v>10</v>
      </c>
      <c r="Y154" s="24">
        <v>0</v>
      </c>
      <c r="Z154" s="24">
        <v>0</v>
      </c>
      <c r="AA154" s="25">
        <f t="shared" ref="AA154" si="958">Y154+Z154</f>
        <v>0</v>
      </c>
      <c r="AB154" s="24">
        <v>5</v>
      </c>
      <c r="AC154" s="24">
        <v>5</v>
      </c>
      <c r="AD154" s="24">
        <v>1</v>
      </c>
      <c r="AE154" s="24">
        <v>0</v>
      </c>
      <c r="AF154" s="25">
        <f t="shared" ref="AF154" si="959">AD154+AE154</f>
        <v>1</v>
      </c>
      <c r="AG154" s="24">
        <v>5</v>
      </c>
      <c r="AH154" s="24">
        <v>0</v>
      </c>
      <c r="AI154" s="24">
        <v>0</v>
      </c>
      <c r="AJ154" s="24">
        <v>0</v>
      </c>
      <c r="AK154" s="25">
        <f t="shared" ref="AK154" si="960">AI154+AJ154</f>
        <v>0</v>
      </c>
      <c r="AL154" s="24">
        <v>0</v>
      </c>
      <c r="AM154" s="24">
        <v>15</v>
      </c>
      <c r="AN154" s="24">
        <v>0</v>
      </c>
      <c r="AO154" s="24">
        <v>3</v>
      </c>
      <c r="AP154" s="25">
        <f t="shared" ref="AP154" si="961">AN154+AO154</f>
        <v>3</v>
      </c>
      <c r="AQ154" s="25">
        <v>0</v>
      </c>
      <c r="AR154" s="25">
        <v>0</v>
      </c>
      <c r="AS154" s="25">
        <v>0</v>
      </c>
      <c r="AT154" s="25">
        <v>0</v>
      </c>
      <c r="AU154" s="25">
        <f t="shared" ref="AU154" si="962">AS154+AT154</f>
        <v>0</v>
      </c>
      <c r="AV154" s="24">
        <v>0</v>
      </c>
      <c r="AW154" s="24">
        <v>0</v>
      </c>
      <c r="AX154" s="24">
        <v>2</v>
      </c>
      <c r="AY154" s="24">
        <v>0</v>
      </c>
      <c r="AZ154" s="25">
        <f t="shared" ref="AZ154" si="963">AX154+AY154</f>
        <v>2</v>
      </c>
      <c r="BA154" s="25">
        <v>0</v>
      </c>
      <c r="BB154" s="25">
        <v>0</v>
      </c>
      <c r="BC154" s="25">
        <v>0</v>
      </c>
      <c r="BD154" s="25">
        <v>0</v>
      </c>
      <c r="BE154" s="25">
        <f t="shared" ref="BE154" si="964">BC154+BD154</f>
        <v>0</v>
      </c>
      <c r="BF154" s="24">
        <v>0</v>
      </c>
      <c r="BG154" s="24">
        <v>0</v>
      </c>
      <c r="BH154" s="24">
        <v>0</v>
      </c>
      <c r="BI154" s="24">
        <v>0</v>
      </c>
      <c r="BJ154" s="25">
        <v>0</v>
      </c>
      <c r="BK154" s="24">
        <v>0</v>
      </c>
      <c r="BL154" s="24">
        <v>0</v>
      </c>
      <c r="BM154" s="24">
        <v>0</v>
      </c>
      <c r="BN154" s="24">
        <v>0</v>
      </c>
      <c r="BO154" s="25">
        <f t="shared" ref="BO154" si="965">BM154+BN154</f>
        <v>0</v>
      </c>
      <c r="BP154" s="25">
        <f t="shared" si="941"/>
        <v>35</v>
      </c>
      <c r="BQ154" s="25">
        <f t="shared" si="942"/>
        <v>33</v>
      </c>
      <c r="BR154" s="25">
        <f t="shared" si="943"/>
        <v>4</v>
      </c>
      <c r="BS154" s="25">
        <f t="shared" si="944"/>
        <v>3</v>
      </c>
      <c r="BT154" s="25">
        <f t="shared" si="945"/>
        <v>7</v>
      </c>
      <c r="BU154" s="26">
        <v>1</v>
      </c>
      <c r="BV154" s="25">
        <f t="shared" si="946"/>
        <v>4</v>
      </c>
      <c r="BW154" s="25">
        <f t="shared" si="947"/>
        <v>3</v>
      </c>
      <c r="BX154" s="25">
        <f t="shared" si="948"/>
        <v>7</v>
      </c>
      <c r="BY154" s="25" t="str">
        <f t="shared" si="949"/>
        <v>0</v>
      </c>
      <c r="BZ154" s="25" t="str">
        <f t="shared" si="950"/>
        <v>0</v>
      </c>
      <c r="CA154" s="25">
        <f t="shared" si="951"/>
        <v>0</v>
      </c>
      <c r="CB154" s="25" t="str">
        <f t="shared" si="952"/>
        <v>0</v>
      </c>
      <c r="CC154" s="25" t="str">
        <f t="shared" si="953"/>
        <v>0</v>
      </c>
      <c r="CD154" s="25">
        <f t="shared" si="954"/>
        <v>0</v>
      </c>
    </row>
    <row r="155" spans="1:82" ht="25.5" customHeight="1">
      <c r="A155" s="52"/>
      <c r="B155" s="1" t="s">
        <v>113</v>
      </c>
      <c r="C155" s="24">
        <v>0</v>
      </c>
      <c r="D155" s="24">
        <v>0</v>
      </c>
      <c r="E155" s="24">
        <v>0</v>
      </c>
      <c r="F155" s="24">
        <v>0</v>
      </c>
      <c r="G155" s="25">
        <f t="shared" si="929"/>
        <v>0</v>
      </c>
      <c r="H155" s="24">
        <v>0</v>
      </c>
      <c r="I155" s="24">
        <v>7</v>
      </c>
      <c r="J155" s="24">
        <v>2</v>
      </c>
      <c r="K155" s="24">
        <v>1</v>
      </c>
      <c r="L155" s="25">
        <f t="shared" si="956"/>
        <v>3</v>
      </c>
      <c r="M155" s="24">
        <v>0</v>
      </c>
      <c r="N155" s="24">
        <v>0</v>
      </c>
      <c r="O155" s="24">
        <v>0</v>
      </c>
      <c r="P155" s="24">
        <v>0</v>
      </c>
      <c r="Q155" s="25">
        <f t="shared" si="930"/>
        <v>0</v>
      </c>
      <c r="R155" s="24">
        <v>0</v>
      </c>
      <c r="S155" s="24">
        <v>2</v>
      </c>
      <c r="T155" s="24">
        <v>0</v>
      </c>
      <c r="U155" s="24">
        <v>1</v>
      </c>
      <c r="V155" s="25">
        <f t="shared" si="931"/>
        <v>1</v>
      </c>
      <c r="W155" s="24">
        <v>25</v>
      </c>
      <c r="X155" s="24">
        <v>21</v>
      </c>
      <c r="Y155" s="24">
        <v>5</v>
      </c>
      <c r="Z155" s="24">
        <v>2</v>
      </c>
      <c r="AA155" s="25">
        <f t="shared" si="932"/>
        <v>7</v>
      </c>
      <c r="AB155" s="24">
        <v>5</v>
      </c>
      <c r="AC155" s="24">
        <v>10</v>
      </c>
      <c r="AD155" s="24">
        <v>3</v>
      </c>
      <c r="AE155" s="24">
        <v>0</v>
      </c>
      <c r="AF155" s="25">
        <f t="shared" si="933"/>
        <v>3</v>
      </c>
      <c r="AG155" s="24">
        <v>5</v>
      </c>
      <c r="AH155" s="24">
        <v>140</v>
      </c>
      <c r="AI155" s="24">
        <v>4</v>
      </c>
      <c r="AJ155" s="24">
        <v>5</v>
      </c>
      <c r="AK155" s="25">
        <f t="shared" si="934"/>
        <v>9</v>
      </c>
      <c r="AL155" s="24">
        <v>0</v>
      </c>
      <c r="AM155" s="24">
        <v>3</v>
      </c>
      <c r="AN155" s="24">
        <v>0</v>
      </c>
      <c r="AO155" s="24">
        <v>1</v>
      </c>
      <c r="AP155" s="25">
        <f t="shared" si="935"/>
        <v>1</v>
      </c>
      <c r="AQ155" s="25">
        <v>0</v>
      </c>
      <c r="AR155" s="25">
        <v>0</v>
      </c>
      <c r="AS155" s="25">
        <v>0</v>
      </c>
      <c r="AT155" s="25">
        <v>0</v>
      </c>
      <c r="AU155" s="25">
        <f t="shared" si="936"/>
        <v>0</v>
      </c>
      <c r="AV155" s="24">
        <v>0</v>
      </c>
      <c r="AW155" s="24">
        <v>0</v>
      </c>
      <c r="AX155" s="24">
        <v>6</v>
      </c>
      <c r="AY155" s="24">
        <v>0</v>
      </c>
      <c r="AZ155" s="25">
        <f t="shared" si="937"/>
        <v>6</v>
      </c>
      <c r="BA155" s="25">
        <v>0</v>
      </c>
      <c r="BB155" s="25">
        <v>0</v>
      </c>
      <c r="BC155" s="25">
        <v>0</v>
      </c>
      <c r="BD155" s="25">
        <v>0</v>
      </c>
      <c r="BE155" s="25">
        <f t="shared" si="938"/>
        <v>0</v>
      </c>
      <c r="BF155" s="24">
        <v>0</v>
      </c>
      <c r="BG155" s="24">
        <v>0</v>
      </c>
      <c r="BH155" s="24">
        <v>0</v>
      </c>
      <c r="BI155" s="24">
        <v>0</v>
      </c>
      <c r="BJ155" s="25">
        <f t="shared" si="939"/>
        <v>0</v>
      </c>
      <c r="BK155" s="24">
        <v>0</v>
      </c>
      <c r="BL155" s="24">
        <v>1</v>
      </c>
      <c r="BM155" s="24">
        <v>0</v>
      </c>
      <c r="BN155" s="24">
        <v>1</v>
      </c>
      <c r="BO155" s="25">
        <f t="shared" si="940"/>
        <v>1</v>
      </c>
      <c r="BP155" s="25">
        <f t="shared" si="941"/>
        <v>35</v>
      </c>
      <c r="BQ155" s="25">
        <f t="shared" si="942"/>
        <v>184</v>
      </c>
      <c r="BR155" s="25">
        <f t="shared" si="943"/>
        <v>20</v>
      </c>
      <c r="BS155" s="25">
        <f t="shared" si="944"/>
        <v>11</v>
      </c>
      <c r="BT155" s="25">
        <f t="shared" si="945"/>
        <v>31</v>
      </c>
      <c r="BU155" s="26">
        <v>2</v>
      </c>
      <c r="BV155" s="25" t="str">
        <f t="shared" si="946"/>
        <v>0</v>
      </c>
      <c r="BW155" s="25" t="str">
        <f t="shared" si="947"/>
        <v>0</v>
      </c>
      <c r="BX155" s="25">
        <f t="shared" si="948"/>
        <v>0</v>
      </c>
      <c r="BY155" s="25">
        <f t="shared" si="949"/>
        <v>20</v>
      </c>
      <c r="BZ155" s="25">
        <f t="shared" si="950"/>
        <v>11</v>
      </c>
      <c r="CA155" s="25">
        <f t="shared" si="951"/>
        <v>31</v>
      </c>
      <c r="CB155" s="25" t="str">
        <f t="shared" si="952"/>
        <v>0</v>
      </c>
      <c r="CC155" s="25" t="str">
        <f t="shared" si="953"/>
        <v>0</v>
      </c>
      <c r="CD155" s="25">
        <f t="shared" si="954"/>
        <v>0</v>
      </c>
    </row>
    <row r="156" spans="1:82" ht="25.5" customHeight="1">
      <c r="A156" s="52"/>
      <c r="B156" s="30" t="s">
        <v>36</v>
      </c>
      <c r="C156" s="25">
        <f>SUM(C153:C155)</f>
        <v>0</v>
      </c>
      <c r="D156" s="25">
        <f t="shared" ref="D156:AU156" si="966">SUM(D153:D155)</f>
        <v>0</v>
      </c>
      <c r="E156" s="25">
        <f t="shared" si="966"/>
        <v>0</v>
      </c>
      <c r="F156" s="25">
        <f t="shared" si="966"/>
        <v>0</v>
      </c>
      <c r="G156" s="25">
        <f t="shared" si="966"/>
        <v>0</v>
      </c>
      <c r="H156" s="25">
        <f>SUM(H153:H155)</f>
        <v>0</v>
      </c>
      <c r="I156" s="25">
        <f>SUM(I153:I155)</f>
        <v>10</v>
      </c>
      <c r="J156" s="25">
        <f t="shared" ref="J156:L156" si="967">SUM(J153:J155)</f>
        <v>3</v>
      </c>
      <c r="K156" s="25">
        <f t="shared" si="967"/>
        <v>1</v>
      </c>
      <c r="L156" s="25">
        <f t="shared" si="967"/>
        <v>4</v>
      </c>
      <c r="M156" s="25">
        <f t="shared" ref="M156:Q156" si="968">SUM(M153:M155)</f>
        <v>0</v>
      </c>
      <c r="N156" s="25">
        <f t="shared" si="968"/>
        <v>0</v>
      </c>
      <c r="O156" s="25">
        <f t="shared" si="968"/>
        <v>0</v>
      </c>
      <c r="P156" s="25">
        <f t="shared" si="968"/>
        <v>0</v>
      </c>
      <c r="Q156" s="25">
        <f t="shared" si="968"/>
        <v>0</v>
      </c>
      <c r="R156" s="25">
        <f t="shared" ref="R156:V156" si="969">SUM(R153:R155)</f>
        <v>0</v>
      </c>
      <c r="S156" s="25">
        <f t="shared" si="969"/>
        <v>2</v>
      </c>
      <c r="T156" s="25">
        <f t="shared" si="969"/>
        <v>0</v>
      </c>
      <c r="U156" s="25">
        <f t="shared" si="969"/>
        <v>1</v>
      </c>
      <c r="V156" s="25">
        <f t="shared" si="969"/>
        <v>1</v>
      </c>
      <c r="W156" s="25">
        <f>SUM(W153:W155)</f>
        <v>50</v>
      </c>
      <c r="X156" s="25">
        <f t="shared" si="966"/>
        <v>31</v>
      </c>
      <c r="Y156" s="25">
        <f t="shared" si="966"/>
        <v>5</v>
      </c>
      <c r="Z156" s="25">
        <f t="shared" si="966"/>
        <v>2</v>
      </c>
      <c r="AA156" s="25">
        <f t="shared" si="966"/>
        <v>7</v>
      </c>
      <c r="AB156" s="25">
        <f t="shared" si="966"/>
        <v>10</v>
      </c>
      <c r="AC156" s="25">
        <f t="shared" si="966"/>
        <v>15</v>
      </c>
      <c r="AD156" s="25">
        <f t="shared" si="966"/>
        <v>4</v>
      </c>
      <c r="AE156" s="25">
        <f t="shared" si="966"/>
        <v>0</v>
      </c>
      <c r="AF156" s="25">
        <f t="shared" si="966"/>
        <v>4</v>
      </c>
      <c r="AG156" s="25">
        <f t="shared" si="966"/>
        <v>10</v>
      </c>
      <c r="AH156" s="25">
        <f t="shared" si="966"/>
        <v>140</v>
      </c>
      <c r="AI156" s="25">
        <f t="shared" si="966"/>
        <v>4</v>
      </c>
      <c r="AJ156" s="25">
        <f t="shared" si="966"/>
        <v>5</v>
      </c>
      <c r="AK156" s="25">
        <f t="shared" si="966"/>
        <v>9</v>
      </c>
      <c r="AL156" s="25">
        <f t="shared" ref="AL156:AP156" si="970">SUM(AL153:AL155)</f>
        <v>0</v>
      </c>
      <c r="AM156" s="25">
        <f t="shared" si="970"/>
        <v>18</v>
      </c>
      <c r="AN156" s="25">
        <f t="shared" si="970"/>
        <v>0</v>
      </c>
      <c r="AO156" s="25">
        <f t="shared" si="970"/>
        <v>4</v>
      </c>
      <c r="AP156" s="25">
        <f t="shared" si="970"/>
        <v>4</v>
      </c>
      <c r="AQ156" s="25">
        <f t="shared" si="966"/>
        <v>0</v>
      </c>
      <c r="AR156" s="25">
        <f t="shared" si="966"/>
        <v>0</v>
      </c>
      <c r="AS156" s="25">
        <f t="shared" si="966"/>
        <v>0</v>
      </c>
      <c r="AT156" s="25">
        <f t="shared" si="966"/>
        <v>0</v>
      </c>
      <c r="AU156" s="25">
        <f t="shared" si="966"/>
        <v>0</v>
      </c>
      <c r="AV156" s="25">
        <f t="shared" ref="AV156:AZ156" si="971">SUM(AV153:AV155)</f>
        <v>0</v>
      </c>
      <c r="AW156" s="25">
        <f t="shared" si="971"/>
        <v>0</v>
      </c>
      <c r="AX156" s="25">
        <f t="shared" si="971"/>
        <v>8</v>
      </c>
      <c r="AY156" s="25">
        <f t="shared" si="971"/>
        <v>0</v>
      </c>
      <c r="AZ156" s="25">
        <f t="shared" si="971"/>
        <v>8</v>
      </c>
      <c r="BA156" s="25">
        <f t="shared" ref="BA156:BE156" si="972">SUM(BA153:BA155)</f>
        <v>0</v>
      </c>
      <c r="BB156" s="25">
        <f t="shared" si="972"/>
        <v>0</v>
      </c>
      <c r="BC156" s="25">
        <f t="shared" si="972"/>
        <v>0</v>
      </c>
      <c r="BD156" s="25">
        <f t="shared" si="972"/>
        <v>0</v>
      </c>
      <c r="BE156" s="25">
        <f t="shared" si="972"/>
        <v>0</v>
      </c>
      <c r="BF156" s="25">
        <f>SUM(BF153:BF155)</f>
        <v>0</v>
      </c>
      <c r="BG156" s="25">
        <f t="shared" ref="BG156:BJ156" si="973">SUM(BG153:BG155)</f>
        <v>0</v>
      </c>
      <c r="BH156" s="25">
        <f t="shared" si="973"/>
        <v>0</v>
      </c>
      <c r="BI156" s="25">
        <f t="shared" si="973"/>
        <v>0</v>
      </c>
      <c r="BJ156" s="25">
        <f t="shared" si="973"/>
        <v>0</v>
      </c>
      <c r="BK156" s="25">
        <f>SUM(BK153:BK155)</f>
        <v>0</v>
      </c>
      <c r="BL156" s="25">
        <f t="shared" ref="BL156:BO156" si="974">SUM(BL153:BL155)</f>
        <v>1</v>
      </c>
      <c r="BM156" s="25">
        <f t="shared" si="974"/>
        <v>0</v>
      </c>
      <c r="BN156" s="25">
        <f t="shared" si="974"/>
        <v>1</v>
      </c>
      <c r="BO156" s="25">
        <f t="shared" si="974"/>
        <v>1</v>
      </c>
      <c r="BP156" s="25">
        <f t="shared" si="941"/>
        <v>70</v>
      </c>
      <c r="BQ156" s="25">
        <f t="shared" si="942"/>
        <v>217</v>
      </c>
      <c r="BR156" s="25">
        <f t="shared" si="943"/>
        <v>24</v>
      </c>
      <c r="BS156" s="25">
        <f t="shared" si="944"/>
        <v>14</v>
      </c>
      <c r="BT156" s="25">
        <f t="shared" si="945"/>
        <v>38</v>
      </c>
      <c r="BU156" s="26"/>
      <c r="BV156" s="25">
        <f t="shared" ref="BV156:CA156" si="975">SUM(BV153:BV155)</f>
        <v>4</v>
      </c>
      <c r="BW156" s="25">
        <f t="shared" si="975"/>
        <v>3</v>
      </c>
      <c r="BX156" s="25">
        <f t="shared" si="975"/>
        <v>7</v>
      </c>
      <c r="BY156" s="25">
        <f t="shared" si="975"/>
        <v>20</v>
      </c>
      <c r="BZ156" s="25">
        <f t="shared" si="975"/>
        <v>11</v>
      </c>
      <c r="CA156" s="25">
        <f t="shared" si="975"/>
        <v>31</v>
      </c>
      <c r="CB156" s="25">
        <f t="shared" ref="CB156:CD156" si="976">SUM(CB153:CB155)</f>
        <v>0</v>
      </c>
      <c r="CC156" s="25">
        <f t="shared" si="976"/>
        <v>0</v>
      </c>
      <c r="CD156" s="25">
        <f t="shared" si="976"/>
        <v>0</v>
      </c>
    </row>
    <row r="157" spans="1:82" ht="25.5" customHeight="1">
      <c r="A157" s="6"/>
      <c r="B157" s="7" t="s">
        <v>114</v>
      </c>
      <c r="C157" s="25"/>
      <c r="D157" s="25"/>
      <c r="E157" s="25"/>
      <c r="F157" s="25"/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  <c r="AC157" s="25"/>
      <c r="AD157" s="25"/>
      <c r="AE157" s="25"/>
      <c r="AF157" s="25"/>
      <c r="AG157" s="25"/>
      <c r="AH157" s="25"/>
      <c r="AI157" s="25"/>
      <c r="AJ157" s="25"/>
      <c r="AK157" s="25"/>
      <c r="AL157" s="25"/>
      <c r="AM157" s="25"/>
      <c r="AN157" s="25"/>
      <c r="AO157" s="25"/>
      <c r="AP157" s="25"/>
      <c r="AQ157" s="25"/>
      <c r="AR157" s="25"/>
      <c r="AS157" s="25"/>
      <c r="AT157" s="25"/>
      <c r="AU157" s="25"/>
      <c r="AV157" s="25"/>
      <c r="AW157" s="25"/>
      <c r="AX157" s="25"/>
      <c r="AY157" s="25"/>
      <c r="AZ157" s="25"/>
      <c r="BA157" s="25"/>
      <c r="BB157" s="25"/>
      <c r="BC157" s="25"/>
      <c r="BD157" s="25"/>
      <c r="BE157" s="25"/>
      <c r="BF157" s="25"/>
      <c r="BG157" s="25"/>
      <c r="BH157" s="25"/>
      <c r="BI157" s="25"/>
      <c r="BJ157" s="25"/>
      <c r="BK157" s="25"/>
      <c r="BL157" s="25"/>
      <c r="BM157" s="25"/>
      <c r="BN157" s="25"/>
      <c r="BO157" s="25"/>
      <c r="BP157" s="25"/>
      <c r="BQ157" s="25"/>
      <c r="BR157" s="25"/>
      <c r="BS157" s="25"/>
      <c r="BT157" s="25"/>
      <c r="BU157" s="26"/>
      <c r="BV157" s="25"/>
      <c r="BW157" s="25"/>
      <c r="BX157" s="25"/>
      <c r="BY157" s="25"/>
      <c r="BZ157" s="25"/>
      <c r="CA157" s="25"/>
      <c r="CB157" s="25"/>
      <c r="CC157" s="25"/>
      <c r="CD157" s="25"/>
    </row>
    <row r="158" spans="1:82" ht="25.5" customHeight="1">
      <c r="A158" s="35"/>
      <c r="B158" s="85" t="s">
        <v>97</v>
      </c>
      <c r="C158" s="86">
        <v>45</v>
      </c>
      <c r="D158" s="86">
        <v>62</v>
      </c>
      <c r="E158" s="86">
        <v>3</v>
      </c>
      <c r="F158" s="86">
        <v>43</v>
      </c>
      <c r="G158" s="87">
        <f t="shared" ref="G158:G160" si="977">E158+F158</f>
        <v>46</v>
      </c>
      <c r="H158" s="86">
        <v>0</v>
      </c>
      <c r="I158" s="88">
        <v>3</v>
      </c>
      <c r="J158" s="24">
        <v>0</v>
      </c>
      <c r="K158" s="24">
        <v>2</v>
      </c>
      <c r="L158" s="25">
        <f>SUM(J158:K158)</f>
        <v>2</v>
      </c>
      <c r="M158" s="24">
        <v>45</v>
      </c>
      <c r="N158" s="24">
        <v>19</v>
      </c>
      <c r="O158" s="24">
        <v>1</v>
      </c>
      <c r="P158" s="24">
        <v>10</v>
      </c>
      <c r="Q158" s="25">
        <f t="shared" ref="Q158:Q160" si="978">O158+P158</f>
        <v>11</v>
      </c>
      <c r="R158" s="24">
        <v>0</v>
      </c>
      <c r="S158" s="24">
        <v>20</v>
      </c>
      <c r="T158" s="24">
        <v>4</v>
      </c>
      <c r="U158" s="24">
        <v>9</v>
      </c>
      <c r="V158" s="25">
        <f t="shared" ref="V158:V160" si="979">T158+U158</f>
        <v>13</v>
      </c>
      <c r="W158" s="24">
        <v>0</v>
      </c>
      <c r="X158" s="24">
        <v>0</v>
      </c>
      <c r="Y158" s="24">
        <v>0</v>
      </c>
      <c r="Z158" s="24">
        <v>0</v>
      </c>
      <c r="AA158" s="25">
        <f t="shared" ref="AA158:AA160" si="980">Y158+Z158</f>
        <v>0</v>
      </c>
      <c r="AB158" s="24">
        <v>0</v>
      </c>
      <c r="AC158" s="24">
        <v>0</v>
      </c>
      <c r="AD158" s="24">
        <v>0</v>
      </c>
      <c r="AE158" s="24">
        <v>0</v>
      </c>
      <c r="AF158" s="25">
        <f t="shared" ref="AF158:AF160" si="981">AD158+AE158</f>
        <v>0</v>
      </c>
      <c r="AG158" s="25">
        <v>0</v>
      </c>
      <c r="AH158" s="25">
        <v>0</v>
      </c>
      <c r="AI158" s="25">
        <v>0</v>
      </c>
      <c r="AJ158" s="25">
        <v>0</v>
      </c>
      <c r="AK158" s="25">
        <f t="shared" ref="AK158:AK160" si="982">AI158+AJ158</f>
        <v>0</v>
      </c>
      <c r="AL158" s="24">
        <v>0</v>
      </c>
      <c r="AM158" s="24">
        <v>0</v>
      </c>
      <c r="AN158" s="24">
        <v>0</v>
      </c>
      <c r="AO158" s="24">
        <v>0</v>
      </c>
      <c r="AP158" s="25">
        <f t="shared" ref="AP158:AP160" si="983">AN158+AO158</f>
        <v>0</v>
      </c>
      <c r="AQ158" s="25">
        <v>0</v>
      </c>
      <c r="AR158" s="25">
        <v>0</v>
      </c>
      <c r="AS158" s="25">
        <v>0</v>
      </c>
      <c r="AT158" s="25">
        <v>0</v>
      </c>
      <c r="AU158" s="25">
        <f t="shared" ref="AU158:AU160" si="984">AS158+AT158</f>
        <v>0</v>
      </c>
      <c r="AV158" s="24">
        <v>0</v>
      </c>
      <c r="AW158" s="24">
        <v>0</v>
      </c>
      <c r="AX158" s="24">
        <v>0</v>
      </c>
      <c r="AY158" s="24">
        <v>4</v>
      </c>
      <c r="AZ158" s="25">
        <f t="shared" ref="AZ158:AZ160" si="985">AX158+AY158</f>
        <v>4</v>
      </c>
      <c r="BA158" s="25">
        <v>0</v>
      </c>
      <c r="BB158" s="25">
        <v>0</v>
      </c>
      <c r="BC158" s="25">
        <v>0</v>
      </c>
      <c r="BD158" s="25">
        <v>0</v>
      </c>
      <c r="BE158" s="25">
        <f t="shared" ref="BE158:BE160" si="986">BC158+BD158</f>
        <v>0</v>
      </c>
      <c r="BF158" s="24">
        <v>0</v>
      </c>
      <c r="BG158" s="24">
        <v>0</v>
      </c>
      <c r="BH158" s="24">
        <v>0</v>
      </c>
      <c r="BI158" s="24">
        <v>0</v>
      </c>
      <c r="BJ158" s="25">
        <f t="shared" ref="BJ158:BJ160" si="987">BH158+BI158</f>
        <v>0</v>
      </c>
      <c r="BK158" s="24">
        <v>0</v>
      </c>
      <c r="BL158" s="24">
        <v>1</v>
      </c>
      <c r="BM158" s="24">
        <v>0</v>
      </c>
      <c r="BN158" s="24">
        <v>1</v>
      </c>
      <c r="BO158" s="25">
        <f t="shared" ref="BO158:BO160" si="988">BM158+BN158</f>
        <v>1</v>
      </c>
      <c r="BP158" s="25">
        <f t="shared" ref="BP158:BP161" si="989">C158+M158+W158+AB158+AG158+AL158+AQ158+AV158+BA158+BK158+H158+BF158+R158</f>
        <v>90</v>
      </c>
      <c r="BQ158" s="25">
        <f t="shared" ref="BQ158:BQ161" si="990">D158+N158+X158+AC158+AH158+AM158+AR158+AW158+BB158+BL158+I158+BG158+S158</f>
        <v>105</v>
      </c>
      <c r="BR158" s="25">
        <f t="shared" ref="BR158:BR161" si="991">E158+O158+Y158+AD158+AI158+AN158+AS158+AX158+BC158+BM158+J158+BH158+T158</f>
        <v>8</v>
      </c>
      <c r="BS158" s="25">
        <f t="shared" ref="BS158:BS161" si="992">F158+P158+Z158+AE158+AJ158+AO158+AT158+AY158+BD158+BN158+K158+BI158+U158</f>
        <v>69</v>
      </c>
      <c r="BT158" s="25">
        <f t="shared" ref="BT158:BT161" si="993">G158+Q158+AA158+AF158+AK158+AP158+AU158+AZ158+BE158+BO158+L158+BJ158+V158</f>
        <v>77</v>
      </c>
      <c r="BU158" s="26">
        <v>1</v>
      </c>
      <c r="BV158" s="25">
        <f t="shared" ref="BV158:BV160" si="994">IF(BU158=1,BR158,"0")</f>
        <v>8</v>
      </c>
      <c r="BW158" s="25">
        <f t="shared" ref="BW158:BW160" si="995">IF(BU158=1,BS158,"0")</f>
        <v>69</v>
      </c>
      <c r="BX158" s="25">
        <f t="shared" ref="BX158:BX160" si="996">BV158+BW158</f>
        <v>77</v>
      </c>
      <c r="BY158" s="25" t="str">
        <f t="shared" ref="BY158:BY160" si="997">IF(BU158=2,BR158,"0")</f>
        <v>0</v>
      </c>
      <c r="BZ158" s="25" t="str">
        <f t="shared" ref="BZ158:BZ160" si="998">IF(BU158=2,BS158,"0")</f>
        <v>0</v>
      </c>
      <c r="CA158" s="25">
        <f t="shared" ref="CA158:CA160" si="999">BY158+BZ158</f>
        <v>0</v>
      </c>
      <c r="CB158" s="25" t="str">
        <f t="shared" ref="CB158:CB160" si="1000">IF(BX158=2,BU158,"0")</f>
        <v>0</v>
      </c>
      <c r="CC158" s="25" t="str">
        <f t="shared" ref="CC158:CC160" si="1001">IF(BX158=2,BV158,"0")</f>
        <v>0</v>
      </c>
      <c r="CD158" s="25">
        <f t="shared" ref="CD158:CD160" si="1002">CB158+CC158</f>
        <v>0</v>
      </c>
    </row>
    <row r="159" spans="1:82" ht="25.5" customHeight="1">
      <c r="A159" s="6"/>
      <c r="B159" s="23" t="s">
        <v>98</v>
      </c>
      <c r="C159" s="24">
        <v>45</v>
      </c>
      <c r="D159" s="24">
        <v>55</v>
      </c>
      <c r="E159" s="24">
        <v>10</v>
      </c>
      <c r="F159" s="24">
        <v>32</v>
      </c>
      <c r="G159" s="25">
        <f t="shared" si="977"/>
        <v>42</v>
      </c>
      <c r="H159" s="86">
        <v>0</v>
      </c>
      <c r="I159" s="88">
        <v>10</v>
      </c>
      <c r="J159" s="24">
        <v>1</v>
      </c>
      <c r="K159" s="24">
        <v>6</v>
      </c>
      <c r="L159" s="25">
        <f t="shared" ref="L159:L160" si="1003">SUM(J159:K159)</f>
        <v>7</v>
      </c>
      <c r="M159" s="24">
        <v>45</v>
      </c>
      <c r="N159" s="24">
        <v>23</v>
      </c>
      <c r="O159" s="24">
        <v>3</v>
      </c>
      <c r="P159" s="24">
        <v>16</v>
      </c>
      <c r="Q159" s="25">
        <f t="shared" si="978"/>
        <v>19</v>
      </c>
      <c r="R159" s="24">
        <v>0</v>
      </c>
      <c r="S159" s="24">
        <v>46</v>
      </c>
      <c r="T159" s="24">
        <v>13</v>
      </c>
      <c r="U159" s="24">
        <v>20</v>
      </c>
      <c r="V159" s="25">
        <f t="shared" si="979"/>
        <v>33</v>
      </c>
      <c r="W159" s="24">
        <v>0</v>
      </c>
      <c r="X159" s="24">
        <v>0</v>
      </c>
      <c r="Y159" s="24">
        <v>0</v>
      </c>
      <c r="Z159" s="24">
        <v>0</v>
      </c>
      <c r="AA159" s="25">
        <f t="shared" si="980"/>
        <v>0</v>
      </c>
      <c r="AB159" s="24">
        <v>0</v>
      </c>
      <c r="AC159" s="24">
        <v>0</v>
      </c>
      <c r="AD159" s="24">
        <v>0</v>
      </c>
      <c r="AE159" s="24">
        <v>0</v>
      </c>
      <c r="AF159" s="25">
        <f t="shared" si="981"/>
        <v>0</v>
      </c>
      <c r="AG159" s="25">
        <v>0</v>
      </c>
      <c r="AH159" s="25">
        <v>0</v>
      </c>
      <c r="AI159" s="25">
        <v>0</v>
      </c>
      <c r="AJ159" s="25">
        <v>0</v>
      </c>
      <c r="AK159" s="25">
        <f t="shared" si="982"/>
        <v>0</v>
      </c>
      <c r="AL159" s="24">
        <v>0</v>
      </c>
      <c r="AM159" s="24">
        <v>0</v>
      </c>
      <c r="AN159" s="24">
        <v>0</v>
      </c>
      <c r="AO159" s="24">
        <v>0</v>
      </c>
      <c r="AP159" s="25">
        <f t="shared" si="983"/>
        <v>0</v>
      </c>
      <c r="AQ159" s="25">
        <v>0</v>
      </c>
      <c r="AR159" s="25">
        <v>0</v>
      </c>
      <c r="AS159" s="25">
        <v>0</v>
      </c>
      <c r="AT159" s="25">
        <v>0</v>
      </c>
      <c r="AU159" s="25">
        <f t="shared" si="984"/>
        <v>0</v>
      </c>
      <c r="AV159" s="24">
        <v>0</v>
      </c>
      <c r="AW159" s="24">
        <v>0</v>
      </c>
      <c r="AX159" s="24">
        <v>0</v>
      </c>
      <c r="AY159" s="24">
        <v>0</v>
      </c>
      <c r="AZ159" s="25">
        <f t="shared" si="985"/>
        <v>0</v>
      </c>
      <c r="BA159" s="25">
        <v>0</v>
      </c>
      <c r="BB159" s="25">
        <v>0</v>
      </c>
      <c r="BC159" s="25">
        <v>0</v>
      </c>
      <c r="BD159" s="25">
        <v>0</v>
      </c>
      <c r="BE159" s="25">
        <f t="shared" si="986"/>
        <v>0</v>
      </c>
      <c r="BF159" s="24">
        <v>0</v>
      </c>
      <c r="BG159" s="24">
        <v>0</v>
      </c>
      <c r="BH159" s="24">
        <v>0</v>
      </c>
      <c r="BI159" s="24">
        <v>0</v>
      </c>
      <c r="BJ159" s="25">
        <f t="shared" si="987"/>
        <v>0</v>
      </c>
      <c r="BK159" s="24">
        <v>0</v>
      </c>
      <c r="BL159" s="24">
        <v>0</v>
      </c>
      <c r="BM159" s="24">
        <v>0</v>
      </c>
      <c r="BN159" s="24">
        <v>0</v>
      </c>
      <c r="BO159" s="25">
        <f t="shared" si="988"/>
        <v>0</v>
      </c>
      <c r="BP159" s="25">
        <f t="shared" si="989"/>
        <v>90</v>
      </c>
      <c r="BQ159" s="25">
        <f t="shared" si="990"/>
        <v>134</v>
      </c>
      <c r="BR159" s="25">
        <f t="shared" si="991"/>
        <v>27</v>
      </c>
      <c r="BS159" s="25">
        <f t="shared" si="992"/>
        <v>74</v>
      </c>
      <c r="BT159" s="25">
        <f t="shared" si="993"/>
        <v>101</v>
      </c>
      <c r="BU159" s="26">
        <v>1</v>
      </c>
      <c r="BV159" s="25">
        <f t="shared" si="994"/>
        <v>27</v>
      </c>
      <c r="BW159" s="25">
        <f t="shared" si="995"/>
        <v>74</v>
      </c>
      <c r="BX159" s="25">
        <f t="shared" si="996"/>
        <v>101</v>
      </c>
      <c r="BY159" s="25" t="str">
        <f t="shared" si="997"/>
        <v>0</v>
      </c>
      <c r="BZ159" s="25" t="str">
        <f t="shared" si="998"/>
        <v>0</v>
      </c>
      <c r="CA159" s="25">
        <f t="shared" si="999"/>
        <v>0</v>
      </c>
      <c r="CB159" s="25" t="str">
        <f t="shared" si="1000"/>
        <v>0</v>
      </c>
      <c r="CC159" s="25" t="str">
        <f t="shared" si="1001"/>
        <v>0</v>
      </c>
      <c r="CD159" s="25">
        <f t="shared" si="1002"/>
        <v>0</v>
      </c>
    </row>
    <row r="160" spans="1:82" ht="25.5" customHeight="1">
      <c r="A160" s="6"/>
      <c r="B160" s="23" t="s">
        <v>104</v>
      </c>
      <c r="C160" s="24">
        <v>55</v>
      </c>
      <c r="D160" s="24">
        <v>107</v>
      </c>
      <c r="E160" s="24">
        <v>14</v>
      </c>
      <c r="F160" s="24">
        <v>25</v>
      </c>
      <c r="G160" s="25">
        <f t="shared" si="977"/>
        <v>39</v>
      </c>
      <c r="H160" s="86">
        <v>0</v>
      </c>
      <c r="I160" s="88">
        <v>13</v>
      </c>
      <c r="J160" s="24">
        <v>5</v>
      </c>
      <c r="K160" s="24">
        <v>8</v>
      </c>
      <c r="L160" s="25">
        <f t="shared" si="1003"/>
        <v>13</v>
      </c>
      <c r="M160" s="24">
        <v>35</v>
      </c>
      <c r="N160" s="24">
        <v>56</v>
      </c>
      <c r="O160" s="24">
        <v>21</v>
      </c>
      <c r="P160" s="24">
        <v>16</v>
      </c>
      <c r="Q160" s="25">
        <f t="shared" si="978"/>
        <v>37</v>
      </c>
      <c r="R160" s="24">
        <v>0</v>
      </c>
      <c r="S160" s="24">
        <v>0</v>
      </c>
      <c r="T160" s="24">
        <v>0</v>
      </c>
      <c r="U160" s="24">
        <v>0</v>
      </c>
      <c r="V160" s="25">
        <f t="shared" si="979"/>
        <v>0</v>
      </c>
      <c r="W160" s="24">
        <v>0</v>
      </c>
      <c r="X160" s="24">
        <v>0</v>
      </c>
      <c r="Y160" s="24">
        <v>0</v>
      </c>
      <c r="Z160" s="24">
        <v>0</v>
      </c>
      <c r="AA160" s="25">
        <f t="shared" si="980"/>
        <v>0</v>
      </c>
      <c r="AB160" s="24">
        <v>0</v>
      </c>
      <c r="AC160" s="24">
        <v>0</v>
      </c>
      <c r="AD160" s="24">
        <v>0</v>
      </c>
      <c r="AE160" s="24">
        <v>0</v>
      </c>
      <c r="AF160" s="25">
        <f t="shared" si="981"/>
        <v>0</v>
      </c>
      <c r="AG160" s="25">
        <v>0</v>
      </c>
      <c r="AH160" s="25">
        <v>0</v>
      </c>
      <c r="AI160" s="25">
        <v>0</v>
      </c>
      <c r="AJ160" s="25">
        <v>0</v>
      </c>
      <c r="AK160" s="25">
        <f t="shared" si="982"/>
        <v>0</v>
      </c>
      <c r="AL160" s="24">
        <v>0</v>
      </c>
      <c r="AM160" s="24">
        <v>0</v>
      </c>
      <c r="AN160" s="24">
        <v>0</v>
      </c>
      <c r="AO160" s="24">
        <v>0</v>
      </c>
      <c r="AP160" s="25">
        <f t="shared" si="983"/>
        <v>0</v>
      </c>
      <c r="AQ160" s="25">
        <v>0</v>
      </c>
      <c r="AR160" s="25">
        <v>0</v>
      </c>
      <c r="AS160" s="25">
        <v>0</v>
      </c>
      <c r="AT160" s="25">
        <v>0</v>
      </c>
      <c r="AU160" s="25">
        <f t="shared" si="984"/>
        <v>0</v>
      </c>
      <c r="AV160" s="24">
        <v>0</v>
      </c>
      <c r="AW160" s="24">
        <v>0</v>
      </c>
      <c r="AX160" s="24">
        <v>1</v>
      </c>
      <c r="AY160" s="24">
        <v>0</v>
      </c>
      <c r="AZ160" s="25">
        <f t="shared" si="985"/>
        <v>1</v>
      </c>
      <c r="BA160" s="25">
        <v>0</v>
      </c>
      <c r="BB160" s="25">
        <v>0</v>
      </c>
      <c r="BC160" s="25">
        <v>0</v>
      </c>
      <c r="BD160" s="25">
        <v>0</v>
      </c>
      <c r="BE160" s="25">
        <f t="shared" si="986"/>
        <v>0</v>
      </c>
      <c r="BF160" s="24">
        <v>0</v>
      </c>
      <c r="BG160" s="24">
        <v>0</v>
      </c>
      <c r="BH160" s="24">
        <v>0</v>
      </c>
      <c r="BI160" s="24">
        <v>0</v>
      </c>
      <c r="BJ160" s="25">
        <f t="shared" si="987"/>
        <v>0</v>
      </c>
      <c r="BK160" s="24">
        <v>0</v>
      </c>
      <c r="BL160" s="24">
        <v>0</v>
      </c>
      <c r="BM160" s="24">
        <v>0</v>
      </c>
      <c r="BN160" s="24">
        <v>0</v>
      </c>
      <c r="BO160" s="25">
        <f t="shared" si="988"/>
        <v>0</v>
      </c>
      <c r="BP160" s="25">
        <f t="shared" si="989"/>
        <v>90</v>
      </c>
      <c r="BQ160" s="25">
        <f t="shared" si="990"/>
        <v>176</v>
      </c>
      <c r="BR160" s="25">
        <f t="shared" si="991"/>
        <v>41</v>
      </c>
      <c r="BS160" s="25">
        <f t="shared" si="992"/>
        <v>49</v>
      </c>
      <c r="BT160" s="25">
        <f t="shared" si="993"/>
        <v>90</v>
      </c>
      <c r="BU160" s="26">
        <v>2</v>
      </c>
      <c r="BV160" s="25" t="str">
        <f t="shared" si="994"/>
        <v>0</v>
      </c>
      <c r="BW160" s="25" t="str">
        <f t="shared" si="995"/>
        <v>0</v>
      </c>
      <c r="BX160" s="25">
        <f t="shared" si="996"/>
        <v>0</v>
      </c>
      <c r="BY160" s="25">
        <f t="shared" si="997"/>
        <v>41</v>
      </c>
      <c r="BZ160" s="25">
        <f t="shared" si="998"/>
        <v>49</v>
      </c>
      <c r="CA160" s="25">
        <f t="shared" si="999"/>
        <v>90</v>
      </c>
      <c r="CB160" s="25" t="str">
        <f t="shared" si="1000"/>
        <v>0</v>
      </c>
      <c r="CC160" s="25" t="str">
        <f t="shared" si="1001"/>
        <v>0</v>
      </c>
      <c r="CD160" s="25">
        <f t="shared" si="1002"/>
        <v>0</v>
      </c>
    </row>
    <row r="161" spans="1:82" ht="25.5" customHeight="1">
      <c r="A161" s="6"/>
      <c r="B161" s="30" t="s">
        <v>36</v>
      </c>
      <c r="C161" s="42">
        <f t="shared" ref="C161:AH161" si="1004">SUM(C158:C160)</f>
        <v>145</v>
      </c>
      <c r="D161" s="42">
        <f t="shared" si="1004"/>
        <v>224</v>
      </c>
      <c r="E161" s="42">
        <f t="shared" si="1004"/>
        <v>27</v>
      </c>
      <c r="F161" s="42">
        <f t="shared" si="1004"/>
        <v>100</v>
      </c>
      <c r="G161" s="42">
        <f t="shared" si="1004"/>
        <v>127</v>
      </c>
      <c r="H161" s="42">
        <f t="shared" si="1004"/>
        <v>0</v>
      </c>
      <c r="I161" s="42">
        <f t="shared" si="1004"/>
        <v>26</v>
      </c>
      <c r="J161" s="25">
        <f t="shared" si="1004"/>
        <v>6</v>
      </c>
      <c r="K161" s="25">
        <f t="shared" si="1004"/>
        <v>16</v>
      </c>
      <c r="L161" s="25">
        <f t="shared" si="1004"/>
        <v>22</v>
      </c>
      <c r="M161" s="25">
        <f t="shared" si="1004"/>
        <v>125</v>
      </c>
      <c r="N161" s="25">
        <f t="shared" si="1004"/>
        <v>98</v>
      </c>
      <c r="O161" s="25">
        <f t="shared" si="1004"/>
        <v>25</v>
      </c>
      <c r="P161" s="25">
        <f t="shared" si="1004"/>
        <v>42</v>
      </c>
      <c r="Q161" s="25">
        <f t="shared" si="1004"/>
        <v>67</v>
      </c>
      <c r="R161" s="25">
        <f t="shared" si="1004"/>
        <v>0</v>
      </c>
      <c r="S161" s="25">
        <f t="shared" si="1004"/>
        <v>66</v>
      </c>
      <c r="T161" s="25">
        <f t="shared" si="1004"/>
        <v>17</v>
      </c>
      <c r="U161" s="25">
        <f t="shared" si="1004"/>
        <v>29</v>
      </c>
      <c r="V161" s="25">
        <f t="shared" si="1004"/>
        <v>46</v>
      </c>
      <c r="W161" s="25">
        <f t="shared" si="1004"/>
        <v>0</v>
      </c>
      <c r="X161" s="25">
        <f t="shared" si="1004"/>
        <v>0</v>
      </c>
      <c r="Y161" s="25">
        <f t="shared" si="1004"/>
        <v>0</v>
      </c>
      <c r="Z161" s="25">
        <f t="shared" si="1004"/>
        <v>0</v>
      </c>
      <c r="AA161" s="25">
        <f t="shared" si="1004"/>
        <v>0</v>
      </c>
      <c r="AB161" s="25">
        <f t="shared" si="1004"/>
        <v>0</v>
      </c>
      <c r="AC161" s="25">
        <f t="shared" si="1004"/>
        <v>0</v>
      </c>
      <c r="AD161" s="25">
        <f t="shared" si="1004"/>
        <v>0</v>
      </c>
      <c r="AE161" s="25">
        <f t="shared" si="1004"/>
        <v>0</v>
      </c>
      <c r="AF161" s="25">
        <f t="shared" si="1004"/>
        <v>0</v>
      </c>
      <c r="AG161" s="25">
        <f t="shared" si="1004"/>
        <v>0</v>
      </c>
      <c r="AH161" s="25">
        <f t="shared" si="1004"/>
        <v>0</v>
      </c>
      <c r="AI161" s="25">
        <f t="shared" ref="AI161:BN161" si="1005">SUM(AI158:AI160)</f>
        <v>0</v>
      </c>
      <c r="AJ161" s="25">
        <f t="shared" si="1005"/>
        <v>0</v>
      </c>
      <c r="AK161" s="25">
        <f t="shared" si="1005"/>
        <v>0</v>
      </c>
      <c r="AL161" s="25">
        <f t="shared" si="1005"/>
        <v>0</v>
      </c>
      <c r="AM161" s="25">
        <f t="shared" si="1005"/>
        <v>0</v>
      </c>
      <c r="AN161" s="25">
        <f t="shared" si="1005"/>
        <v>0</v>
      </c>
      <c r="AO161" s="25">
        <f t="shared" si="1005"/>
        <v>0</v>
      </c>
      <c r="AP161" s="25">
        <f t="shared" si="1005"/>
        <v>0</v>
      </c>
      <c r="AQ161" s="25">
        <f t="shared" si="1005"/>
        <v>0</v>
      </c>
      <c r="AR161" s="25">
        <f t="shared" si="1005"/>
        <v>0</v>
      </c>
      <c r="AS161" s="25">
        <f t="shared" si="1005"/>
        <v>0</v>
      </c>
      <c r="AT161" s="25">
        <f t="shared" si="1005"/>
        <v>0</v>
      </c>
      <c r="AU161" s="25">
        <f t="shared" si="1005"/>
        <v>0</v>
      </c>
      <c r="AV161" s="25">
        <f t="shared" si="1005"/>
        <v>0</v>
      </c>
      <c r="AW161" s="25">
        <f t="shared" si="1005"/>
        <v>0</v>
      </c>
      <c r="AX161" s="25">
        <f t="shared" si="1005"/>
        <v>1</v>
      </c>
      <c r="AY161" s="25">
        <f t="shared" si="1005"/>
        <v>4</v>
      </c>
      <c r="AZ161" s="25">
        <f t="shared" si="1005"/>
        <v>5</v>
      </c>
      <c r="BA161" s="25">
        <f t="shared" si="1005"/>
        <v>0</v>
      </c>
      <c r="BB161" s="25">
        <f t="shared" si="1005"/>
        <v>0</v>
      </c>
      <c r="BC161" s="25">
        <f t="shared" si="1005"/>
        <v>0</v>
      </c>
      <c r="BD161" s="25">
        <f t="shared" si="1005"/>
        <v>0</v>
      </c>
      <c r="BE161" s="25">
        <f t="shared" si="1005"/>
        <v>0</v>
      </c>
      <c r="BF161" s="25">
        <f t="shared" si="1005"/>
        <v>0</v>
      </c>
      <c r="BG161" s="25">
        <f t="shared" si="1005"/>
        <v>0</v>
      </c>
      <c r="BH161" s="25">
        <f t="shared" si="1005"/>
        <v>0</v>
      </c>
      <c r="BI161" s="25">
        <f t="shared" si="1005"/>
        <v>0</v>
      </c>
      <c r="BJ161" s="25">
        <f t="shared" si="1005"/>
        <v>0</v>
      </c>
      <c r="BK161" s="25">
        <f t="shared" si="1005"/>
        <v>0</v>
      </c>
      <c r="BL161" s="25">
        <f t="shared" si="1005"/>
        <v>1</v>
      </c>
      <c r="BM161" s="25">
        <f t="shared" si="1005"/>
        <v>0</v>
      </c>
      <c r="BN161" s="25">
        <f t="shared" si="1005"/>
        <v>1</v>
      </c>
      <c r="BO161" s="25">
        <f t="shared" ref="BO161" si="1006">SUM(BO158:BO160)</f>
        <v>1</v>
      </c>
      <c r="BP161" s="25">
        <f t="shared" si="989"/>
        <v>270</v>
      </c>
      <c r="BQ161" s="25">
        <f t="shared" si="990"/>
        <v>415</v>
      </c>
      <c r="BR161" s="25">
        <f t="shared" si="991"/>
        <v>76</v>
      </c>
      <c r="BS161" s="25">
        <f t="shared" si="992"/>
        <v>192</v>
      </c>
      <c r="BT161" s="25">
        <f t="shared" si="993"/>
        <v>268</v>
      </c>
      <c r="BU161" s="26"/>
      <c r="BV161" s="25">
        <f t="shared" ref="BV161:CD161" si="1007">SUM(BV158:BV160)</f>
        <v>35</v>
      </c>
      <c r="BW161" s="25">
        <f t="shared" si="1007"/>
        <v>143</v>
      </c>
      <c r="BX161" s="25">
        <f t="shared" si="1007"/>
        <v>178</v>
      </c>
      <c r="BY161" s="25">
        <f t="shared" si="1007"/>
        <v>41</v>
      </c>
      <c r="BZ161" s="25">
        <f t="shared" si="1007"/>
        <v>49</v>
      </c>
      <c r="CA161" s="25">
        <f t="shared" si="1007"/>
        <v>90</v>
      </c>
      <c r="CB161" s="25">
        <f t="shared" si="1007"/>
        <v>0</v>
      </c>
      <c r="CC161" s="25">
        <f t="shared" si="1007"/>
        <v>0</v>
      </c>
      <c r="CD161" s="25">
        <f t="shared" si="1007"/>
        <v>0</v>
      </c>
    </row>
    <row r="162" spans="1:82" ht="25.5" customHeight="1">
      <c r="A162" s="6"/>
      <c r="B162" s="7" t="s">
        <v>115</v>
      </c>
      <c r="C162" s="25"/>
      <c r="D162" s="25"/>
      <c r="E162" s="25"/>
      <c r="F162" s="25"/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  <c r="AC162" s="25"/>
      <c r="AD162" s="25"/>
      <c r="AE162" s="25"/>
      <c r="AF162" s="25"/>
      <c r="AG162" s="25"/>
      <c r="AH162" s="25"/>
      <c r="AI162" s="25"/>
      <c r="AJ162" s="25"/>
      <c r="AK162" s="25"/>
      <c r="AL162" s="25"/>
      <c r="AM162" s="25"/>
      <c r="AN162" s="25"/>
      <c r="AO162" s="25"/>
      <c r="AP162" s="25"/>
      <c r="AQ162" s="25"/>
      <c r="AR162" s="25"/>
      <c r="AS162" s="25"/>
      <c r="AT162" s="25"/>
      <c r="AU162" s="25"/>
      <c r="AV162" s="25"/>
      <c r="AW162" s="25"/>
      <c r="AX162" s="25"/>
      <c r="AY162" s="25"/>
      <c r="AZ162" s="25"/>
      <c r="BA162" s="25"/>
      <c r="BB162" s="25"/>
      <c r="BC162" s="25"/>
      <c r="BD162" s="25"/>
      <c r="BE162" s="25"/>
      <c r="BF162" s="25"/>
      <c r="BG162" s="25"/>
      <c r="BH162" s="25"/>
      <c r="BI162" s="25"/>
      <c r="BJ162" s="25"/>
      <c r="BK162" s="25"/>
      <c r="BL162" s="25"/>
      <c r="BM162" s="25"/>
      <c r="BN162" s="25"/>
      <c r="BO162" s="25"/>
      <c r="BP162" s="25"/>
      <c r="BQ162" s="25"/>
      <c r="BR162" s="25"/>
      <c r="BS162" s="25"/>
      <c r="BT162" s="25"/>
      <c r="BU162" s="26"/>
      <c r="BV162" s="25"/>
      <c r="BW162" s="25"/>
      <c r="BX162" s="25"/>
      <c r="BY162" s="25"/>
      <c r="BZ162" s="25"/>
      <c r="CA162" s="25"/>
      <c r="CB162" s="25"/>
      <c r="CC162" s="25"/>
      <c r="CD162" s="25"/>
    </row>
    <row r="163" spans="1:82" ht="25.5" customHeight="1">
      <c r="A163" s="6"/>
      <c r="B163" s="29" t="s">
        <v>106</v>
      </c>
      <c r="C163" s="24">
        <v>45</v>
      </c>
      <c r="D163" s="24">
        <v>120</v>
      </c>
      <c r="E163" s="24">
        <v>2</v>
      </c>
      <c r="F163" s="24">
        <v>39</v>
      </c>
      <c r="G163" s="25">
        <f t="shared" ref="G163" si="1008">E163+F163</f>
        <v>41</v>
      </c>
      <c r="H163" s="24">
        <v>0</v>
      </c>
      <c r="I163" s="81">
        <v>16</v>
      </c>
      <c r="J163" s="24">
        <v>3</v>
      </c>
      <c r="K163" s="24">
        <v>13</v>
      </c>
      <c r="L163" s="25">
        <f>SUM(J163:K163)</f>
        <v>16</v>
      </c>
      <c r="M163" s="24">
        <v>45</v>
      </c>
      <c r="N163" s="24">
        <v>94</v>
      </c>
      <c r="O163" s="24">
        <v>1</v>
      </c>
      <c r="P163" s="24">
        <v>34</v>
      </c>
      <c r="Q163" s="25">
        <f t="shared" ref="Q163" si="1009">O163+P163</f>
        <v>35</v>
      </c>
      <c r="R163" s="24">
        <v>0</v>
      </c>
      <c r="S163" s="24">
        <v>0</v>
      </c>
      <c r="T163" s="24">
        <v>0</v>
      </c>
      <c r="U163" s="24">
        <v>0</v>
      </c>
      <c r="V163" s="25">
        <f t="shared" ref="V163" si="1010">T163+U163</f>
        <v>0</v>
      </c>
      <c r="W163" s="24">
        <v>0</v>
      </c>
      <c r="X163" s="24">
        <v>0</v>
      </c>
      <c r="Y163" s="24">
        <v>0</v>
      </c>
      <c r="Z163" s="24">
        <v>0</v>
      </c>
      <c r="AA163" s="25">
        <f t="shared" ref="AA163" si="1011">Y163+Z163</f>
        <v>0</v>
      </c>
      <c r="AB163" s="24">
        <v>0</v>
      </c>
      <c r="AC163" s="24">
        <v>0</v>
      </c>
      <c r="AD163" s="24">
        <v>0</v>
      </c>
      <c r="AE163" s="24">
        <v>0</v>
      </c>
      <c r="AF163" s="25">
        <f t="shared" ref="AF163" si="1012">AD163+AE163</f>
        <v>0</v>
      </c>
      <c r="AG163" s="25">
        <v>0</v>
      </c>
      <c r="AH163" s="25">
        <v>0</v>
      </c>
      <c r="AI163" s="25">
        <v>0</v>
      </c>
      <c r="AJ163" s="25">
        <v>0</v>
      </c>
      <c r="AK163" s="25">
        <f t="shared" ref="AK163" si="1013">AI163+AJ163</f>
        <v>0</v>
      </c>
      <c r="AL163" s="24">
        <v>0</v>
      </c>
      <c r="AM163" s="24">
        <v>0</v>
      </c>
      <c r="AN163" s="24">
        <v>0</v>
      </c>
      <c r="AO163" s="24">
        <v>0</v>
      </c>
      <c r="AP163" s="25">
        <f t="shared" ref="AP163" si="1014">AN163+AO163</f>
        <v>0</v>
      </c>
      <c r="AQ163" s="25">
        <v>0</v>
      </c>
      <c r="AR163" s="25">
        <v>0</v>
      </c>
      <c r="AS163" s="25">
        <v>0</v>
      </c>
      <c r="AT163" s="25">
        <v>0</v>
      </c>
      <c r="AU163" s="25">
        <f t="shared" ref="AU163" si="1015">AS163+AT163</f>
        <v>0</v>
      </c>
      <c r="AV163" s="24">
        <v>0</v>
      </c>
      <c r="AW163" s="24">
        <v>0</v>
      </c>
      <c r="AX163" s="24">
        <v>0</v>
      </c>
      <c r="AY163" s="24">
        <v>3</v>
      </c>
      <c r="AZ163" s="25">
        <f t="shared" ref="AZ163" si="1016">AX163+AY163</f>
        <v>3</v>
      </c>
      <c r="BA163" s="25">
        <v>0</v>
      </c>
      <c r="BB163" s="25">
        <v>0</v>
      </c>
      <c r="BC163" s="25">
        <v>0</v>
      </c>
      <c r="BD163" s="25">
        <v>0</v>
      </c>
      <c r="BE163" s="25">
        <f t="shared" ref="BE163" si="1017">BC163+BD163</f>
        <v>0</v>
      </c>
      <c r="BF163" s="24">
        <v>0</v>
      </c>
      <c r="BG163" s="24">
        <v>0</v>
      </c>
      <c r="BH163" s="24">
        <v>0</v>
      </c>
      <c r="BI163" s="24">
        <v>0</v>
      </c>
      <c r="BJ163" s="25">
        <f t="shared" ref="BJ163" si="1018">BH163+BI163</f>
        <v>0</v>
      </c>
      <c r="BK163" s="25">
        <v>0</v>
      </c>
      <c r="BL163" s="25">
        <v>0</v>
      </c>
      <c r="BM163" s="25">
        <v>0</v>
      </c>
      <c r="BN163" s="25">
        <v>0</v>
      </c>
      <c r="BO163" s="25">
        <f t="shared" ref="BO163" si="1019">BM163+BN163</f>
        <v>0</v>
      </c>
      <c r="BP163" s="25">
        <f t="shared" ref="BP163:BP165" si="1020">C163+M163+W163+AB163+AG163+AL163+AQ163+AV163+BA163+BK163+H163+BF163+R163</f>
        <v>90</v>
      </c>
      <c r="BQ163" s="25">
        <f t="shared" ref="BQ163:BQ165" si="1021">D163+N163+X163+AC163+AH163+AM163+AR163+AW163+BB163+BL163+I163+BG163+S163</f>
        <v>230</v>
      </c>
      <c r="BR163" s="25">
        <f t="shared" ref="BR163:BR165" si="1022">E163+O163+Y163+AD163+AI163+AN163+AS163+AX163+BC163+BM163+J163+BH163+T163</f>
        <v>6</v>
      </c>
      <c r="BS163" s="25">
        <f t="shared" ref="BS163:BS165" si="1023">F163+P163+Z163+AE163+AJ163+AO163+AT163+AY163+BD163+BN163+K163+BI163+U163</f>
        <v>89</v>
      </c>
      <c r="BT163" s="25">
        <f t="shared" ref="BT163:BT165" si="1024">G163+Q163+AA163+AF163+AK163+AP163+AU163+AZ163+BE163+BO163+L163+BJ163+V163</f>
        <v>95</v>
      </c>
      <c r="BU163" s="26">
        <v>2</v>
      </c>
      <c r="BV163" s="25" t="str">
        <f>IF(BU163=1,BR163,"0")</f>
        <v>0</v>
      </c>
      <c r="BW163" s="25" t="str">
        <f>IF(BU163=1,BS163,"0")</f>
        <v>0</v>
      </c>
      <c r="BX163" s="25">
        <f>BV163+BW163</f>
        <v>0</v>
      </c>
      <c r="BY163" s="25">
        <f>IF(BU163=2,BR163,"0")</f>
        <v>6</v>
      </c>
      <c r="BZ163" s="25">
        <f>IF(BU163=2,BS163,"0")</f>
        <v>89</v>
      </c>
      <c r="CA163" s="25">
        <f>BY163+BZ163</f>
        <v>95</v>
      </c>
      <c r="CB163" s="25" t="str">
        <f>IF(BX163=2,BU163,"0")</f>
        <v>0</v>
      </c>
      <c r="CC163" s="25" t="str">
        <f>IF(BX163=2,BV163,"0")</f>
        <v>0</v>
      </c>
      <c r="CD163" s="25">
        <f>CB163+CC163</f>
        <v>0</v>
      </c>
    </row>
    <row r="164" spans="1:82" ht="25.5" customHeight="1">
      <c r="A164" s="6"/>
      <c r="B164" s="30" t="s">
        <v>36</v>
      </c>
      <c r="C164" s="42">
        <f>SUM(C163)</f>
        <v>45</v>
      </c>
      <c r="D164" s="42">
        <f>SUM(D163)</f>
        <v>120</v>
      </c>
      <c r="E164" s="42">
        <f t="shared" ref="E164:CA164" si="1025">SUM(E163)</f>
        <v>2</v>
      </c>
      <c r="F164" s="42">
        <f t="shared" si="1025"/>
        <v>39</v>
      </c>
      <c r="G164" s="42">
        <f t="shared" si="1025"/>
        <v>41</v>
      </c>
      <c r="H164" s="25">
        <f>SUM(H163)</f>
        <v>0</v>
      </c>
      <c r="I164" s="42">
        <f>SUM(I163)</f>
        <v>16</v>
      </c>
      <c r="J164" s="25">
        <f t="shared" ref="J164:L164" si="1026">SUM(J163)</f>
        <v>3</v>
      </c>
      <c r="K164" s="25">
        <f t="shared" si="1026"/>
        <v>13</v>
      </c>
      <c r="L164" s="25">
        <f t="shared" si="1026"/>
        <v>16</v>
      </c>
      <c r="M164" s="25">
        <f t="shared" si="1025"/>
        <v>45</v>
      </c>
      <c r="N164" s="25">
        <f t="shared" si="1025"/>
        <v>94</v>
      </c>
      <c r="O164" s="25">
        <f t="shared" si="1025"/>
        <v>1</v>
      </c>
      <c r="P164" s="25">
        <f t="shared" si="1025"/>
        <v>34</v>
      </c>
      <c r="Q164" s="25">
        <f t="shared" si="1025"/>
        <v>35</v>
      </c>
      <c r="R164" s="25">
        <f t="shared" ref="R164:V164" si="1027">SUM(R163)</f>
        <v>0</v>
      </c>
      <c r="S164" s="25">
        <f t="shared" si="1027"/>
        <v>0</v>
      </c>
      <c r="T164" s="25">
        <f t="shared" si="1027"/>
        <v>0</v>
      </c>
      <c r="U164" s="25">
        <f t="shared" si="1027"/>
        <v>0</v>
      </c>
      <c r="V164" s="25">
        <f t="shared" si="1027"/>
        <v>0</v>
      </c>
      <c r="W164" s="25">
        <f t="shared" si="1025"/>
        <v>0</v>
      </c>
      <c r="X164" s="25">
        <f t="shared" si="1025"/>
        <v>0</v>
      </c>
      <c r="Y164" s="25">
        <f t="shared" si="1025"/>
        <v>0</v>
      </c>
      <c r="Z164" s="25">
        <f t="shared" si="1025"/>
        <v>0</v>
      </c>
      <c r="AA164" s="25">
        <f t="shared" si="1025"/>
        <v>0</v>
      </c>
      <c r="AB164" s="25">
        <f t="shared" ref="AB164:AP164" si="1028">SUM(AB163)</f>
        <v>0</v>
      </c>
      <c r="AC164" s="25">
        <f t="shared" si="1028"/>
        <v>0</v>
      </c>
      <c r="AD164" s="25">
        <f t="shared" si="1028"/>
        <v>0</v>
      </c>
      <c r="AE164" s="25">
        <f t="shared" si="1028"/>
        <v>0</v>
      </c>
      <c r="AF164" s="25">
        <f t="shared" si="1028"/>
        <v>0</v>
      </c>
      <c r="AG164" s="25">
        <f t="shared" si="1028"/>
        <v>0</v>
      </c>
      <c r="AH164" s="25">
        <f t="shared" si="1028"/>
        <v>0</v>
      </c>
      <c r="AI164" s="25">
        <f t="shared" si="1028"/>
        <v>0</v>
      </c>
      <c r="AJ164" s="25">
        <f t="shared" si="1028"/>
        <v>0</v>
      </c>
      <c r="AK164" s="25">
        <f t="shared" si="1028"/>
        <v>0</v>
      </c>
      <c r="AL164" s="25">
        <f t="shared" si="1028"/>
        <v>0</v>
      </c>
      <c r="AM164" s="25">
        <f t="shared" si="1028"/>
        <v>0</v>
      </c>
      <c r="AN164" s="25">
        <f t="shared" si="1028"/>
        <v>0</v>
      </c>
      <c r="AO164" s="25">
        <f t="shared" si="1028"/>
        <v>0</v>
      </c>
      <c r="AP164" s="25">
        <f t="shared" si="1028"/>
        <v>0</v>
      </c>
      <c r="AQ164" s="25">
        <f t="shared" si="1025"/>
        <v>0</v>
      </c>
      <c r="AR164" s="25">
        <f t="shared" si="1025"/>
        <v>0</v>
      </c>
      <c r="AS164" s="25">
        <f t="shared" si="1025"/>
        <v>0</v>
      </c>
      <c r="AT164" s="25">
        <f t="shared" si="1025"/>
        <v>0</v>
      </c>
      <c r="AU164" s="25">
        <f t="shared" si="1025"/>
        <v>0</v>
      </c>
      <c r="AV164" s="25">
        <f t="shared" si="1025"/>
        <v>0</v>
      </c>
      <c r="AW164" s="25">
        <f t="shared" si="1025"/>
        <v>0</v>
      </c>
      <c r="AX164" s="25">
        <f t="shared" si="1025"/>
        <v>0</v>
      </c>
      <c r="AY164" s="25">
        <f t="shared" si="1025"/>
        <v>3</v>
      </c>
      <c r="AZ164" s="25">
        <f t="shared" si="1025"/>
        <v>3</v>
      </c>
      <c r="BA164" s="25">
        <f t="shared" si="1025"/>
        <v>0</v>
      </c>
      <c r="BB164" s="25">
        <f t="shared" si="1025"/>
        <v>0</v>
      </c>
      <c r="BC164" s="25">
        <f t="shared" si="1025"/>
        <v>0</v>
      </c>
      <c r="BD164" s="25">
        <f t="shared" si="1025"/>
        <v>0</v>
      </c>
      <c r="BE164" s="25">
        <f t="shared" si="1025"/>
        <v>0</v>
      </c>
      <c r="BF164" s="25">
        <f t="shared" si="1025"/>
        <v>0</v>
      </c>
      <c r="BG164" s="25">
        <f t="shared" si="1025"/>
        <v>0</v>
      </c>
      <c r="BH164" s="25">
        <f t="shared" si="1025"/>
        <v>0</v>
      </c>
      <c r="BI164" s="25">
        <f t="shared" si="1025"/>
        <v>0</v>
      </c>
      <c r="BJ164" s="25">
        <f t="shared" si="1025"/>
        <v>0</v>
      </c>
      <c r="BK164" s="25">
        <f t="shared" ref="BK164:BO164" si="1029">SUM(BK163)</f>
        <v>0</v>
      </c>
      <c r="BL164" s="25">
        <f t="shared" si="1029"/>
        <v>0</v>
      </c>
      <c r="BM164" s="25">
        <f t="shared" si="1029"/>
        <v>0</v>
      </c>
      <c r="BN164" s="25">
        <f t="shared" si="1029"/>
        <v>0</v>
      </c>
      <c r="BO164" s="25">
        <f t="shared" si="1029"/>
        <v>0</v>
      </c>
      <c r="BP164" s="25">
        <f t="shared" si="1020"/>
        <v>90</v>
      </c>
      <c r="BQ164" s="25">
        <f t="shared" si="1021"/>
        <v>230</v>
      </c>
      <c r="BR164" s="25">
        <f t="shared" si="1022"/>
        <v>6</v>
      </c>
      <c r="BS164" s="25">
        <f t="shared" si="1023"/>
        <v>89</v>
      </c>
      <c r="BT164" s="25">
        <f t="shared" si="1024"/>
        <v>95</v>
      </c>
      <c r="BU164" s="26">
        <f t="shared" si="1025"/>
        <v>2</v>
      </c>
      <c r="BV164" s="25">
        <f t="shared" si="1025"/>
        <v>0</v>
      </c>
      <c r="BW164" s="25">
        <f t="shared" si="1025"/>
        <v>0</v>
      </c>
      <c r="BX164" s="25">
        <f t="shared" si="1025"/>
        <v>0</v>
      </c>
      <c r="BY164" s="25">
        <f t="shared" si="1025"/>
        <v>6</v>
      </c>
      <c r="BZ164" s="25">
        <f t="shared" si="1025"/>
        <v>89</v>
      </c>
      <c r="CA164" s="25">
        <f t="shared" si="1025"/>
        <v>95</v>
      </c>
      <c r="CB164" s="25">
        <f t="shared" ref="CB164:CD164" si="1030">SUM(CB163)</f>
        <v>0</v>
      </c>
      <c r="CC164" s="25">
        <f t="shared" si="1030"/>
        <v>0</v>
      </c>
      <c r="CD164" s="25">
        <f t="shared" si="1030"/>
        <v>0</v>
      </c>
    </row>
    <row r="165" spans="1:82" ht="25.5" customHeight="1">
      <c r="A165" s="6"/>
      <c r="B165" s="30" t="s">
        <v>40</v>
      </c>
      <c r="C165" s="42">
        <f t="shared" ref="C165:AH165" si="1031">C164+C161+C156+C151+C147+C144</f>
        <v>415</v>
      </c>
      <c r="D165" s="42">
        <f t="shared" si="1031"/>
        <v>459</v>
      </c>
      <c r="E165" s="42">
        <f t="shared" si="1031"/>
        <v>42</v>
      </c>
      <c r="F165" s="42">
        <f t="shared" si="1031"/>
        <v>193</v>
      </c>
      <c r="G165" s="42">
        <f t="shared" si="1031"/>
        <v>235</v>
      </c>
      <c r="H165" s="42">
        <f t="shared" si="1031"/>
        <v>0</v>
      </c>
      <c r="I165" s="42">
        <f t="shared" si="1031"/>
        <v>396</v>
      </c>
      <c r="J165" s="25">
        <f t="shared" si="1031"/>
        <v>85</v>
      </c>
      <c r="K165" s="25">
        <f t="shared" si="1031"/>
        <v>190</v>
      </c>
      <c r="L165" s="25">
        <f t="shared" si="1031"/>
        <v>275</v>
      </c>
      <c r="M165" s="25">
        <f t="shared" si="1031"/>
        <v>170</v>
      </c>
      <c r="N165" s="25">
        <f t="shared" si="1031"/>
        <v>192</v>
      </c>
      <c r="O165" s="25">
        <f t="shared" si="1031"/>
        <v>26</v>
      </c>
      <c r="P165" s="25">
        <f t="shared" si="1031"/>
        <v>76</v>
      </c>
      <c r="Q165" s="25">
        <f t="shared" si="1031"/>
        <v>102</v>
      </c>
      <c r="R165" s="25">
        <f t="shared" si="1031"/>
        <v>0</v>
      </c>
      <c r="S165" s="25">
        <f t="shared" si="1031"/>
        <v>138</v>
      </c>
      <c r="T165" s="25">
        <f t="shared" si="1031"/>
        <v>25</v>
      </c>
      <c r="U165" s="25">
        <f t="shared" si="1031"/>
        <v>55</v>
      </c>
      <c r="V165" s="25">
        <f t="shared" si="1031"/>
        <v>80</v>
      </c>
      <c r="W165" s="25">
        <f t="shared" si="1031"/>
        <v>585</v>
      </c>
      <c r="X165" s="25">
        <f t="shared" si="1031"/>
        <v>1191</v>
      </c>
      <c r="Y165" s="25">
        <f t="shared" si="1031"/>
        <v>164</v>
      </c>
      <c r="Z165" s="25">
        <f t="shared" si="1031"/>
        <v>322</v>
      </c>
      <c r="AA165" s="25">
        <f t="shared" si="1031"/>
        <v>486</v>
      </c>
      <c r="AB165" s="25">
        <f t="shared" si="1031"/>
        <v>388</v>
      </c>
      <c r="AC165" s="25">
        <f t="shared" si="1031"/>
        <v>734</v>
      </c>
      <c r="AD165" s="25">
        <f t="shared" si="1031"/>
        <v>107</v>
      </c>
      <c r="AE165" s="25">
        <f t="shared" si="1031"/>
        <v>191</v>
      </c>
      <c r="AF165" s="25">
        <f t="shared" si="1031"/>
        <v>298</v>
      </c>
      <c r="AG165" s="25">
        <f t="shared" si="1031"/>
        <v>147</v>
      </c>
      <c r="AH165" s="25">
        <f t="shared" si="1031"/>
        <v>5513</v>
      </c>
      <c r="AI165" s="25">
        <f t="shared" ref="AI165:BN165" si="1032">AI164+AI161+AI156+AI151+AI147+AI144</f>
        <v>44</v>
      </c>
      <c r="AJ165" s="25">
        <f t="shared" si="1032"/>
        <v>133</v>
      </c>
      <c r="AK165" s="25">
        <f t="shared" si="1032"/>
        <v>177</v>
      </c>
      <c r="AL165" s="25">
        <f t="shared" si="1032"/>
        <v>0</v>
      </c>
      <c r="AM165" s="25">
        <f t="shared" si="1032"/>
        <v>18</v>
      </c>
      <c r="AN165" s="25">
        <f t="shared" si="1032"/>
        <v>0</v>
      </c>
      <c r="AO165" s="25">
        <f t="shared" si="1032"/>
        <v>4</v>
      </c>
      <c r="AP165" s="25">
        <f t="shared" si="1032"/>
        <v>4</v>
      </c>
      <c r="AQ165" s="25">
        <f t="shared" si="1032"/>
        <v>0</v>
      </c>
      <c r="AR165" s="25">
        <f t="shared" si="1032"/>
        <v>0</v>
      </c>
      <c r="AS165" s="25">
        <f t="shared" si="1032"/>
        <v>0</v>
      </c>
      <c r="AT165" s="25">
        <f t="shared" si="1032"/>
        <v>0</v>
      </c>
      <c r="AU165" s="25">
        <f t="shared" si="1032"/>
        <v>0</v>
      </c>
      <c r="AV165" s="25">
        <f t="shared" si="1032"/>
        <v>0</v>
      </c>
      <c r="AW165" s="25">
        <f t="shared" si="1032"/>
        <v>0</v>
      </c>
      <c r="AX165" s="25">
        <f t="shared" si="1032"/>
        <v>21</v>
      </c>
      <c r="AY165" s="25">
        <f t="shared" si="1032"/>
        <v>18</v>
      </c>
      <c r="AZ165" s="25">
        <f t="shared" si="1032"/>
        <v>39</v>
      </c>
      <c r="BA165" s="25">
        <f t="shared" si="1032"/>
        <v>0</v>
      </c>
      <c r="BB165" s="25">
        <f t="shared" si="1032"/>
        <v>0</v>
      </c>
      <c r="BC165" s="25">
        <f t="shared" si="1032"/>
        <v>0</v>
      </c>
      <c r="BD165" s="25">
        <f t="shared" si="1032"/>
        <v>0</v>
      </c>
      <c r="BE165" s="25">
        <f t="shared" si="1032"/>
        <v>0</v>
      </c>
      <c r="BF165" s="25">
        <f t="shared" si="1032"/>
        <v>0</v>
      </c>
      <c r="BG165" s="25">
        <f t="shared" si="1032"/>
        <v>1</v>
      </c>
      <c r="BH165" s="25">
        <f t="shared" si="1032"/>
        <v>0</v>
      </c>
      <c r="BI165" s="25">
        <f t="shared" si="1032"/>
        <v>0</v>
      </c>
      <c r="BJ165" s="25">
        <f t="shared" si="1032"/>
        <v>0</v>
      </c>
      <c r="BK165" s="25">
        <f t="shared" si="1032"/>
        <v>0</v>
      </c>
      <c r="BL165" s="25">
        <f t="shared" si="1032"/>
        <v>30</v>
      </c>
      <c r="BM165" s="25">
        <f t="shared" si="1032"/>
        <v>17</v>
      </c>
      <c r="BN165" s="25">
        <f t="shared" si="1032"/>
        <v>8</v>
      </c>
      <c r="BO165" s="25">
        <f t="shared" ref="BO165" si="1033">BO164+BO161+BO156+BO151+BO147+BO144</f>
        <v>25</v>
      </c>
      <c r="BP165" s="25">
        <f t="shared" si="1020"/>
        <v>1705</v>
      </c>
      <c r="BQ165" s="25">
        <f t="shared" si="1021"/>
        <v>8672</v>
      </c>
      <c r="BR165" s="25">
        <f t="shared" si="1022"/>
        <v>531</v>
      </c>
      <c r="BS165" s="25">
        <f t="shared" si="1023"/>
        <v>1190</v>
      </c>
      <c r="BT165" s="25">
        <f t="shared" si="1024"/>
        <v>1721</v>
      </c>
      <c r="BU165" s="26">
        <f t="shared" ref="BU165:CD165" si="1034">BU164+BU161+BU156+BU151+BU147+BU144</f>
        <v>8</v>
      </c>
      <c r="BV165" s="25">
        <f t="shared" si="1034"/>
        <v>156</v>
      </c>
      <c r="BW165" s="25">
        <f t="shared" si="1034"/>
        <v>521</v>
      </c>
      <c r="BX165" s="25">
        <f t="shared" si="1034"/>
        <v>677</v>
      </c>
      <c r="BY165" s="25">
        <f t="shared" si="1034"/>
        <v>375</v>
      </c>
      <c r="BZ165" s="25">
        <f t="shared" si="1034"/>
        <v>669</v>
      </c>
      <c r="CA165" s="25">
        <f t="shared" si="1034"/>
        <v>1044</v>
      </c>
      <c r="CB165" s="25">
        <f t="shared" si="1034"/>
        <v>0</v>
      </c>
      <c r="CC165" s="25">
        <f t="shared" si="1034"/>
        <v>0</v>
      </c>
      <c r="CD165" s="25">
        <f t="shared" si="1034"/>
        <v>0</v>
      </c>
    </row>
    <row r="166" spans="1:82" ht="25.5" customHeight="1">
      <c r="A166" s="6"/>
      <c r="B166" s="89" t="s">
        <v>41</v>
      </c>
      <c r="C166" s="42"/>
      <c r="D166" s="40"/>
      <c r="E166" s="40"/>
      <c r="F166" s="40"/>
      <c r="G166" s="40"/>
      <c r="H166" s="40"/>
      <c r="I166" s="40"/>
      <c r="J166" s="25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  <c r="AC166" s="25"/>
      <c r="AD166" s="25"/>
      <c r="AE166" s="25"/>
      <c r="AF166" s="25"/>
      <c r="AG166" s="25"/>
      <c r="AH166" s="25"/>
      <c r="AI166" s="25"/>
      <c r="AJ166" s="25"/>
      <c r="AK166" s="25"/>
      <c r="AL166" s="25"/>
      <c r="AM166" s="25"/>
      <c r="AN166" s="25"/>
      <c r="AO166" s="25"/>
      <c r="AP166" s="25"/>
      <c r="AQ166" s="25"/>
      <c r="AR166" s="25"/>
      <c r="AS166" s="25"/>
      <c r="AT166" s="25"/>
      <c r="AU166" s="25"/>
      <c r="AV166" s="25"/>
      <c r="AW166" s="25"/>
      <c r="AX166" s="25"/>
      <c r="AY166" s="25"/>
      <c r="AZ166" s="25"/>
      <c r="BA166" s="25"/>
      <c r="BB166" s="25"/>
      <c r="BC166" s="25"/>
      <c r="BD166" s="25"/>
      <c r="BE166" s="25"/>
      <c r="BF166" s="25"/>
      <c r="BG166" s="25"/>
      <c r="BH166" s="25"/>
      <c r="BI166" s="25"/>
      <c r="BJ166" s="25"/>
      <c r="BK166" s="25"/>
      <c r="BL166" s="25"/>
      <c r="BM166" s="25"/>
      <c r="BN166" s="25"/>
      <c r="BO166" s="25"/>
      <c r="BP166" s="25"/>
      <c r="BQ166" s="25"/>
      <c r="BR166" s="25"/>
      <c r="BS166" s="25"/>
      <c r="BT166" s="25"/>
      <c r="BU166" s="26"/>
      <c r="BV166" s="25"/>
      <c r="BW166" s="25"/>
      <c r="BX166" s="25"/>
      <c r="BY166" s="25"/>
      <c r="BZ166" s="25"/>
      <c r="CA166" s="25"/>
      <c r="CB166" s="25"/>
      <c r="CC166" s="25"/>
      <c r="CD166" s="25"/>
    </row>
    <row r="167" spans="1:82" ht="25.5" customHeight="1">
      <c r="A167" s="6"/>
      <c r="B167" s="50" t="s">
        <v>116</v>
      </c>
      <c r="C167" s="42"/>
      <c r="D167" s="40"/>
      <c r="E167" s="40"/>
      <c r="F167" s="40"/>
      <c r="G167" s="40"/>
      <c r="H167" s="40"/>
      <c r="I167" s="40"/>
      <c r="J167" s="25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  <c r="AC167" s="25"/>
      <c r="AD167" s="25"/>
      <c r="AE167" s="25"/>
      <c r="AF167" s="25"/>
      <c r="AG167" s="25"/>
      <c r="AH167" s="25"/>
      <c r="AI167" s="25"/>
      <c r="AJ167" s="25"/>
      <c r="AK167" s="25"/>
      <c r="AL167" s="25"/>
      <c r="AM167" s="25"/>
      <c r="AN167" s="25"/>
      <c r="AO167" s="25"/>
      <c r="AP167" s="25"/>
      <c r="AQ167" s="25"/>
      <c r="AR167" s="25"/>
      <c r="AS167" s="25"/>
      <c r="AT167" s="25"/>
      <c r="AU167" s="25"/>
      <c r="AV167" s="25"/>
      <c r="AW167" s="25"/>
      <c r="AX167" s="25"/>
      <c r="AY167" s="25"/>
      <c r="AZ167" s="25"/>
      <c r="BA167" s="25"/>
      <c r="BB167" s="25"/>
      <c r="BC167" s="25"/>
      <c r="BD167" s="25"/>
      <c r="BE167" s="25"/>
      <c r="BF167" s="25"/>
      <c r="BG167" s="25"/>
      <c r="BH167" s="25"/>
      <c r="BI167" s="25"/>
      <c r="BJ167" s="25"/>
      <c r="BK167" s="25"/>
      <c r="BL167" s="25"/>
      <c r="BM167" s="25"/>
      <c r="BN167" s="25"/>
      <c r="BO167" s="25"/>
      <c r="BP167" s="25"/>
      <c r="BQ167" s="25"/>
      <c r="BR167" s="25"/>
      <c r="BS167" s="25"/>
      <c r="BT167" s="25"/>
      <c r="BU167" s="26"/>
      <c r="BV167" s="25"/>
      <c r="BW167" s="25"/>
      <c r="BX167" s="25"/>
      <c r="BY167" s="25"/>
      <c r="BZ167" s="25"/>
      <c r="CA167" s="25"/>
      <c r="CB167" s="25"/>
      <c r="CC167" s="25"/>
      <c r="CD167" s="25"/>
    </row>
    <row r="168" spans="1:82" ht="25.5" customHeight="1">
      <c r="A168" s="6"/>
      <c r="B168" s="77" t="s">
        <v>102</v>
      </c>
      <c r="C168" s="24">
        <v>25</v>
      </c>
      <c r="D168" s="24">
        <v>36</v>
      </c>
      <c r="E168" s="24">
        <f>5+1</f>
        <v>6</v>
      </c>
      <c r="F168" s="24">
        <f>7+5</f>
        <v>12</v>
      </c>
      <c r="G168" s="25">
        <f t="shared" ref="G168" si="1035">E168+F168</f>
        <v>18</v>
      </c>
      <c r="H168" s="24">
        <v>0</v>
      </c>
      <c r="I168" s="81">
        <v>0</v>
      </c>
      <c r="J168" s="24">
        <v>0</v>
      </c>
      <c r="K168" s="24">
        <v>0</v>
      </c>
      <c r="L168" s="25">
        <f>SUM(J168:K168)</f>
        <v>0</v>
      </c>
      <c r="M168" s="24">
        <v>20</v>
      </c>
      <c r="N168" s="24">
        <v>7</v>
      </c>
      <c r="O168" s="24">
        <v>2</v>
      </c>
      <c r="P168" s="24">
        <v>2</v>
      </c>
      <c r="Q168" s="25">
        <f t="shared" ref="Q168" si="1036">O168+P168</f>
        <v>4</v>
      </c>
      <c r="R168" s="24">
        <v>0</v>
      </c>
      <c r="S168" s="24">
        <v>22</v>
      </c>
      <c r="T168" s="24">
        <v>2</v>
      </c>
      <c r="U168" s="24">
        <v>8</v>
      </c>
      <c r="V168" s="25">
        <f t="shared" ref="V168" si="1037">T168+U168</f>
        <v>10</v>
      </c>
      <c r="W168" s="24">
        <v>0</v>
      </c>
      <c r="X168" s="24">
        <v>0</v>
      </c>
      <c r="Y168" s="24">
        <v>0</v>
      </c>
      <c r="Z168" s="24">
        <v>0</v>
      </c>
      <c r="AA168" s="25">
        <f t="shared" ref="AA168" si="1038">Y168+Z168</f>
        <v>0</v>
      </c>
      <c r="AB168" s="24">
        <v>0</v>
      </c>
      <c r="AC168" s="24">
        <v>0</v>
      </c>
      <c r="AD168" s="24">
        <v>0</v>
      </c>
      <c r="AE168" s="24">
        <v>0</v>
      </c>
      <c r="AF168" s="25">
        <f t="shared" ref="AF168" si="1039">AD168+AE168</f>
        <v>0</v>
      </c>
      <c r="AG168" s="25">
        <v>0</v>
      </c>
      <c r="AH168" s="25">
        <v>0</v>
      </c>
      <c r="AI168" s="25">
        <v>0</v>
      </c>
      <c r="AJ168" s="25">
        <v>0</v>
      </c>
      <c r="AK168" s="25">
        <f t="shared" ref="AK168" si="1040">AI168+AJ168</f>
        <v>0</v>
      </c>
      <c r="AL168" s="24">
        <v>0</v>
      </c>
      <c r="AM168" s="24">
        <v>0</v>
      </c>
      <c r="AN168" s="24">
        <v>0</v>
      </c>
      <c r="AO168" s="24">
        <v>0</v>
      </c>
      <c r="AP168" s="25">
        <f t="shared" ref="AP168" si="1041">AN168+AO168</f>
        <v>0</v>
      </c>
      <c r="AQ168" s="25">
        <v>0</v>
      </c>
      <c r="AR168" s="25">
        <v>0</v>
      </c>
      <c r="AS168" s="25">
        <v>0</v>
      </c>
      <c r="AT168" s="25">
        <v>0</v>
      </c>
      <c r="AU168" s="25">
        <f t="shared" ref="AU168" si="1042">AS168+AT168</f>
        <v>0</v>
      </c>
      <c r="AV168" s="24">
        <v>0</v>
      </c>
      <c r="AW168" s="24">
        <v>0</v>
      </c>
      <c r="AX168" s="24">
        <v>0</v>
      </c>
      <c r="AY168" s="24">
        <v>2</v>
      </c>
      <c r="AZ168" s="25">
        <f t="shared" ref="AZ168" si="1043">AX168+AY168</f>
        <v>2</v>
      </c>
      <c r="BA168" s="25">
        <v>0</v>
      </c>
      <c r="BB168" s="25">
        <v>0</v>
      </c>
      <c r="BC168" s="25">
        <v>0</v>
      </c>
      <c r="BD168" s="25">
        <v>0</v>
      </c>
      <c r="BE168" s="25">
        <f t="shared" ref="BE168" si="1044">BC168+BD168</f>
        <v>0</v>
      </c>
      <c r="BF168" s="24">
        <v>0</v>
      </c>
      <c r="BG168" s="24">
        <v>0</v>
      </c>
      <c r="BH168" s="24">
        <v>0</v>
      </c>
      <c r="BI168" s="24">
        <v>0</v>
      </c>
      <c r="BJ168" s="25">
        <f t="shared" ref="BJ168" si="1045">BH168+BI168</f>
        <v>0</v>
      </c>
      <c r="BK168" s="25">
        <v>0</v>
      </c>
      <c r="BL168" s="25">
        <v>0</v>
      </c>
      <c r="BM168" s="25">
        <v>0</v>
      </c>
      <c r="BN168" s="25">
        <v>0</v>
      </c>
      <c r="BO168" s="25">
        <f t="shared" ref="BO168" si="1046">BM168+BN168</f>
        <v>0</v>
      </c>
      <c r="BP168" s="25">
        <f t="shared" ref="BP168:BP171" si="1047">C168+M168+W168+AB168+AG168+AL168+AQ168+AV168+BA168+BK168+H168+BF168+R168</f>
        <v>45</v>
      </c>
      <c r="BQ168" s="25">
        <f t="shared" ref="BQ168:BQ171" si="1048">D168+N168+X168+AC168+AH168+AM168+AR168+AW168+BB168+BL168+I168+BG168+S168</f>
        <v>65</v>
      </c>
      <c r="BR168" s="25">
        <f t="shared" ref="BR168:BR171" si="1049">E168+O168+Y168+AD168+AI168+AN168+AS168+AX168+BC168+BM168+J168+BH168+T168</f>
        <v>10</v>
      </c>
      <c r="BS168" s="25">
        <f t="shared" ref="BS168:BS171" si="1050">F168+P168+Z168+AE168+AJ168+AO168+AT168+AY168+BD168+BN168+K168+BI168+U168</f>
        <v>24</v>
      </c>
      <c r="BT168" s="25">
        <f t="shared" ref="BT168:BT171" si="1051">G168+Q168+AA168+AF168+AK168+AP168+AU168+AZ168+BE168+BO168+L168+BJ168+V168</f>
        <v>34</v>
      </c>
      <c r="BU168" s="26">
        <v>1</v>
      </c>
      <c r="BV168" s="25">
        <f>IF(BU168=1,BR168,"0")</f>
        <v>10</v>
      </c>
      <c r="BW168" s="25">
        <f>IF(BU168=1,BS168,"0")</f>
        <v>24</v>
      </c>
      <c r="BX168" s="25">
        <f>BV168+BW168</f>
        <v>34</v>
      </c>
      <c r="BY168" s="25" t="str">
        <f>IF(BU168=2,BR168,"0")</f>
        <v>0</v>
      </c>
      <c r="BZ168" s="25" t="str">
        <f>IF(BU168=2,BS168,"0")</f>
        <v>0</v>
      </c>
      <c r="CA168" s="25">
        <f>BY168+BZ168</f>
        <v>0</v>
      </c>
      <c r="CB168" s="25" t="str">
        <f>IF(BX168=2,BU168,"0")</f>
        <v>0</v>
      </c>
      <c r="CC168" s="25" t="str">
        <f>IF(BX168=2,BV168,"0")</f>
        <v>0</v>
      </c>
      <c r="CD168" s="25">
        <f>CB168+CC168</f>
        <v>0</v>
      </c>
    </row>
    <row r="169" spans="1:82" ht="25.5" customHeight="1">
      <c r="A169" s="6"/>
      <c r="B169" s="30" t="s">
        <v>36</v>
      </c>
      <c r="C169" s="25">
        <f>SUM(C168:C168)</f>
        <v>25</v>
      </c>
      <c r="D169" s="25">
        <f t="shared" ref="D169:AR169" si="1052">SUM(D168:D168)</f>
        <v>36</v>
      </c>
      <c r="E169" s="25">
        <f t="shared" si="1052"/>
        <v>6</v>
      </c>
      <c r="F169" s="25">
        <f t="shared" si="1052"/>
        <v>12</v>
      </c>
      <c r="G169" s="25">
        <f t="shared" si="1052"/>
        <v>18</v>
      </c>
      <c r="H169" s="25">
        <f>SUM(H168:H168)</f>
        <v>0</v>
      </c>
      <c r="I169" s="42">
        <f t="shared" ref="I169" si="1053">SUM(I168:I168)</f>
        <v>0</v>
      </c>
      <c r="J169" s="25">
        <f t="shared" ref="J169" si="1054">SUM(J168:J168)</f>
        <v>0</v>
      </c>
      <c r="K169" s="25">
        <f t="shared" ref="K169" si="1055">SUM(K168:K168)</f>
        <v>0</v>
      </c>
      <c r="L169" s="25">
        <f t="shared" ref="L169" si="1056">SUM(L168:L168)</f>
        <v>0</v>
      </c>
      <c r="M169" s="25">
        <f t="shared" si="1052"/>
        <v>20</v>
      </c>
      <c r="N169" s="25">
        <f t="shared" si="1052"/>
        <v>7</v>
      </c>
      <c r="O169" s="25">
        <f t="shared" si="1052"/>
        <v>2</v>
      </c>
      <c r="P169" s="25">
        <f t="shared" si="1052"/>
        <v>2</v>
      </c>
      <c r="Q169" s="25">
        <f t="shared" si="1052"/>
        <v>4</v>
      </c>
      <c r="R169" s="25">
        <f t="shared" ref="R169:V169" si="1057">SUM(R168:R168)</f>
        <v>0</v>
      </c>
      <c r="S169" s="25">
        <f t="shared" si="1057"/>
        <v>22</v>
      </c>
      <c r="T169" s="25">
        <f t="shared" si="1057"/>
        <v>2</v>
      </c>
      <c r="U169" s="25">
        <f t="shared" si="1057"/>
        <v>8</v>
      </c>
      <c r="V169" s="25">
        <f t="shared" si="1057"/>
        <v>10</v>
      </c>
      <c r="W169" s="25">
        <f t="shared" si="1052"/>
        <v>0</v>
      </c>
      <c r="X169" s="25">
        <f t="shared" si="1052"/>
        <v>0</v>
      </c>
      <c r="Y169" s="25">
        <f t="shared" si="1052"/>
        <v>0</v>
      </c>
      <c r="Z169" s="25">
        <f t="shared" si="1052"/>
        <v>0</v>
      </c>
      <c r="AA169" s="25">
        <f t="shared" si="1052"/>
        <v>0</v>
      </c>
      <c r="AB169" s="25">
        <f t="shared" si="1052"/>
        <v>0</v>
      </c>
      <c r="AC169" s="25">
        <f t="shared" si="1052"/>
        <v>0</v>
      </c>
      <c r="AD169" s="25">
        <f t="shared" si="1052"/>
        <v>0</v>
      </c>
      <c r="AE169" s="25">
        <f t="shared" si="1052"/>
        <v>0</v>
      </c>
      <c r="AF169" s="25">
        <f t="shared" si="1052"/>
        <v>0</v>
      </c>
      <c r="AG169" s="25">
        <f t="shared" si="1052"/>
        <v>0</v>
      </c>
      <c r="AH169" s="25">
        <f t="shared" si="1052"/>
        <v>0</v>
      </c>
      <c r="AI169" s="25">
        <f t="shared" si="1052"/>
        <v>0</v>
      </c>
      <c r="AJ169" s="25">
        <f t="shared" si="1052"/>
        <v>0</v>
      </c>
      <c r="AK169" s="25">
        <f t="shared" si="1052"/>
        <v>0</v>
      </c>
      <c r="AL169" s="25">
        <f t="shared" si="1052"/>
        <v>0</v>
      </c>
      <c r="AM169" s="25">
        <f t="shared" si="1052"/>
        <v>0</v>
      </c>
      <c r="AN169" s="25">
        <f t="shared" si="1052"/>
        <v>0</v>
      </c>
      <c r="AO169" s="25">
        <f t="shared" si="1052"/>
        <v>0</v>
      </c>
      <c r="AP169" s="25">
        <f t="shared" si="1052"/>
        <v>0</v>
      </c>
      <c r="AQ169" s="25">
        <f t="shared" si="1052"/>
        <v>0</v>
      </c>
      <c r="AR169" s="25">
        <f t="shared" si="1052"/>
        <v>0</v>
      </c>
      <c r="AS169" s="25">
        <f t="shared" ref="AS169:BO169" si="1058">SUM(AS168:AS168)</f>
        <v>0</v>
      </c>
      <c r="AT169" s="25">
        <f t="shared" si="1058"/>
        <v>0</v>
      </c>
      <c r="AU169" s="25">
        <f t="shared" si="1058"/>
        <v>0</v>
      </c>
      <c r="AV169" s="25">
        <f t="shared" si="1058"/>
        <v>0</v>
      </c>
      <c r="AW169" s="25">
        <f t="shared" si="1058"/>
        <v>0</v>
      </c>
      <c r="AX169" s="25">
        <f t="shared" si="1058"/>
        <v>0</v>
      </c>
      <c r="AY169" s="25">
        <f t="shared" si="1058"/>
        <v>2</v>
      </c>
      <c r="AZ169" s="25">
        <f t="shared" si="1058"/>
        <v>2</v>
      </c>
      <c r="BA169" s="25">
        <f t="shared" si="1058"/>
        <v>0</v>
      </c>
      <c r="BB169" s="25">
        <f t="shared" si="1058"/>
        <v>0</v>
      </c>
      <c r="BC169" s="25">
        <f t="shared" si="1058"/>
        <v>0</v>
      </c>
      <c r="BD169" s="25">
        <f t="shared" si="1058"/>
        <v>0</v>
      </c>
      <c r="BE169" s="25">
        <f t="shared" si="1058"/>
        <v>0</v>
      </c>
      <c r="BF169" s="25">
        <f t="shared" ref="BF169:BJ169" si="1059">SUM(BF168:BF168)</f>
        <v>0</v>
      </c>
      <c r="BG169" s="25">
        <f t="shared" si="1059"/>
        <v>0</v>
      </c>
      <c r="BH169" s="25">
        <f t="shared" si="1059"/>
        <v>0</v>
      </c>
      <c r="BI169" s="25">
        <f t="shared" si="1059"/>
        <v>0</v>
      </c>
      <c r="BJ169" s="25">
        <f t="shared" si="1059"/>
        <v>0</v>
      </c>
      <c r="BK169" s="25">
        <f t="shared" si="1058"/>
        <v>0</v>
      </c>
      <c r="BL169" s="25">
        <f t="shared" si="1058"/>
        <v>0</v>
      </c>
      <c r="BM169" s="25">
        <f t="shared" si="1058"/>
        <v>0</v>
      </c>
      <c r="BN169" s="25">
        <f t="shared" si="1058"/>
        <v>0</v>
      </c>
      <c r="BO169" s="25">
        <f t="shared" si="1058"/>
        <v>0</v>
      </c>
      <c r="BP169" s="25">
        <f t="shared" si="1047"/>
        <v>45</v>
      </c>
      <c r="BQ169" s="25">
        <f t="shared" si="1048"/>
        <v>65</v>
      </c>
      <c r="BR169" s="25">
        <f t="shared" si="1049"/>
        <v>10</v>
      </c>
      <c r="BS169" s="25">
        <f t="shared" si="1050"/>
        <v>24</v>
      </c>
      <c r="BT169" s="25">
        <f t="shared" si="1051"/>
        <v>34</v>
      </c>
      <c r="BU169" s="26"/>
      <c r="BV169" s="25">
        <f t="shared" ref="BV169:CA169" si="1060">SUM(BV168:BV168)</f>
        <v>10</v>
      </c>
      <c r="BW169" s="25">
        <f t="shared" si="1060"/>
        <v>24</v>
      </c>
      <c r="BX169" s="25">
        <f t="shared" si="1060"/>
        <v>34</v>
      </c>
      <c r="BY169" s="25">
        <f t="shared" si="1060"/>
        <v>0</v>
      </c>
      <c r="BZ169" s="25">
        <f t="shared" si="1060"/>
        <v>0</v>
      </c>
      <c r="CA169" s="25">
        <f t="shared" si="1060"/>
        <v>0</v>
      </c>
      <c r="CB169" s="25">
        <f t="shared" ref="CB169:CD169" si="1061">SUM(CB168:CB168)</f>
        <v>0</v>
      </c>
      <c r="CC169" s="25">
        <f t="shared" si="1061"/>
        <v>0</v>
      </c>
      <c r="CD169" s="25">
        <f t="shared" si="1061"/>
        <v>0</v>
      </c>
    </row>
    <row r="170" spans="1:82" ht="25.5" customHeight="1">
      <c r="A170" s="6"/>
      <c r="B170" s="30" t="s">
        <v>42</v>
      </c>
      <c r="C170" s="42">
        <f>C169</f>
        <v>25</v>
      </c>
      <c r="D170" s="42">
        <f t="shared" ref="D170:CA170" si="1062">D169</f>
        <v>36</v>
      </c>
      <c r="E170" s="42">
        <f t="shared" si="1062"/>
        <v>6</v>
      </c>
      <c r="F170" s="42">
        <f t="shared" si="1062"/>
        <v>12</v>
      </c>
      <c r="G170" s="42">
        <f t="shared" si="1062"/>
        <v>18</v>
      </c>
      <c r="H170" s="42">
        <f>H169</f>
        <v>0</v>
      </c>
      <c r="I170" s="42">
        <f t="shared" ref="I170:L170" si="1063">I169</f>
        <v>0</v>
      </c>
      <c r="J170" s="25">
        <f t="shared" si="1063"/>
        <v>0</v>
      </c>
      <c r="K170" s="25">
        <f t="shared" si="1063"/>
        <v>0</v>
      </c>
      <c r="L170" s="25">
        <f t="shared" si="1063"/>
        <v>0</v>
      </c>
      <c r="M170" s="25">
        <f t="shared" si="1062"/>
        <v>20</v>
      </c>
      <c r="N170" s="25">
        <f t="shared" si="1062"/>
        <v>7</v>
      </c>
      <c r="O170" s="25">
        <f t="shared" si="1062"/>
        <v>2</v>
      </c>
      <c r="P170" s="25">
        <f t="shared" si="1062"/>
        <v>2</v>
      </c>
      <c r="Q170" s="25">
        <f t="shared" si="1062"/>
        <v>4</v>
      </c>
      <c r="R170" s="25">
        <f t="shared" ref="R170:V170" si="1064">R169</f>
        <v>0</v>
      </c>
      <c r="S170" s="25">
        <f t="shared" si="1064"/>
        <v>22</v>
      </c>
      <c r="T170" s="25">
        <f t="shared" si="1064"/>
        <v>2</v>
      </c>
      <c r="U170" s="25">
        <f t="shared" si="1064"/>
        <v>8</v>
      </c>
      <c r="V170" s="25">
        <f t="shared" si="1064"/>
        <v>10</v>
      </c>
      <c r="W170" s="25">
        <f t="shared" si="1062"/>
        <v>0</v>
      </c>
      <c r="X170" s="25">
        <f t="shared" si="1062"/>
        <v>0</v>
      </c>
      <c r="Y170" s="25">
        <f t="shared" si="1062"/>
        <v>0</v>
      </c>
      <c r="Z170" s="25">
        <f t="shared" si="1062"/>
        <v>0</v>
      </c>
      <c r="AA170" s="25">
        <f t="shared" si="1062"/>
        <v>0</v>
      </c>
      <c r="AB170" s="25">
        <f t="shared" si="1062"/>
        <v>0</v>
      </c>
      <c r="AC170" s="25">
        <f t="shared" si="1062"/>
        <v>0</v>
      </c>
      <c r="AD170" s="25">
        <f t="shared" si="1062"/>
        <v>0</v>
      </c>
      <c r="AE170" s="25">
        <f t="shared" si="1062"/>
        <v>0</v>
      </c>
      <c r="AF170" s="25">
        <f t="shared" si="1062"/>
        <v>0</v>
      </c>
      <c r="AG170" s="25">
        <f t="shared" si="1062"/>
        <v>0</v>
      </c>
      <c r="AH170" s="25">
        <f t="shared" si="1062"/>
        <v>0</v>
      </c>
      <c r="AI170" s="25">
        <f t="shared" si="1062"/>
        <v>0</v>
      </c>
      <c r="AJ170" s="25">
        <f t="shared" si="1062"/>
        <v>0</v>
      </c>
      <c r="AK170" s="25">
        <f t="shared" si="1062"/>
        <v>0</v>
      </c>
      <c r="AL170" s="25">
        <f t="shared" si="1062"/>
        <v>0</v>
      </c>
      <c r="AM170" s="25">
        <f t="shared" si="1062"/>
        <v>0</v>
      </c>
      <c r="AN170" s="25">
        <f t="shared" si="1062"/>
        <v>0</v>
      </c>
      <c r="AO170" s="25">
        <f t="shared" si="1062"/>
        <v>0</v>
      </c>
      <c r="AP170" s="25">
        <f t="shared" si="1062"/>
        <v>0</v>
      </c>
      <c r="AQ170" s="25">
        <f t="shared" si="1062"/>
        <v>0</v>
      </c>
      <c r="AR170" s="25">
        <f t="shared" si="1062"/>
        <v>0</v>
      </c>
      <c r="AS170" s="25">
        <f t="shared" si="1062"/>
        <v>0</v>
      </c>
      <c r="AT170" s="25">
        <f t="shared" si="1062"/>
        <v>0</v>
      </c>
      <c r="AU170" s="25">
        <f t="shared" si="1062"/>
        <v>0</v>
      </c>
      <c r="AV170" s="25">
        <f t="shared" si="1062"/>
        <v>0</v>
      </c>
      <c r="AW170" s="25">
        <f t="shared" si="1062"/>
        <v>0</v>
      </c>
      <c r="AX170" s="25">
        <f t="shared" si="1062"/>
        <v>0</v>
      </c>
      <c r="AY170" s="25">
        <f t="shared" si="1062"/>
        <v>2</v>
      </c>
      <c r="AZ170" s="25">
        <f t="shared" si="1062"/>
        <v>2</v>
      </c>
      <c r="BA170" s="25">
        <f t="shared" si="1062"/>
        <v>0</v>
      </c>
      <c r="BB170" s="25">
        <f t="shared" si="1062"/>
        <v>0</v>
      </c>
      <c r="BC170" s="25">
        <f t="shared" si="1062"/>
        <v>0</v>
      </c>
      <c r="BD170" s="25">
        <f t="shared" si="1062"/>
        <v>0</v>
      </c>
      <c r="BE170" s="25">
        <f t="shared" si="1062"/>
        <v>0</v>
      </c>
      <c r="BF170" s="25">
        <f t="shared" ref="BF170:BJ170" si="1065">BF169</f>
        <v>0</v>
      </c>
      <c r="BG170" s="25">
        <f t="shared" si="1065"/>
        <v>0</v>
      </c>
      <c r="BH170" s="25">
        <f t="shared" si="1065"/>
        <v>0</v>
      </c>
      <c r="BI170" s="25">
        <f t="shared" si="1065"/>
        <v>0</v>
      </c>
      <c r="BJ170" s="25">
        <f t="shared" si="1065"/>
        <v>0</v>
      </c>
      <c r="BK170" s="25">
        <f t="shared" si="1062"/>
        <v>0</v>
      </c>
      <c r="BL170" s="25">
        <f t="shared" si="1062"/>
        <v>0</v>
      </c>
      <c r="BM170" s="25">
        <f t="shared" si="1062"/>
        <v>0</v>
      </c>
      <c r="BN170" s="25">
        <f t="shared" si="1062"/>
        <v>0</v>
      </c>
      <c r="BO170" s="25">
        <f t="shared" si="1062"/>
        <v>0</v>
      </c>
      <c r="BP170" s="25">
        <f t="shared" si="1047"/>
        <v>45</v>
      </c>
      <c r="BQ170" s="25">
        <f t="shared" si="1048"/>
        <v>65</v>
      </c>
      <c r="BR170" s="25">
        <f t="shared" si="1049"/>
        <v>10</v>
      </c>
      <c r="BS170" s="25">
        <f t="shared" si="1050"/>
        <v>24</v>
      </c>
      <c r="BT170" s="25">
        <f t="shared" si="1051"/>
        <v>34</v>
      </c>
      <c r="BU170" s="26">
        <f t="shared" si="1062"/>
        <v>0</v>
      </c>
      <c r="BV170" s="25">
        <f t="shared" si="1062"/>
        <v>10</v>
      </c>
      <c r="BW170" s="25">
        <f>BW169</f>
        <v>24</v>
      </c>
      <c r="BX170" s="25">
        <f t="shared" si="1062"/>
        <v>34</v>
      </c>
      <c r="BY170" s="25">
        <f t="shared" si="1062"/>
        <v>0</v>
      </c>
      <c r="BZ170" s="25">
        <f t="shared" si="1062"/>
        <v>0</v>
      </c>
      <c r="CA170" s="25">
        <f t="shared" si="1062"/>
        <v>0</v>
      </c>
      <c r="CB170" s="25">
        <f t="shared" ref="CB170:CD170" si="1066">CB169</f>
        <v>0</v>
      </c>
      <c r="CC170" s="25">
        <f t="shared" si="1066"/>
        <v>0</v>
      </c>
      <c r="CD170" s="25">
        <f t="shared" si="1066"/>
        <v>0</v>
      </c>
    </row>
    <row r="171" spans="1:82" ht="25.5" customHeight="1">
      <c r="A171" s="60"/>
      <c r="B171" s="61" t="s">
        <v>43</v>
      </c>
      <c r="C171" s="67">
        <f t="shared" ref="C171:AR171" si="1067">C170+C165</f>
        <v>440</v>
      </c>
      <c r="D171" s="67">
        <f t="shared" si="1067"/>
        <v>495</v>
      </c>
      <c r="E171" s="67">
        <f t="shared" si="1067"/>
        <v>48</v>
      </c>
      <c r="F171" s="67">
        <f t="shared" si="1067"/>
        <v>205</v>
      </c>
      <c r="G171" s="67">
        <f t="shared" si="1067"/>
        <v>253</v>
      </c>
      <c r="H171" s="67">
        <f>H170+H165</f>
        <v>0</v>
      </c>
      <c r="I171" s="67">
        <f t="shared" ref="I171" si="1068">I170+I165</f>
        <v>396</v>
      </c>
      <c r="J171" s="33">
        <f t="shared" ref="J171" si="1069">J170+J165</f>
        <v>85</v>
      </c>
      <c r="K171" s="33">
        <f t="shared" ref="K171" si="1070">K170+K165</f>
        <v>190</v>
      </c>
      <c r="L171" s="33">
        <f t="shared" ref="L171" si="1071">L170+L165</f>
        <v>275</v>
      </c>
      <c r="M171" s="33">
        <f t="shared" si="1067"/>
        <v>190</v>
      </c>
      <c r="N171" s="33">
        <f t="shared" si="1067"/>
        <v>199</v>
      </c>
      <c r="O171" s="33">
        <f t="shared" si="1067"/>
        <v>28</v>
      </c>
      <c r="P171" s="33">
        <f t="shared" si="1067"/>
        <v>78</v>
      </c>
      <c r="Q171" s="33">
        <f t="shared" si="1067"/>
        <v>106</v>
      </c>
      <c r="R171" s="33">
        <f t="shared" ref="R171:V171" si="1072">R170+R165</f>
        <v>0</v>
      </c>
      <c r="S171" s="33">
        <f t="shared" si="1072"/>
        <v>160</v>
      </c>
      <c r="T171" s="33">
        <f t="shared" si="1072"/>
        <v>27</v>
      </c>
      <c r="U171" s="33">
        <f t="shared" si="1072"/>
        <v>63</v>
      </c>
      <c r="V171" s="33">
        <f t="shared" si="1072"/>
        <v>90</v>
      </c>
      <c r="W171" s="33">
        <f t="shared" si="1067"/>
        <v>585</v>
      </c>
      <c r="X171" s="33">
        <f t="shared" si="1067"/>
        <v>1191</v>
      </c>
      <c r="Y171" s="33">
        <f t="shared" si="1067"/>
        <v>164</v>
      </c>
      <c r="Z171" s="33">
        <f t="shared" si="1067"/>
        <v>322</v>
      </c>
      <c r="AA171" s="33">
        <f t="shared" si="1067"/>
        <v>486</v>
      </c>
      <c r="AB171" s="33">
        <f t="shared" si="1067"/>
        <v>388</v>
      </c>
      <c r="AC171" s="33">
        <f t="shared" si="1067"/>
        <v>734</v>
      </c>
      <c r="AD171" s="33">
        <f t="shared" si="1067"/>
        <v>107</v>
      </c>
      <c r="AE171" s="33">
        <f t="shared" si="1067"/>
        <v>191</v>
      </c>
      <c r="AF171" s="33">
        <f t="shared" si="1067"/>
        <v>298</v>
      </c>
      <c r="AG171" s="33">
        <f t="shared" si="1067"/>
        <v>147</v>
      </c>
      <c r="AH171" s="33">
        <f t="shared" si="1067"/>
        <v>5513</v>
      </c>
      <c r="AI171" s="33">
        <f t="shared" si="1067"/>
        <v>44</v>
      </c>
      <c r="AJ171" s="33">
        <f t="shared" si="1067"/>
        <v>133</v>
      </c>
      <c r="AK171" s="33">
        <f t="shared" si="1067"/>
        <v>177</v>
      </c>
      <c r="AL171" s="33">
        <f t="shared" si="1067"/>
        <v>0</v>
      </c>
      <c r="AM171" s="33">
        <f t="shared" si="1067"/>
        <v>18</v>
      </c>
      <c r="AN171" s="33">
        <f t="shared" si="1067"/>
        <v>0</v>
      </c>
      <c r="AO171" s="33">
        <f t="shared" si="1067"/>
        <v>4</v>
      </c>
      <c r="AP171" s="33">
        <f t="shared" si="1067"/>
        <v>4</v>
      </c>
      <c r="AQ171" s="33">
        <f t="shared" si="1067"/>
        <v>0</v>
      </c>
      <c r="AR171" s="33">
        <f t="shared" si="1067"/>
        <v>0</v>
      </c>
      <c r="AS171" s="33">
        <f t="shared" ref="AS171:CA171" si="1073">AS170+AS165</f>
        <v>0</v>
      </c>
      <c r="AT171" s="33">
        <f t="shared" si="1073"/>
        <v>0</v>
      </c>
      <c r="AU171" s="33">
        <f t="shared" si="1073"/>
        <v>0</v>
      </c>
      <c r="AV171" s="33">
        <f t="shared" si="1073"/>
        <v>0</v>
      </c>
      <c r="AW171" s="33">
        <f t="shared" si="1073"/>
        <v>0</v>
      </c>
      <c r="AX171" s="33">
        <f t="shared" si="1073"/>
        <v>21</v>
      </c>
      <c r="AY171" s="33">
        <f t="shared" si="1073"/>
        <v>20</v>
      </c>
      <c r="AZ171" s="33">
        <f t="shared" si="1073"/>
        <v>41</v>
      </c>
      <c r="BA171" s="33">
        <f t="shared" si="1073"/>
        <v>0</v>
      </c>
      <c r="BB171" s="33">
        <f t="shared" si="1073"/>
        <v>0</v>
      </c>
      <c r="BC171" s="33">
        <f t="shared" si="1073"/>
        <v>0</v>
      </c>
      <c r="BD171" s="33">
        <f t="shared" si="1073"/>
        <v>0</v>
      </c>
      <c r="BE171" s="33">
        <f t="shared" si="1073"/>
        <v>0</v>
      </c>
      <c r="BF171" s="33">
        <f t="shared" ref="BF171:BJ171" si="1074">BF170+BF165</f>
        <v>0</v>
      </c>
      <c r="BG171" s="33">
        <f t="shared" si="1074"/>
        <v>1</v>
      </c>
      <c r="BH171" s="33">
        <f t="shared" si="1074"/>
        <v>0</v>
      </c>
      <c r="BI171" s="33">
        <f t="shared" si="1074"/>
        <v>0</v>
      </c>
      <c r="BJ171" s="33">
        <f t="shared" si="1074"/>
        <v>0</v>
      </c>
      <c r="BK171" s="33">
        <f t="shared" si="1073"/>
        <v>0</v>
      </c>
      <c r="BL171" s="33">
        <f t="shared" si="1073"/>
        <v>30</v>
      </c>
      <c r="BM171" s="33">
        <f t="shared" si="1073"/>
        <v>17</v>
      </c>
      <c r="BN171" s="33">
        <f t="shared" si="1073"/>
        <v>8</v>
      </c>
      <c r="BO171" s="33">
        <f t="shared" si="1073"/>
        <v>25</v>
      </c>
      <c r="BP171" s="33">
        <f t="shared" si="1047"/>
        <v>1750</v>
      </c>
      <c r="BQ171" s="33">
        <f t="shared" si="1048"/>
        <v>8737</v>
      </c>
      <c r="BR171" s="33">
        <f t="shared" si="1049"/>
        <v>541</v>
      </c>
      <c r="BS171" s="33">
        <f t="shared" si="1050"/>
        <v>1214</v>
      </c>
      <c r="BT171" s="33">
        <f t="shared" si="1051"/>
        <v>1755</v>
      </c>
      <c r="BU171" s="34">
        <f t="shared" si="1073"/>
        <v>8</v>
      </c>
      <c r="BV171" s="33">
        <f t="shared" si="1073"/>
        <v>166</v>
      </c>
      <c r="BW171" s="33">
        <f>BW170+BW165</f>
        <v>545</v>
      </c>
      <c r="BX171" s="33">
        <f t="shared" si="1073"/>
        <v>711</v>
      </c>
      <c r="BY171" s="33">
        <f t="shared" si="1073"/>
        <v>375</v>
      </c>
      <c r="BZ171" s="33">
        <f t="shared" si="1073"/>
        <v>669</v>
      </c>
      <c r="CA171" s="33">
        <f t="shared" si="1073"/>
        <v>1044</v>
      </c>
      <c r="CB171" s="33">
        <f t="shared" ref="CB171:CD171" si="1075">CB170+CB165</f>
        <v>0</v>
      </c>
      <c r="CC171" s="33">
        <f t="shared" si="1075"/>
        <v>0</v>
      </c>
      <c r="CD171" s="33">
        <f t="shared" si="1075"/>
        <v>0</v>
      </c>
    </row>
    <row r="172" spans="1:82" ht="25.5" customHeight="1">
      <c r="A172" s="6" t="s">
        <v>117</v>
      </c>
      <c r="B172" s="7"/>
      <c r="C172" s="42"/>
      <c r="D172" s="40"/>
      <c r="E172" s="40"/>
      <c r="F172" s="40"/>
      <c r="G172" s="40"/>
      <c r="H172" s="40"/>
      <c r="I172" s="40"/>
      <c r="J172" s="40"/>
      <c r="K172" s="40"/>
      <c r="L172" s="40"/>
      <c r="M172" s="40"/>
      <c r="N172" s="40"/>
      <c r="O172" s="40"/>
      <c r="P172" s="40"/>
      <c r="Q172" s="40"/>
      <c r="R172" s="40"/>
      <c r="S172" s="40"/>
      <c r="T172" s="40"/>
      <c r="U172" s="40"/>
      <c r="V172" s="40"/>
      <c r="W172" s="40"/>
      <c r="X172" s="40"/>
      <c r="Y172" s="40"/>
      <c r="Z172" s="40"/>
      <c r="AA172" s="40"/>
      <c r="AB172" s="40"/>
      <c r="AC172" s="40"/>
      <c r="AD172" s="40"/>
      <c r="AE172" s="40"/>
      <c r="AF172" s="40"/>
      <c r="AG172" s="40"/>
      <c r="AH172" s="40"/>
      <c r="AI172" s="40"/>
      <c r="AJ172" s="40"/>
      <c r="AK172" s="40"/>
      <c r="AL172" s="40"/>
      <c r="AM172" s="40"/>
      <c r="AN172" s="40"/>
      <c r="AO172" s="40"/>
      <c r="AP172" s="40"/>
      <c r="AQ172" s="40"/>
      <c r="AR172" s="40"/>
      <c r="AS172" s="40"/>
      <c r="AT172" s="40"/>
      <c r="AU172" s="40"/>
      <c r="AV172" s="40"/>
      <c r="AW172" s="40"/>
      <c r="AX172" s="40"/>
      <c r="AY172" s="40"/>
      <c r="AZ172" s="40"/>
      <c r="BA172" s="40"/>
      <c r="BB172" s="40"/>
      <c r="BC172" s="40"/>
      <c r="BD172" s="40"/>
      <c r="BE172" s="40"/>
      <c r="BF172" s="40"/>
      <c r="BG172" s="40"/>
      <c r="BH172" s="40"/>
      <c r="BI172" s="40"/>
      <c r="BJ172" s="40"/>
      <c r="BK172" s="40"/>
      <c r="BL172" s="40"/>
      <c r="BM172" s="40"/>
      <c r="BN172" s="40"/>
      <c r="BO172" s="40"/>
      <c r="BP172" s="40"/>
      <c r="BQ172" s="40"/>
      <c r="BR172" s="40"/>
      <c r="BS172" s="40"/>
      <c r="BT172" s="40"/>
      <c r="BU172" s="43"/>
      <c r="BV172" s="40"/>
      <c r="BW172" s="40"/>
      <c r="BX172" s="40"/>
      <c r="BY172" s="40"/>
      <c r="BZ172" s="40"/>
      <c r="CA172" s="40"/>
      <c r="CB172" s="40"/>
      <c r="CC172" s="40"/>
      <c r="CD172" s="41"/>
    </row>
    <row r="173" spans="1:82" ht="25.5" customHeight="1">
      <c r="A173" s="6"/>
      <c r="B173" s="13" t="s">
        <v>28</v>
      </c>
      <c r="C173" s="42"/>
      <c r="D173" s="40"/>
      <c r="E173" s="40"/>
      <c r="F173" s="40"/>
      <c r="G173" s="40"/>
      <c r="H173" s="40"/>
      <c r="I173" s="40"/>
      <c r="J173" s="40"/>
      <c r="K173" s="40"/>
      <c r="L173" s="40"/>
      <c r="M173" s="40"/>
      <c r="N173" s="40"/>
      <c r="O173" s="40"/>
      <c r="P173" s="40"/>
      <c r="Q173" s="40"/>
      <c r="R173" s="40"/>
      <c r="S173" s="40"/>
      <c r="T173" s="40"/>
      <c r="U173" s="40"/>
      <c r="V173" s="40"/>
      <c r="W173" s="40"/>
      <c r="X173" s="40"/>
      <c r="Y173" s="40"/>
      <c r="Z173" s="40"/>
      <c r="AA173" s="40"/>
      <c r="AB173" s="40"/>
      <c r="AC173" s="40"/>
      <c r="AD173" s="40"/>
      <c r="AE173" s="40"/>
      <c r="AF173" s="40"/>
      <c r="AG173" s="40"/>
      <c r="AH173" s="40"/>
      <c r="AI173" s="40"/>
      <c r="AJ173" s="40"/>
      <c r="AK173" s="40"/>
      <c r="AL173" s="40"/>
      <c r="AM173" s="40"/>
      <c r="AN173" s="40"/>
      <c r="AO173" s="40"/>
      <c r="AP173" s="40"/>
      <c r="AQ173" s="40"/>
      <c r="AR173" s="40"/>
      <c r="AS173" s="40"/>
      <c r="AT173" s="40"/>
      <c r="AU173" s="40"/>
      <c r="AV173" s="40"/>
      <c r="AW173" s="40"/>
      <c r="AX173" s="40"/>
      <c r="AY173" s="40"/>
      <c r="AZ173" s="40"/>
      <c r="BA173" s="40"/>
      <c r="BB173" s="40"/>
      <c r="BC173" s="40"/>
      <c r="BD173" s="40"/>
      <c r="BE173" s="40"/>
      <c r="BF173" s="40"/>
      <c r="BG173" s="40"/>
      <c r="BH173" s="40"/>
      <c r="BI173" s="40"/>
      <c r="BJ173" s="40"/>
      <c r="BK173" s="40"/>
      <c r="BL173" s="40"/>
      <c r="BM173" s="40"/>
      <c r="BN173" s="40"/>
      <c r="BO173" s="40"/>
      <c r="BP173" s="40"/>
      <c r="BQ173" s="40"/>
      <c r="BR173" s="40"/>
      <c r="BS173" s="40"/>
      <c r="BT173" s="40"/>
      <c r="BU173" s="43"/>
      <c r="BV173" s="40"/>
      <c r="BW173" s="40"/>
      <c r="BX173" s="40"/>
      <c r="BY173" s="40"/>
      <c r="BZ173" s="40"/>
      <c r="CA173" s="40"/>
      <c r="CB173" s="40"/>
      <c r="CC173" s="40"/>
      <c r="CD173" s="41"/>
    </row>
    <row r="174" spans="1:82" ht="25.5" customHeight="1">
      <c r="A174" s="6"/>
      <c r="B174" s="7" t="s">
        <v>118</v>
      </c>
      <c r="C174" s="44"/>
      <c r="D174" s="45"/>
      <c r="E174" s="45"/>
      <c r="F174" s="45"/>
      <c r="G174" s="40"/>
      <c r="H174" s="40"/>
      <c r="I174" s="40"/>
      <c r="J174" s="40"/>
      <c r="K174" s="40"/>
      <c r="L174" s="40"/>
      <c r="M174" s="40"/>
      <c r="N174" s="40"/>
      <c r="O174" s="40"/>
      <c r="P174" s="40"/>
      <c r="Q174" s="40"/>
      <c r="R174" s="40"/>
      <c r="S174" s="40"/>
      <c r="T174" s="40"/>
      <c r="U174" s="40"/>
      <c r="V174" s="40"/>
      <c r="W174" s="45"/>
      <c r="X174" s="45"/>
      <c r="Y174" s="45"/>
      <c r="Z174" s="45"/>
      <c r="AA174" s="40"/>
      <c r="AB174" s="40"/>
      <c r="AC174" s="40"/>
      <c r="AD174" s="40"/>
      <c r="AE174" s="40"/>
      <c r="AF174" s="40"/>
      <c r="AG174" s="40"/>
      <c r="AH174" s="40"/>
      <c r="AI174" s="40"/>
      <c r="AJ174" s="40"/>
      <c r="AK174" s="40"/>
      <c r="AL174" s="40"/>
      <c r="AM174" s="40"/>
      <c r="AN174" s="40"/>
      <c r="AO174" s="40"/>
      <c r="AP174" s="40"/>
      <c r="AQ174" s="45"/>
      <c r="AR174" s="45"/>
      <c r="AS174" s="45"/>
      <c r="AT174" s="45"/>
      <c r="AU174" s="40"/>
      <c r="AV174" s="40"/>
      <c r="AW174" s="40"/>
      <c r="AX174" s="40"/>
      <c r="AY174" s="40"/>
      <c r="AZ174" s="40"/>
      <c r="BA174" s="40"/>
      <c r="BB174" s="40"/>
      <c r="BC174" s="40"/>
      <c r="BD174" s="40"/>
      <c r="BE174" s="40"/>
      <c r="BF174" s="40"/>
      <c r="BG174" s="40"/>
      <c r="BH174" s="40"/>
      <c r="BI174" s="40"/>
      <c r="BJ174" s="40"/>
      <c r="BK174" s="40"/>
      <c r="BL174" s="40"/>
      <c r="BM174" s="40"/>
      <c r="BN174" s="40"/>
      <c r="BO174" s="40"/>
      <c r="BP174" s="40"/>
      <c r="BQ174" s="40"/>
      <c r="BR174" s="40"/>
      <c r="BS174" s="40"/>
      <c r="BT174" s="40"/>
      <c r="BU174" s="90"/>
      <c r="BV174" s="40"/>
      <c r="BW174" s="40"/>
      <c r="BX174" s="40"/>
      <c r="BY174" s="40"/>
      <c r="BZ174" s="40"/>
      <c r="CA174" s="40"/>
      <c r="CB174" s="40"/>
      <c r="CC174" s="40"/>
      <c r="CD174" s="41"/>
    </row>
    <row r="175" spans="1:82" ht="25.5" customHeight="1">
      <c r="A175" s="6"/>
      <c r="B175" s="29" t="s">
        <v>119</v>
      </c>
      <c r="C175" s="24">
        <v>5</v>
      </c>
      <c r="D175" s="24">
        <v>8</v>
      </c>
      <c r="E175" s="24">
        <v>0</v>
      </c>
      <c r="F175" s="24">
        <v>3</v>
      </c>
      <c r="G175" s="25">
        <f>E175+F175</f>
        <v>3</v>
      </c>
      <c r="H175" s="24">
        <v>0</v>
      </c>
      <c r="I175" s="81">
        <v>12</v>
      </c>
      <c r="J175" s="24">
        <v>3</v>
      </c>
      <c r="K175" s="24">
        <v>6</v>
      </c>
      <c r="L175" s="25">
        <f>SUM(J175:K175)</f>
        <v>9</v>
      </c>
      <c r="M175" s="24">
        <v>5</v>
      </c>
      <c r="N175" s="24">
        <v>5</v>
      </c>
      <c r="O175" s="24">
        <v>2</v>
      </c>
      <c r="P175" s="24">
        <v>2</v>
      </c>
      <c r="Q175" s="25">
        <f>O175+P175</f>
        <v>4</v>
      </c>
      <c r="R175" s="24">
        <v>0</v>
      </c>
      <c r="S175" s="24">
        <v>8</v>
      </c>
      <c r="T175" s="24">
        <v>4</v>
      </c>
      <c r="U175" s="24">
        <v>2</v>
      </c>
      <c r="V175" s="25">
        <f>T175+U175</f>
        <v>6</v>
      </c>
      <c r="W175" s="24">
        <v>30</v>
      </c>
      <c r="X175" s="24">
        <v>31</v>
      </c>
      <c r="Y175" s="24">
        <v>5</v>
      </c>
      <c r="Z175" s="24">
        <v>14</v>
      </c>
      <c r="AA175" s="25">
        <f>Y175+Z175</f>
        <v>19</v>
      </c>
      <c r="AB175" s="24">
        <v>6</v>
      </c>
      <c r="AC175" s="24">
        <v>12</v>
      </c>
      <c r="AD175" s="24">
        <v>3</v>
      </c>
      <c r="AE175" s="24">
        <v>3</v>
      </c>
      <c r="AF175" s="25">
        <f>AD175+AE175</f>
        <v>6</v>
      </c>
      <c r="AG175" s="24">
        <v>4</v>
      </c>
      <c r="AH175" s="24">
        <v>156</v>
      </c>
      <c r="AI175" s="24">
        <v>1</v>
      </c>
      <c r="AJ175" s="24">
        <v>7</v>
      </c>
      <c r="AK175" s="25">
        <f>AI175+AJ175</f>
        <v>8</v>
      </c>
      <c r="AL175" s="24">
        <v>0</v>
      </c>
      <c r="AM175" s="24">
        <v>7</v>
      </c>
      <c r="AN175" s="24">
        <v>2</v>
      </c>
      <c r="AO175" s="24">
        <v>1</v>
      </c>
      <c r="AP175" s="25">
        <f>AN175+AO175</f>
        <v>3</v>
      </c>
      <c r="AQ175" s="25">
        <v>0</v>
      </c>
      <c r="AR175" s="25">
        <v>0</v>
      </c>
      <c r="AS175" s="25">
        <v>0</v>
      </c>
      <c r="AT175" s="25">
        <v>0</v>
      </c>
      <c r="AU175" s="25">
        <f>AS175+AT175</f>
        <v>0</v>
      </c>
      <c r="AV175" s="24">
        <v>0</v>
      </c>
      <c r="AW175" s="24">
        <v>0</v>
      </c>
      <c r="AX175" s="24">
        <v>1</v>
      </c>
      <c r="AY175" s="24">
        <v>1</v>
      </c>
      <c r="AZ175" s="25">
        <f>AX175+AY175</f>
        <v>2</v>
      </c>
      <c r="BA175" s="25">
        <v>0</v>
      </c>
      <c r="BB175" s="25">
        <v>0</v>
      </c>
      <c r="BC175" s="25">
        <v>0</v>
      </c>
      <c r="BD175" s="25">
        <v>0</v>
      </c>
      <c r="BE175" s="25">
        <f>BC175+BD175</f>
        <v>0</v>
      </c>
      <c r="BF175" s="24">
        <v>0</v>
      </c>
      <c r="BG175" s="24">
        <v>0</v>
      </c>
      <c r="BH175" s="24">
        <v>0</v>
      </c>
      <c r="BI175" s="24">
        <v>0</v>
      </c>
      <c r="BJ175" s="25">
        <f>BH175+BI175</f>
        <v>0</v>
      </c>
      <c r="BK175" s="24">
        <v>0</v>
      </c>
      <c r="BL175" s="24">
        <v>0</v>
      </c>
      <c r="BM175" s="24">
        <v>0</v>
      </c>
      <c r="BN175" s="24">
        <v>0</v>
      </c>
      <c r="BO175" s="25">
        <f>BM175+BN175</f>
        <v>0</v>
      </c>
      <c r="BP175" s="25">
        <f t="shared" ref="BP175:BP178" si="1076">C175+M175+W175+AB175+AG175+AL175+AQ175+AV175+BA175+BK175+H175+BF175+R175</f>
        <v>50</v>
      </c>
      <c r="BQ175" s="25">
        <f t="shared" ref="BQ175:BQ178" si="1077">D175+N175+X175+AC175+AH175+AM175+AR175+AW175+BB175+BL175+I175+BG175+S175</f>
        <v>239</v>
      </c>
      <c r="BR175" s="25">
        <f t="shared" ref="BR175:BR178" si="1078">E175+O175+Y175+AD175+AI175+AN175+AS175+AX175+BC175+BM175+J175+BH175+T175</f>
        <v>21</v>
      </c>
      <c r="BS175" s="25">
        <f t="shared" ref="BS175:BS178" si="1079">F175+P175+Z175+AE175+AJ175+AO175+AT175+AY175+BD175+BN175+K175+BI175+U175</f>
        <v>39</v>
      </c>
      <c r="BT175" s="25">
        <f t="shared" ref="BT175:BT178" si="1080">G175+Q175+AA175+AF175+AK175+AP175+AU175+AZ175+BE175+BO175+L175+BJ175+V175</f>
        <v>60</v>
      </c>
      <c r="BU175" s="26">
        <v>2</v>
      </c>
      <c r="BV175" s="25" t="str">
        <f t="shared" ref="BV175:BV177" si="1081">IF(BU175=1,BR175,"0")</f>
        <v>0</v>
      </c>
      <c r="BW175" s="25" t="str">
        <f t="shared" ref="BW175:BW177" si="1082">IF(BU175=1,BS175,"0")</f>
        <v>0</v>
      </c>
      <c r="BX175" s="25">
        <f t="shared" ref="BX175:BX177" si="1083">BV175+BW175</f>
        <v>0</v>
      </c>
      <c r="BY175" s="25">
        <f t="shared" ref="BY175:BY177" si="1084">IF(BU175=2,BR175,"0")</f>
        <v>21</v>
      </c>
      <c r="BZ175" s="25">
        <f t="shared" ref="BZ175:BZ177" si="1085">IF(BU175=2,BS175,"0")</f>
        <v>39</v>
      </c>
      <c r="CA175" s="25">
        <f t="shared" ref="CA175:CA177" si="1086">BY175+BZ175</f>
        <v>60</v>
      </c>
      <c r="CB175" s="25" t="str">
        <f t="shared" ref="CB175:CB177" si="1087">IF(BX175=2,BU175,"0")</f>
        <v>0</v>
      </c>
      <c r="CC175" s="25" t="str">
        <f t="shared" ref="CC175:CC177" si="1088">IF(BX175=2,BV175,"0")</f>
        <v>0</v>
      </c>
      <c r="CD175" s="25">
        <f t="shared" ref="CD175:CD177" si="1089">CB175+CC175</f>
        <v>0</v>
      </c>
    </row>
    <row r="176" spans="1:82" ht="25.5" customHeight="1">
      <c r="A176" s="6"/>
      <c r="B176" s="29" t="s">
        <v>120</v>
      </c>
      <c r="C176" s="24">
        <v>3</v>
      </c>
      <c r="D176" s="24">
        <v>2</v>
      </c>
      <c r="E176" s="24">
        <v>0</v>
      </c>
      <c r="F176" s="24">
        <v>3</v>
      </c>
      <c r="G176" s="25">
        <f>E176+F176</f>
        <v>3</v>
      </c>
      <c r="H176" s="24">
        <v>0</v>
      </c>
      <c r="I176" s="81">
        <v>5</v>
      </c>
      <c r="J176" s="24">
        <v>1</v>
      </c>
      <c r="K176" s="24">
        <v>2</v>
      </c>
      <c r="L176" s="25">
        <f t="shared" ref="L176:L177" si="1090">SUM(J176:K176)</f>
        <v>3</v>
      </c>
      <c r="M176" s="24">
        <v>2</v>
      </c>
      <c r="N176" s="24">
        <v>0</v>
      </c>
      <c r="O176" s="24">
        <v>0</v>
      </c>
      <c r="P176" s="24">
        <v>0</v>
      </c>
      <c r="Q176" s="25">
        <f>O176+P176</f>
        <v>0</v>
      </c>
      <c r="R176" s="24">
        <v>0</v>
      </c>
      <c r="S176" s="24">
        <v>1</v>
      </c>
      <c r="T176" s="24">
        <v>0</v>
      </c>
      <c r="U176" s="24">
        <v>0</v>
      </c>
      <c r="V176" s="25">
        <f>T176+U176</f>
        <v>0</v>
      </c>
      <c r="W176" s="24">
        <v>20</v>
      </c>
      <c r="X176" s="24">
        <v>12</v>
      </c>
      <c r="Y176" s="24">
        <v>1</v>
      </c>
      <c r="Z176" s="24">
        <v>7</v>
      </c>
      <c r="AA176" s="25">
        <f>Y176+Z176</f>
        <v>8</v>
      </c>
      <c r="AB176" s="24">
        <v>3</v>
      </c>
      <c r="AC176" s="24">
        <v>4</v>
      </c>
      <c r="AD176" s="24">
        <v>2</v>
      </c>
      <c r="AE176" s="24">
        <v>3</v>
      </c>
      <c r="AF176" s="25">
        <f>AD176+AE176</f>
        <v>5</v>
      </c>
      <c r="AG176" s="24">
        <v>2</v>
      </c>
      <c r="AH176" s="24">
        <v>31</v>
      </c>
      <c r="AI176" s="24">
        <v>1</v>
      </c>
      <c r="AJ176" s="24">
        <v>6</v>
      </c>
      <c r="AK176" s="25">
        <f>AI176+AJ176</f>
        <v>7</v>
      </c>
      <c r="AL176" s="24">
        <v>0</v>
      </c>
      <c r="AM176" s="24">
        <v>2</v>
      </c>
      <c r="AN176" s="24">
        <v>0</v>
      </c>
      <c r="AO176" s="24">
        <v>0</v>
      </c>
      <c r="AP176" s="25">
        <f>AN176+AO176</f>
        <v>0</v>
      </c>
      <c r="AQ176" s="25">
        <v>0</v>
      </c>
      <c r="AR176" s="25">
        <v>0</v>
      </c>
      <c r="AS176" s="25">
        <v>0</v>
      </c>
      <c r="AT176" s="25">
        <v>0</v>
      </c>
      <c r="AU176" s="25">
        <f>AS176+AT176</f>
        <v>0</v>
      </c>
      <c r="AV176" s="24">
        <v>0</v>
      </c>
      <c r="AW176" s="24">
        <v>0</v>
      </c>
      <c r="AX176" s="24">
        <v>0</v>
      </c>
      <c r="AY176" s="24">
        <v>0</v>
      </c>
      <c r="AZ176" s="25">
        <f>AX176+AY176</f>
        <v>0</v>
      </c>
      <c r="BA176" s="25">
        <v>0</v>
      </c>
      <c r="BB176" s="25">
        <v>0</v>
      </c>
      <c r="BC176" s="25">
        <v>0</v>
      </c>
      <c r="BD176" s="25">
        <v>0</v>
      </c>
      <c r="BE176" s="25">
        <f>BC176+BD176</f>
        <v>0</v>
      </c>
      <c r="BF176" s="24">
        <v>0</v>
      </c>
      <c r="BG176" s="24">
        <v>1</v>
      </c>
      <c r="BH176" s="24">
        <v>0</v>
      </c>
      <c r="BI176" s="24">
        <v>0</v>
      </c>
      <c r="BJ176" s="25">
        <f>BH176+BI176</f>
        <v>0</v>
      </c>
      <c r="BK176" s="24">
        <v>0</v>
      </c>
      <c r="BL176" s="24">
        <v>0</v>
      </c>
      <c r="BM176" s="24">
        <v>0</v>
      </c>
      <c r="BN176" s="24">
        <v>0</v>
      </c>
      <c r="BO176" s="25">
        <f>BM176+BN176</f>
        <v>0</v>
      </c>
      <c r="BP176" s="25">
        <f t="shared" si="1076"/>
        <v>30</v>
      </c>
      <c r="BQ176" s="25">
        <f t="shared" si="1077"/>
        <v>58</v>
      </c>
      <c r="BR176" s="25">
        <f t="shared" si="1078"/>
        <v>5</v>
      </c>
      <c r="BS176" s="25">
        <f t="shared" si="1079"/>
        <v>21</v>
      </c>
      <c r="BT176" s="25">
        <f t="shared" si="1080"/>
        <v>26</v>
      </c>
      <c r="BU176" s="26">
        <v>2</v>
      </c>
      <c r="BV176" s="25" t="str">
        <f t="shared" si="1081"/>
        <v>0</v>
      </c>
      <c r="BW176" s="25" t="str">
        <f t="shared" si="1082"/>
        <v>0</v>
      </c>
      <c r="BX176" s="25">
        <f t="shared" si="1083"/>
        <v>0</v>
      </c>
      <c r="BY176" s="25">
        <f t="shared" si="1084"/>
        <v>5</v>
      </c>
      <c r="BZ176" s="25">
        <f t="shared" si="1085"/>
        <v>21</v>
      </c>
      <c r="CA176" s="25">
        <f t="shared" si="1086"/>
        <v>26</v>
      </c>
      <c r="CB176" s="25" t="str">
        <f t="shared" si="1087"/>
        <v>0</v>
      </c>
      <c r="CC176" s="25" t="str">
        <f t="shared" si="1088"/>
        <v>0</v>
      </c>
      <c r="CD176" s="25">
        <f t="shared" si="1089"/>
        <v>0</v>
      </c>
    </row>
    <row r="177" spans="1:82" ht="25.5" customHeight="1">
      <c r="A177" s="6"/>
      <c r="B177" s="29" t="s">
        <v>121</v>
      </c>
      <c r="C177" s="24">
        <v>20</v>
      </c>
      <c r="D177" s="24">
        <v>42</v>
      </c>
      <c r="E177" s="24">
        <v>5</v>
      </c>
      <c r="F177" s="24">
        <v>22</v>
      </c>
      <c r="G177" s="25">
        <f t="shared" ref="G177" si="1091">E177+F177</f>
        <v>27</v>
      </c>
      <c r="H177" s="24">
        <v>0</v>
      </c>
      <c r="I177" s="81">
        <v>46</v>
      </c>
      <c r="J177" s="24">
        <v>8</v>
      </c>
      <c r="K177" s="24">
        <v>27</v>
      </c>
      <c r="L177" s="25">
        <f t="shared" si="1090"/>
        <v>35</v>
      </c>
      <c r="M177" s="24">
        <v>20</v>
      </c>
      <c r="N177" s="24">
        <v>18</v>
      </c>
      <c r="O177" s="24">
        <v>6</v>
      </c>
      <c r="P177" s="24">
        <v>7</v>
      </c>
      <c r="Q177" s="25">
        <f t="shared" ref="Q177" si="1092">O177+P177</f>
        <v>13</v>
      </c>
      <c r="R177" s="24">
        <v>0</v>
      </c>
      <c r="S177" s="24">
        <v>6</v>
      </c>
      <c r="T177" s="24">
        <v>2</v>
      </c>
      <c r="U177" s="24">
        <v>1</v>
      </c>
      <c r="V177" s="25">
        <f t="shared" ref="V177" si="1093">T177+U177</f>
        <v>3</v>
      </c>
      <c r="W177" s="24">
        <v>80</v>
      </c>
      <c r="X177" s="24">
        <v>93</v>
      </c>
      <c r="Y177" s="24">
        <v>15</v>
      </c>
      <c r="Z177" s="24">
        <v>45</v>
      </c>
      <c r="AA177" s="25">
        <f t="shared" ref="AA177" si="1094">Y177+Z177</f>
        <v>60</v>
      </c>
      <c r="AB177" s="24">
        <v>20</v>
      </c>
      <c r="AC177" s="24">
        <v>42</v>
      </c>
      <c r="AD177" s="24">
        <v>4</v>
      </c>
      <c r="AE177" s="24">
        <v>21</v>
      </c>
      <c r="AF177" s="25">
        <f t="shared" ref="AF177" si="1095">AD177+AE177</f>
        <v>25</v>
      </c>
      <c r="AG177" s="24">
        <v>10</v>
      </c>
      <c r="AH177" s="24">
        <v>235</v>
      </c>
      <c r="AI177" s="24">
        <v>1</v>
      </c>
      <c r="AJ177" s="24">
        <v>3</v>
      </c>
      <c r="AK177" s="25">
        <f t="shared" ref="AK177" si="1096">AI177+AJ177</f>
        <v>4</v>
      </c>
      <c r="AL177" s="24">
        <v>0</v>
      </c>
      <c r="AM177" s="24">
        <v>0</v>
      </c>
      <c r="AN177" s="24">
        <v>0</v>
      </c>
      <c r="AO177" s="24">
        <v>0</v>
      </c>
      <c r="AP177" s="25">
        <f t="shared" ref="AP177" si="1097">AN177+AO177</f>
        <v>0</v>
      </c>
      <c r="AQ177" s="25">
        <v>0</v>
      </c>
      <c r="AR177" s="25">
        <v>0</v>
      </c>
      <c r="AS177" s="25">
        <v>0</v>
      </c>
      <c r="AT177" s="25">
        <v>0</v>
      </c>
      <c r="AU177" s="25">
        <f t="shared" ref="AU177" si="1098">AS177+AT177</f>
        <v>0</v>
      </c>
      <c r="AV177" s="24">
        <v>0</v>
      </c>
      <c r="AW177" s="24">
        <v>0</v>
      </c>
      <c r="AX177" s="24">
        <v>2</v>
      </c>
      <c r="AY177" s="24">
        <v>0</v>
      </c>
      <c r="AZ177" s="25">
        <f t="shared" ref="AZ177" si="1099">AX177+AY177</f>
        <v>2</v>
      </c>
      <c r="BA177" s="25">
        <v>0</v>
      </c>
      <c r="BB177" s="25">
        <v>0</v>
      </c>
      <c r="BC177" s="25">
        <v>0</v>
      </c>
      <c r="BD177" s="25">
        <v>0</v>
      </c>
      <c r="BE177" s="25">
        <f t="shared" ref="BE177" si="1100">BC177+BD177</f>
        <v>0</v>
      </c>
      <c r="BF177" s="24">
        <v>0</v>
      </c>
      <c r="BG177" s="24">
        <v>0</v>
      </c>
      <c r="BH177" s="24">
        <v>0</v>
      </c>
      <c r="BI177" s="24">
        <v>0</v>
      </c>
      <c r="BJ177" s="25">
        <f t="shared" ref="BJ177" si="1101">BH177+BI177</f>
        <v>0</v>
      </c>
      <c r="BK177" s="24">
        <v>0</v>
      </c>
      <c r="BL177" s="24">
        <v>1</v>
      </c>
      <c r="BM177" s="24">
        <v>1</v>
      </c>
      <c r="BN177" s="24">
        <v>0</v>
      </c>
      <c r="BO177" s="25">
        <f t="shared" ref="BO177" si="1102">BM177+BN177</f>
        <v>1</v>
      </c>
      <c r="BP177" s="25">
        <f t="shared" si="1076"/>
        <v>150</v>
      </c>
      <c r="BQ177" s="25">
        <f t="shared" si="1077"/>
        <v>483</v>
      </c>
      <c r="BR177" s="25">
        <f t="shared" si="1078"/>
        <v>44</v>
      </c>
      <c r="BS177" s="25">
        <f t="shared" si="1079"/>
        <v>126</v>
      </c>
      <c r="BT177" s="25">
        <f t="shared" si="1080"/>
        <v>170</v>
      </c>
      <c r="BU177" s="26">
        <v>2</v>
      </c>
      <c r="BV177" s="25" t="str">
        <f t="shared" si="1081"/>
        <v>0</v>
      </c>
      <c r="BW177" s="25" t="str">
        <f t="shared" si="1082"/>
        <v>0</v>
      </c>
      <c r="BX177" s="25">
        <f t="shared" si="1083"/>
        <v>0</v>
      </c>
      <c r="BY177" s="25">
        <f t="shared" si="1084"/>
        <v>44</v>
      </c>
      <c r="BZ177" s="25">
        <f t="shared" si="1085"/>
        <v>126</v>
      </c>
      <c r="CA177" s="25">
        <f t="shared" si="1086"/>
        <v>170</v>
      </c>
      <c r="CB177" s="25" t="str">
        <f t="shared" si="1087"/>
        <v>0</v>
      </c>
      <c r="CC177" s="25" t="str">
        <f t="shared" si="1088"/>
        <v>0</v>
      </c>
      <c r="CD177" s="25">
        <f t="shared" si="1089"/>
        <v>0</v>
      </c>
    </row>
    <row r="178" spans="1:82" ht="25.5" customHeight="1">
      <c r="A178" s="6"/>
      <c r="B178" s="30" t="s">
        <v>36</v>
      </c>
      <c r="C178" s="42">
        <f>SUM(C175:C177)</f>
        <v>28</v>
      </c>
      <c r="D178" s="42">
        <f t="shared" ref="D178:BO178" si="1103">SUM(D175:D177)</f>
        <v>52</v>
      </c>
      <c r="E178" s="42">
        <f t="shared" si="1103"/>
        <v>5</v>
      </c>
      <c r="F178" s="42">
        <f t="shared" si="1103"/>
        <v>28</v>
      </c>
      <c r="G178" s="42">
        <f t="shared" si="1103"/>
        <v>33</v>
      </c>
      <c r="H178" s="42">
        <f>SUM(H175:H177)</f>
        <v>0</v>
      </c>
      <c r="I178" s="42">
        <f t="shared" si="1103"/>
        <v>63</v>
      </c>
      <c r="J178" s="25">
        <f t="shared" si="1103"/>
        <v>12</v>
      </c>
      <c r="K178" s="25">
        <f t="shared" si="1103"/>
        <v>35</v>
      </c>
      <c r="L178" s="25">
        <f t="shared" si="1103"/>
        <v>47</v>
      </c>
      <c r="M178" s="25">
        <f t="shared" ref="M178:Q178" si="1104">SUM(M175:M177)</f>
        <v>27</v>
      </c>
      <c r="N178" s="25">
        <f t="shared" si="1104"/>
        <v>23</v>
      </c>
      <c r="O178" s="25">
        <f t="shared" si="1104"/>
        <v>8</v>
      </c>
      <c r="P178" s="25">
        <f t="shared" si="1104"/>
        <v>9</v>
      </c>
      <c r="Q178" s="25">
        <f t="shared" si="1104"/>
        <v>17</v>
      </c>
      <c r="R178" s="25">
        <f t="shared" ref="R178:V178" si="1105">SUM(R175:R177)</f>
        <v>0</v>
      </c>
      <c r="S178" s="25">
        <f t="shared" si="1105"/>
        <v>15</v>
      </c>
      <c r="T178" s="25">
        <f t="shared" si="1105"/>
        <v>6</v>
      </c>
      <c r="U178" s="25">
        <f t="shared" si="1105"/>
        <v>3</v>
      </c>
      <c r="V178" s="25">
        <f t="shared" si="1105"/>
        <v>9</v>
      </c>
      <c r="W178" s="25">
        <f t="shared" si="1103"/>
        <v>130</v>
      </c>
      <c r="X178" s="25">
        <f t="shared" si="1103"/>
        <v>136</v>
      </c>
      <c r="Y178" s="25">
        <f t="shared" si="1103"/>
        <v>21</v>
      </c>
      <c r="Z178" s="25">
        <f t="shared" si="1103"/>
        <v>66</v>
      </c>
      <c r="AA178" s="25">
        <f t="shared" si="1103"/>
        <v>87</v>
      </c>
      <c r="AB178" s="25">
        <f t="shared" si="1103"/>
        <v>29</v>
      </c>
      <c r="AC178" s="25">
        <f t="shared" si="1103"/>
        <v>58</v>
      </c>
      <c r="AD178" s="25">
        <f t="shared" si="1103"/>
        <v>9</v>
      </c>
      <c r="AE178" s="25">
        <f t="shared" si="1103"/>
        <v>27</v>
      </c>
      <c r="AF178" s="25">
        <f t="shared" si="1103"/>
        <v>36</v>
      </c>
      <c r="AG178" s="25">
        <f t="shared" si="1103"/>
        <v>16</v>
      </c>
      <c r="AH178" s="25">
        <f t="shared" si="1103"/>
        <v>422</v>
      </c>
      <c r="AI178" s="25">
        <f t="shared" si="1103"/>
        <v>3</v>
      </c>
      <c r="AJ178" s="25">
        <f t="shared" si="1103"/>
        <v>16</v>
      </c>
      <c r="AK178" s="25">
        <f t="shared" si="1103"/>
        <v>19</v>
      </c>
      <c r="AL178" s="25">
        <f t="shared" ref="AL178:AP178" si="1106">SUM(AL175:AL177)</f>
        <v>0</v>
      </c>
      <c r="AM178" s="25">
        <f t="shared" si="1106"/>
        <v>9</v>
      </c>
      <c r="AN178" s="25">
        <f t="shared" si="1106"/>
        <v>2</v>
      </c>
      <c r="AO178" s="25">
        <f t="shared" si="1106"/>
        <v>1</v>
      </c>
      <c r="AP178" s="25">
        <f t="shared" si="1106"/>
        <v>3</v>
      </c>
      <c r="AQ178" s="25">
        <f t="shared" si="1103"/>
        <v>0</v>
      </c>
      <c r="AR178" s="25">
        <f t="shared" si="1103"/>
        <v>0</v>
      </c>
      <c r="AS178" s="25">
        <f t="shared" si="1103"/>
        <v>0</v>
      </c>
      <c r="AT178" s="25">
        <f t="shared" si="1103"/>
        <v>0</v>
      </c>
      <c r="AU178" s="25">
        <f t="shared" si="1103"/>
        <v>0</v>
      </c>
      <c r="AV178" s="25">
        <f t="shared" ref="AV178:AZ178" si="1107">SUM(AV175:AV177)</f>
        <v>0</v>
      </c>
      <c r="AW178" s="25">
        <f t="shared" si="1107"/>
        <v>0</v>
      </c>
      <c r="AX178" s="25">
        <f t="shared" si="1107"/>
        <v>3</v>
      </c>
      <c r="AY178" s="25">
        <f t="shared" si="1107"/>
        <v>1</v>
      </c>
      <c r="AZ178" s="25">
        <f t="shared" si="1107"/>
        <v>4</v>
      </c>
      <c r="BA178" s="25">
        <f t="shared" ref="BA178:BJ178" si="1108">SUM(BA175:BA177)</f>
        <v>0</v>
      </c>
      <c r="BB178" s="25">
        <f t="shared" si="1108"/>
        <v>0</v>
      </c>
      <c r="BC178" s="25">
        <f t="shared" si="1108"/>
        <v>0</v>
      </c>
      <c r="BD178" s="25">
        <f t="shared" si="1108"/>
        <v>0</v>
      </c>
      <c r="BE178" s="25">
        <f t="shared" si="1108"/>
        <v>0</v>
      </c>
      <c r="BF178" s="25">
        <f t="shared" si="1108"/>
        <v>0</v>
      </c>
      <c r="BG178" s="25">
        <f t="shared" si="1108"/>
        <v>1</v>
      </c>
      <c r="BH178" s="25">
        <f t="shared" si="1108"/>
        <v>0</v>
      </c>
      <c r="BI178" s="25">
        <f t="shared" si="1108"/>
        <v>0</v>
      </c>
      <c r="BJ178" s="25">
        <f t="shared" si="1108"/>
        <v>0</v>
      </c>
      <c r="BK178" s="25">
        <f t="shared" si="1103"/>
        <v>0</v>
      </c>
      <c r="BL178" s="25">
        <f t="shared" si="1103"/>
        <v>1</v>
      </c>
      <c r="BM178" s="25">
        <f t="shared" si="1103"/>
        <v>1</v>
      </c>
      <c r="BN178" s="25">
        <f t="shared" si="1103"/>
        <v>0</v>
      </c>
      <c r="BO178" s="25">
        <f t="shared" si="1103"/>
        <v>1</v>
      </c>
      <c r="BP178" s="25">
        <f t="shared" si="1076"/>
        <v>230</v>
      </c>
      <c r="BQ178" s="25">
        <f t="shared" si="1077"/>
        <v>780</v>
      </c>
      <c r="BR178" s="25">
        <f t="shared" si="1078"/>
        <v>70</v>
      </c>
      <c r="BS178" s="25">
        <f t="shared" si="1079"/>
        <v>186</v>
      </c>
      <c r="BT178" s="25">
        <f t="shared" si="1080"/>
        <v>256</v>
      </c>
      <c r="BU178" s="26">
        <f t="shared" ref="BU178" si="1109">SUM(BU175:BU177)</f>
        <v>6</v>
      </c>
      <c r="BV178" s="25">
        <f t="shared" ref="BV178" si="1110">SUM(BV175:BV177)</f>
        <v>0</v>
      </c>
      <c r="BW178" s="25">
        <f t="shared" ref="BW178" si="1111">SUM(BW175:BW177)</f>
        <v>0</v>
      </c>
      <c r="BX178" s="25">
        <f t="shared" ref="BX178" si="1112">SUM(BX175:BX177)</f>
        <v>0</v>
      </c>
      <c r="BY178" s="25">
        <f t="shared" ref="BY178" si="1113">SUM(BY175:BY177)</f>
        <v>70</v>
      </c>
      <c r="BZ178" s="25">
        <f t="shared" ref="BZ178" si="1114">SUM(BZ175:BZ177)</f>
        <v>186</v>
      </c>
      <c r="CA178" s="25">
        <f t="shared" ref="CA178:CC178" si="1115">SUM(CA175:CA177)</f>
        <v>256</v>
      </c>
      <c r="CB178" s="25">
        <f t="shared" si="1115"/>
        <v>0</v>
      </c>
      <c r="CC178" s="25">
        <f t="shared" si="1115"/>
        <v>0</v>
      </c>
      <c r="CD178" s="25">
        <f t="shared" ref="CD178" si="1116">SUM(CD175:CD177)</f>
        <v>0</v>
      </c>
    </row>
    <row r="179" spans="1:82" ht="25.5" customHeight="1">
      <c r="A179" s="6"/>
      <c r="B179" s="7" t="s">
        <v>122</v>
      </c>
      <c r="C179" s="48"/>
      <c r="D179" s="48"/>
      <c r="E179" s="48"/>
      <c r="F179" s="48"/>
      <c r="G179" s="25"/>
      <c r="H179" s="25"/>
      <c r="I179" s="25"/>
      <c r="J179" s="25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48"/>
      <c r="X179" s="48"/>
      <c r="Y179" s="48"/>
      <c r="Z179" s="48"/>
      <c r="AA179" s="25"/>
      <c r="AB179" s="25"/>
      <c r="AC179" s="25"/>
      <c r="AD179" s="25"/>
      <c r="AE179" s="25"/>
      <c r="AF179" s="25"/>
      <c r="AG179" s="25"/>
      <c r="AH179" s="25"/>
      <c r="AI179" s="25"/>
      <c r="AJ179" s="25"/>
      <c r="AK179" s="25"/>
      <c r="AL179" s="48"/>
      <c r="AM179" s="48"/>
      <c r="AN179" s="48"/>
      <c r="AO179" s="48"/>
      <c r="AP179" s="25"/>
      <c r="AQ179" s="48"/>
      <c r="AR179" s="48"/>
      <c r="AS179" s="48"/>
      <c r="AT179" s="48"/>
      <c r="AU179" s="25"/>
      <c r="AV179" s="25"/>
      <c r="AW179" s="25"/>
      <c r="AX179" s="25"/>
      <c r="AY179" s="25"/>
      <c r="AZ179" s="25"/>
      <c r="BA179" s="25"/>
      <c r="BB179" s="25"/>
      <c r="BC179" s="25"/>
      <c r="BD179" s="25"/>
      <c r="BE179" s="25"/>
      <c r="BF179" s="25"/>
      <c r="BG179" s="25"/>
      <c r="BH179" s="25"/>
      <c r="BI179" s="25"/>
      <c r="BJ179" s="25"/>
      <c r="BK179" s="25"/>
      <c r="BL179" s="25"/>
      <c r="BM179" s="25"/>
      <c r="BN179" s="25"/>
      <c r="BO179" s="25"/>
      <c r="BP179" s="25"/>
      <c r="BQ179" s="25"/>
      <c r="BR179" s="25"/>
      <c r="BS179" s="25"/>
      <c r="BT179" s="25"/>
      <c r="BU179" s="49"/>
      <c r="BV179" s="25"/>
      <c r="BW179" s="25"/>
      <c r="BX179" s="25"/>
      <c r="BY179" s="25"/>
      <c r="BZ179" s="25"/>
      <c r="CA179" s="25"/>
      <c r="CB179" s="25"/>
      <c r="CC179" s="25"/>
      <c r="CD179" s="25"/>
    </row>
    <row r="180" spans="1:82" ht="25.5" customHeight="1">
      <c r="A180" s="14"/>
      <c r="B180" s="29" t="s">
        <v>119</v>
      </c>
      <c r="C180" s="24">
        <v>15</v>
      </c>
      <c r="D180" s="24">
        <v>24</v>
      </c>
      <c r="E180" s="24">
        <f>2+1</f>
        <v>3</v>
      </c>
      <c r="F180" s="24">
        <f>16+1</f>
        <v>17</v>
      </c>
      <c r="G180" s="25">
        <f>E180+F180</f>
        <v>20</v>
      </c>
      <c r="H180" s="24">
        <v>0</v>
      </c>
      <c r="I180" s="24">
        <v>0</v>
      </c>
      <c r="J180" s="24">
        <v>0</v>
      </c>
      <c r="K180" s="24">
        <v>0</v>
      </c>
      <c r="L180" s="25">
        <f>SUM(J180:K180)</f>
        <v>0</v>
      </c>
      <c r="M180" s="24">
        <v>5</v>
      </c>
      <c r="N180" s="24">
        <v>3</v>
      </c>
      <c r="O180" s="24">
        <v>1</v>
      </c>
      <c r="P180" s="24">
        <v>1</v>
      </c>
      <c r="Q180" s="25">
        <f>O180+P180</f>
        <v>2</v>
      </c>
      <c r="R180" s="24">
        <v>0</v>
      </c>
      <c r="S180" s="24">
        <v>8</v>
      </c>
      <c r="T180" s="24">
        <v>2</v>
      </c>
      <c r="U180" s="24">
        <v>4</v>
      </c>
      <c r="V180" s="25">
        <f>T180+U180</f>
        <v>6</v>
      </c>
      <c r="W180" s="24">
        <v>0</v>
      </c>
      <c r="X180" s="24">
        <v>0</v>
      </c>
      <c r="Y180" s="24">
        <v>0</v>
      </c>
      <c r="Z180" s="24">
        <v>0</v>
      </c>
      <c r="AA180" s="25">
        <f>Y180+Z180</f>
        <v>0</v>
      </c>
      <c r="AB180" s="24">
        <v>0</v>
      </c>
      <c r="AC180" s="24">
        <v>0</v>
      </c>
      <c r="AD180" s="24">
        <v>0</v>
      </c>
      <c r="AE180" s="24">
        <v>0</v>
      </c>
      <c r="AF180" s="25">
        <f>AD180+AE180</f>
        <v>0</v>
      </c>
      <c r="AG180" s="24">
        <v>0</v>
      </c>
      <c r="AH180" s="24">
        <v>0</v>
      </c>
      <c r="AI180" s="24">
        <v>0</v>
      </c>
      <c r="AJ180" s="24">
        <v>0</v>
      </c>
      <c r="AK180" s="25">
        <f>AI180+AJ180</f>
        <v>0</v>
      </c>
      <c r="AL180" s="24">
        <v>0</v>
      </c>
      <c r="AM180" s="24">
        <v>0</v>
      </c>
      <c r="AN180" s="24">
        <v>0</v>
      </c>
      <c r="AO180" s="24">
        <v>0</v>
      </c>
      <c r="AP180" s="25">
        <f>AN180+AO180</f>
        <v>0</v>
      </c>
      <c r="AQ180" s="25">
        <v>0</v>
      </c>
      <c r="AR180" s="25">
        <v>0</v>
      </c>
      <c r="AS180" s="25">
        <v>0</v>
      </c>
      <c r="AT180" s="25">
        <v>0</v>
      </c>
      <c r="AU180" s="25">
        <f>AS180+AT180</f>
        <v>0</v>
      </c>
      <c r="AV180" s="24">
        <v>0</v>
      </c>
      <c r="AW180" s="24">
        <v>0</v>
      </c>
      <c r="AX180" s="24">
        <v>1</v>
      </c>
      <c r="AY180" s="24">
        <v>0</v>
      </c>
      <c r="AZ180" s="25">
        <f>AX180+AY180</f>
        <v>1</v>
      </c>
      <c r="BA180" s="25">
        <v>0</v>
      </c>
      <c r="BB180" s="25">
        <v>0</v>
      </c>
      <c r="BC180" s="25">
        <v>0</v>
      </c>
      <c r="BD180" s="25">
        <v>0</v>
      </c>
      <c r="BE180" s="25">
        <f>BC180+BD180</f>
        <v>0</v>
      </c>
      <c r="BF180" s="24">
        <v>0</v>
      </c>
      <c r="BG180" s="24">
        <v>0</v>
      </c>
      <c r="BH180" s="24">
        <v>0</v>
      </c>
      <c r="BI180" s="24">
        <v>0</v>
      </c>
      <c r="BJ180" s="25">
        <f>BH180+BI180</f>
        <v>0</v>
      </c>
      <c r="BK180" s="24">
        <v>0</v>
      </c>
      <c r="BL180" s="24">
        <v>0</v>
      </c>
      <c r="BM180" s="24">
        <v>0</v>
      </c>
      <c r="BN180" s="24">
        <v>0</v>
      </c>
      <c r="BO180" s="25">
        <f>BM180+BN180</f>
        <v>0</v>
      </c>
      <c r="BP180" s="25">
        <f t="shared" ref="BP180:BP183" si="1117">C180+M180+W180+AB180+AG180+AL180+AQ180+AV180+BA180+BK180+H180+BF180+R180</f>
        <v>20</v>
      </c>
      <c r="BQ180" s="25">
        <f t="shared" ref="BQ180:BQ183" si="1118">D180+N180+X180+AC180+AH180+AM180+AR180+AW180+BB180+BL180+I180+BG180+S180</f>
        <v>35</v>
      </c>
      <c r="BR180" s="25">
        <f t="shared" ref="BR180:BR183" si="1119">E180+O180+Y180+AD180+AI180+AN180+AS180+AX180+BC180+BM180+J180+BH180+T180</f>
        <v>7</v>
      </c>
      <c r="BS180" s="25">
        <f t="shared" ref="BS180:BS183" si="1120">F180+P180+Z180+AE180+AJ180+AO180+AT180+AY180+BD180+BN180+K180+BI180+U180</f>
        <v>22</v>
      </c>
      <c r="BT180" s="25">
        <f t="shared" ref="BT180:BT183" si="1121">G180+Q180+AA180+AF180+AK180+AP180+AU180+AZ180+BE180+BO180+L180+BJ180+V180</f>
        <v>29</v>
      </c>
      <c r="BU180" s="26">
        <v>2</v>
      </c>
      <c r="BV180" s="25" t="str">
        <f t="shared" ref="BV180:BV182" si="1122">IF(BU180=1,BR180,"0")</f>
        <v>0</v>
      </c>
      <c r="BW180" s="25" t="str">
        <f t="shared" ref="BW180:BW182" si="1123">IF(BU180=1,BS180,"0")</f>
        <v>0</v>
      </c>
      <c r="BX180" s="25">
        <f t="shared" ref="BX180:BX182" si="1124">BV180+BW180</f>
        <v>0</v>
      </c>
      <c r="BY180" s="25">
        <f t="shared" ref="BY180:BY182" si="1125">IF(BU180=2,BR180,"0")</f>
        <v>7</v>
      </c>
      <c r="BZ180" s="25">
        <f t="shared" ref="BZ180:BZ182" si="1126">IF(BU180=2,BS180,"0")</f>
        <v>22</v>
      </c>
      <c r="CA180" s="25">
        <f t="shared" ref="CA180:CA182" si="1127">BY180+BZ180</f>
        <v>29</v>
      </c>
      <c r="CB180" s="25" t="str">
        <f t="shared" ref="CB180:CB182" si="1128">IF(BX180=2,BU180,"0")</f>
        <v>0</v>
      </c>
      <c r="CC180" s="25" t="str">
        <f t="shared" ref="CC180:CC182" si="1129">IF(BX180=2,BV180,"0")</f>
        <v>0</v>
      </c>
      <c r="CD180" s="25">
        <f t="shared" ref="CD180:CD182" si="1130">CB180+CC180</f>
        <v>0</v>
      </c>
    </row>
    <row r="181" spans="1:82" ht="25.5" customHeight="1">
      <c r="A181" s="14"/>
      <c r="B181" s="29" t="s">
        <v>120</v>
      </c>
      <c r="C181" s="24">
        <v>15</v>
      </c>
      <c r="D181" s="24">
        <v>3</v>
      </c>
      <c r="E181" s="24">
        <v>1</v>
      </c>
      <c r="F181" s="24">
        <v>2</v>
      </c>
      <c r="G181" s="25">
        <f>E181+F181</f>
        <v>3</v>
      </c>
      <c r="H181" s="24">
        <v>0</v>
      </c>
      <c r="I181" s="24">
        <v>0</v>
      </c>
      <c r="J181" s="24">
        <v>0</v>
      </c>
      <c r="K181" s="24">
        <v>0</v>
      </c>
      <c r="L181" s="25">
        <f t="shared" ref="L181:L182" si="1131">SUM(J181:K181)</f>
        <v>0</v>
      </c>
      <c r="M181" s="24">
        <v>5</v>
      </c>
      <c r="N181" s="24">
        <v>6</v>
      </c>
      <c r="O181" s="24">
        <v>2</v>
      </c>
      <c r="P181" s="24">
        <v>3</v>
      </c>
      <c r="Q181" s="25">
        <f>O181+P181</f>
        <v>5</v>
      </c>
      <c r="R181" s="24">
        <v>0</v>
      </c>
      <c r="S181" s="24">
        <v>0</v>
      </c>
      <c r="T181" s="24">
        <v>0</v>
      </c>
      <c r="U181" s="24">
        <v>0</v>
      </c>
      <c r="V181" s="25">
        <f>T181+U181</f>
        <v>0</v>
      </c>
      <c r="W181" s="24">
        <v>0</v>
      </c>
      <c r="X181" s="24">
        <v>0</v>
      </c>
      <c r="Y181" s="24">
        <v>0</v>
      </c>
      <c r="Z181" s="24">
        <v>0</v>
      </c>
      <c r="AA181" s="25">
        <f>Y181+Z181</f>
        <v>0</v>
      </c>
      <c r="AB181" s="24">
        <v>0</v>
      </c>
      <c r="AC181" s="24">
        <v>0</v>
      </c>
      <c r="AD181" s="24">
        <v>0</v>
      </c>
      <c r="AE181" s="24">
        <v>0</v>
      </c>
      <c r="AF181" s="25">
        <f>AD181+AE181</f>
        <v>0</v>
      </c>
      <c r="AG181" s="24">
        <v>0</v>
      </c>
      <c r="AH181" s="24">
        <v>0</v>
      </c>
      <c r="AI181" s="24">
        <v>0</v>
      </c>
      <c r="AJ181" s="24">
        <v>0</v>
      </c>
      <c r="AK181" s="25">
        <f>AI181+AJ181</f>
        <v>0</v>
      </c>
      <c r="AL181" s="24">
        <v>0</v>
      </c>
      <c r="AM181" s="24">
        <v>0</v>
      </c>
      <c r="AN181" s="24">
        <v>0</v>
      </c>
      <c r="AO181" s="24">
        <v>0</v>
      </c>
      <c r="AP181" s="25">
        <f>AN181+AO181</f>
        <v>0</v>
      </c>
      <c r="AQ181" s="25">
        <v>0</v>
      </c>
      <c r="AR181" s="25">
        <v>0</v>
      </c>
      <c r="AS181" s="25">
        <v>0</v>
      </c>
      <c r="AT181" s="25">
        <v>0</v>
      </c>
      <c r="AU181" s="25">
        <f>AS181+AT181</f>
        <v>0</v>
      </c>
      <c r="AV181" s="24">
        <v>0</v>
      </c>
      <c r="AW181" s="24">
        <v>0</v>
      </c>
      <c r="AX181" s="24">
        <v>0</v>
      </c>
      <c r="AY181" s="24">
        <v>0</v>
      </c>
      <c r="AZ181" s="25">
        <f>AX181+AY181</f>
        <v>0</v>
      </c>
      <c r="BA181" s="25">
        <v>0</v>
      </c>
      <c r="BB181" s="25">
        <v>0</v>
      </c>
      <c r="BC181" s="25">
        <v>0</v>
      </c>
      <c r="BD181" s="25">
        <v>0</v>
      </c>
      <c r="BE181" s="25">
        <f>BC181+BD181</f>
        <v>0</v>
      </c>
      <c r="BF181" s="24">
        <v>0</v>
      </c>
      <c r="BG181" s="24">
        <v>0</v>
      </c>
      <c r="BH181" s="24">
        <v>0</v>
      </c>
      <c r="BI181" s="24">
        <v>0</v>
      </c>
      <c r="BJ181" s="25">
        <f>BH181+BI181</f>
        <v>0</v>
      </c>
      <c r="BK181" s="24">
        <v>0</v>
      </c>
      <c r="BL181" s="24">
        <v>0</v>
      </c>
      <c r="BM181" s="24">
        <v>0</v>
      </c>
      <c r="BN181" s="24">
        <v>0</v>
      </c>
      <c r="BO181" s="25">
        <f>BM181+BN181</f>
        <v>0</v>
      </c>
      <c r="BP181" s="25">
        <f t="shared" si="1117"/>
        <v>20</v>
      </c>
      <c r="BQ181" s="25">
        <f t="shared" si="1118"/>
        <v>9</v>
      </c>
      <c r="BR181" s="25">
        <f t="shared" si="1119"/>
        <v>3</v>
      </c>
      <c r="BS181" s="25">
        <f t="shared" si="1120"/>
        <v>5</v>
      </c>
      <c r="BT181" s="25">
        <f t="shared" si="1121"/>
        <v>8</v>
      </c>
      <c r="BU181" s="26">
        <v>2</v>
      </c>
      <c r="BV181" s="25" t="str">
        <f t="shared" si="1122"/>
        <v>0</v>
      </c>
      <c r="BW181" s="25" t="str">
        <f t="shared" si="1123"/>
        <v>0</v>
      </c>
      <c r="BX181" s="25">
        <f t="shared" si="1124"/>
        <v>0</v>
      </c>
      <c r="BY181" s="25">
        <f t="shared" si="1125"/>
        <v>3</v>
      </c>
      <c r="BZ181" s="25">
        <f t="shared" si="1126"/>
        <v>5</v>
      </c>
      <c r="CA181" s="25">
        <f t="shared" si="1127"/>
        <v>8</v>
      </c>
      <c r="CB181" s="25" t="str">
        <f t="shared" si="1128"/>
        <v>0</v>
      </c>
      <c r="CC181" s="25" t="str">
        <f t="shared" si="1129"/>
        <v>0</v>
      </c>
      <c r="CD181" s="25">
        <f t="shared" si="1130"/>
        <v>0</v>
      </c>
    </row>
    <row r="182" spans="1:82" ht="25.5" customHeight="1">
      <c r="A182" s="6"/>
      <c r="B182" s="29" t="s">
        <v>121</v>
      </c>
      <c r="C182" s="24">
        <v>30</v>
      </c>
      <c r="D182" s="24">
        <v>72</v>
      </c>
      <c r="E182" s="24">
        <v>18</v>
      </c>
      <c r="F182" s="24">
        <v>44</v>
      </c>
      <c r="G182" s="25">
        <f t="shared" ref="G182" si="1132">E182+F182</f>
        <v>62</v>
      </c>
      <c r="H182" s="24">
        <v>0</v>
      </c>
      <c r="I182" s="24">
        <v>16</v>
      </c>
      <c r="J182" s="24">
        <v>5</v>
      </c>
      <c r="K182" s="24">
        <v>9</v>
      </c>
      <c r="L182" s="25">
        <f t="shared" si="1131"/>
        <v>14</v>
      </c>
      <c r="M182" s="24">
        <v>20</v>
      </c>
      <c r="N182" s="24">
        <v>34</v>
      </c>
      <c r="O182" s="24">
        <v>12</v>
      </c>
      <c r="P182" s="24">
        <v>14</v>
      </c>
      <c r="Q182" s="25">
        <f t="shared" ref="Q182" si="1133">O182+P182</f>
        <v>26</v>
      </c>
      <c r="R182" s="24">
        <v>0</v>
      </c>
      <c r="S182" s="24">
        <v>23</v>
      </c>
      <c r="T182" s="24">
        <v>8</v>
      </c>
      <c r="U182" s="24">
        <v>11</v>
      </c>
      <c r="V182" s="25">
        <f t="shared" ref="V182" si="1134">T182+U182</f>
        <v>19</v>
      </c>
      <c r="W182" s="24">
        <v>0</v>
      </c>
      <c r="X182" s="24">
        <v>0</v>
      </c>
      <c r="Y182" s="24">
        <v>0</v>
      </c>
      <c r="Z182" s="24">
        <v>0</v>
      </c>
      <c r="AA182" s="25">
        <f t="shared" ref="AA182" si="1135">Y182+Z182</f>
        <v>0</v>
      </c>
      <c r="AB182" s="24">
        <v>0</v>
      </c>
      <c r="AC182" s="24">
        <v>0</v>
      </c>
      <c r="AD182" s="24">
        <v>0</v>
      </c>
      <c r="AE182" s="24">
        <v>0</v>
      </c>
      <c r="AF182" s="25">
        <f t="shared" ref="AF182" si="1136">AD182+AE182</f>
        <v>0</v>
      </c>
      <c r="AG182" s="24">
        <v>0</v>
      </c>
      <c r="AH182" s="24">
        <v>0</v>
      </c>
      <c r="AI182" s="24">
        <v>0</v>
      </c>
      <c r="AJ182" s="24">
        <v>0</v>
      </c>
      <c r="AK182" s="25">
        <f t="shared" ref="AK182" si="1137">AI182+AJ182</f>
        <v>0</v>
      </c>
      <c r="AL182" s="24">
        <v>0</v>
      </c>
      <c r="AM182" s="24">
        <v>0</v>
      </c>
      <c r="AN182" s="24">
        <v>0</v>
      </c>
      <c r="AO182" s="24">
        <v>0</v>
      </c>
      <c r="AP182" s="25">
        <f t="shared" ref="AP182" si="1138">AN182+AO182</f>
        <v>0</v>
      </c>
      <c r="AQ182" s="25">
        <v>0</v>
      </c>
      <c r="AR182" s="25">
        <v>0</v>
      </c>
      <c r="AS182" s="25">
        <v>0</v>
      </c>
      <c r="AT182" s="25">
        <v>0</v>
      </c>
      <c r="AU182" s="25">
        <f t="shared" ref="AU182" si="1139">AS182+AT182</f>
        <v>0</v>
      </c>
      <c r="AV182" s="24">
        <v>0</v>
      </c>
      <c r="AW182" s="24">
        <v>0</v>
      </c>
      <c r="AX182" s="24">
        <v>0</v>
      </c>
      <c r="AY182" s="24">
        <v>1</v>
      </c>
      <c r="AZ182" s="25">
        <f t="shared" ref="AZ182" si="1140">AX182+AY182</f>
        <v>1</v>
      </c>
      <c r="BA182" s="25">
        <v>0</v>
      </c>
      <c r="BB182" s="25">
        <v>0</v>
      </c>
      <c r="BC182" s="25">
        <v>0</v>
      </c>
      <c r="BD182" s="25">
        <v>0</v>
      </c>
      <c r="BE182" s="25">
        <f t="shared" ref="BE182" si="1141">BC182+BD182</f>
        <v>0</v>
      </c>
      <c r="BF182" s="24">
        <v>0</v>
      </c>
      <c r="BG182" s="24">
        <v>0</v>
      </c>
      <c r="BH182" s="24">
        <v>0</v>
      </c>
      <c r="BI182" s="24">
        <v>0</v>
      </c>
      <c r="BJ182" s="25">
        <f t="shared" ref="BJ182" si="1142">BH182+BI182</f>
        <v>0</v>
      </c>
      <c r="BK182" s="24">
        <v>0</v>
      </c>
      <c r="BL182" s="24">
        <v>1</v>
      </c>
      <c r="BM182" s="24">
        <v>1</v>
      </c>
      <c r="BN182" s="24">
        <v>0</v>
      </c>
      <c r="BO182" s="25">
        <f t="shared" ref="BO182" si="1143">BM182+BN182</f>
        <v>1</v>
      </c>
      <c r="BP182" s="25">
        <f t="shared" si="1117"/>
        <v>50</v>
      </c>
      <c r="BQ182" s="25">
        <f t="shared" si="1118"/>
        <v>146</v>
      </c>
      <c r="BR182" s="25">
        <f t="shared" si="1119"/>
        <v>44</v>
      </c>
      <c r="BS182" s="25">
        <f t="shared" si="1120"/>
        <v>79</v>
      </c>
      <c r="BT182" s="25">
        <f t="shared" si="1121"/>
        <v>123</v>
      </c>
      <c r="BU182" s="26">
        <v>2</v>
      </c>
      <c r="BV182" s="25" t="str">
        <f t="shared" si="1122"/>
        <v>0</v>
      </c>
      <c r="BW182" s="25" t="str">
        <f t="shared" si="1123"/>
        <v>0</v>
      </c>
      <c r="BX182" s="25">
        <f t="shared" si="1124"/>
        <v>0</v>
      </c>
      <c r="BY182" s="25">
        <f t="shared" si="1125"/>
        <v>44</v>
      </c>
      <c r="BZ182" s="25">
        <f t="shared" si="1126"/>
        <v>79</v>
      </c>
      <c r="CA182" s="25">
        <f t="shared" si="1127"/>
        <v>123</v>
      </c>
      <c r="CB182" s="25" t="str">
        <f t="shared" si="1128"/>
        <v>0</v>
      </c>
      <c r="CC182" s="25" t="str">
        <f t="shared" si="1129"/>
        <v>0</v>
      </c>
      <c r="CD182" s="25">
        <f t="shared" si="1130"/>
        <v>0</v>
      </c>
    </row>
    <row r="183" spans="1:82" ht="25.5" customHeight="1">
      <c r="A183" s="6"/>
      <c r="B183" s="30" t="s">
        <v>36</v>
      </c>
      <c r="C183" s="25">
        <f>SUM(C180:C182)</f>
        <v>60</v>
      </c>
      <c r="D183" s="25">
        <f t="shared" ref="D183:CA183" si="1144">SUM(D180:D182)</f>
        <v>99</v>
      </c>
      <c r="E183" s="25">
        <f t="shared" si="1144"/>
        <v>22</v>
      </c>
      <c r="F183" s="25">
        <f t="shared" si="1144"/>
        <v>63</v>
      </c>
      <c r="G183" s="25">
        <f t="shared" si="1144"/>
        <v>85</v>
      </c>
      <c r="H183" s="25">
        <f>SUM(H180:H182)</f>
        <v>0</v>
      </c>
      <c r="I183" s="25">
        <f t="shared" ref="I183:L183" si="1145">SUM(I180:I182)</f>
        <v>16</v>
      </c>
      <c r="J183" s="25">
        <f t="shared" si="1145"/>
        <v>5</v>
      </c>
      <c r="K183" s="25">
        <f t="shared" si="1145"/>
        <v>9</v>
      </c>
      <c r="L183" s="25">
        <f t="shared" si="1145"/>
        <v>14</v>
      </c>
      <c r="M183" s="25">
        <f t="shared" ref="M183:Q183" si="1146">SUM(M180:M182)</f>
        <v>30</v>
      </c>
      <c r="N183" s="25">
        <f t="shared" si="1146"/>
        <v>43</v>
      </c>
      <c r="O183" s="25">
        <f t="shared" si="1146"/>
        <v>15</v>
      </c>
      <c r="P183" s="25">
        <f t="shared" si="1146"/>
        <v>18</v>
      </c>
      <c r="Q183" s="25">
        <f t="shared" si="1146"/>
        <v>33</v>
      </c>
      <c r="R183" s="25">
        <f t="shared" ref="R183:V183" si="1147">SUM(R180:R182)</f>
        <v>0</v>
      </c>
      <c r="S183" s="25">
        <f t="shared" si="1147"/>
        <v>31</v>
      </c>
      <c r="T183" s="25">
        <f t="shared" si="1147"/>
        <v>10</v>
      </c>
      <c r="U183" s="25">
        <f t="shared" si="1147"/>
        <v>15</v>
      </c>
      <c r="V183" s="25">
        <f t="shared" si="1147"/>
        <v>25</v>
      </c>
      <c r="W183" s="25">
        <f t="shared" si="1144"/>
        <v>0</v>
      </c>
      <c r="X183" s="25">
        <f t="shared" si="1144"/>
        <v>0</v>
      </c>
      <c r="Y183" s="25">
        <f t="shared" si="1144"/>
        <v>0</v>
      </c>
      <c r="Z183" s="25">
        <f t="shared" si="1144"/>
        <v>0</v>
      </c>
      <c r="AA183" s="25">
        <f t="shared" si="1144"/>
        <v>0</v>
      </c>
      <c r="AB183" s="25">
        <f t="shared" si="1144"/>
        <v>0</v>
      </c>
      <c r="AC183" s="25">
        <f t="shared" si="1144"/>
        <v>0</v>
      </c>
      <c r="AD183" s="25">
        <f t="shared" si="1144"/>
        <v>0</v>
      </c>
      <c r="AE183" s="25">
        <f t="shared" si="1144"/>
        <v>0</v>
      </c>
      <c r="AF183" s="25">
        <f t="shared" si="1144"/>
        <v>0</v>
      </c>
      <c r="AG183" s="25">
        <f t="shared" si="1144"/>
        <v>0</v>
      </c>
      <c r="AH183" s="25">
        <f t="shared" si="1144"/>
        <v>0</v>
      </c>
      <c r="AI183" s="25">
        <f t="shared" si="1144"/>
        <v>0</v>
      </c>
      <c r="AJ183" s="25">
        <f t="shared" si="1144"/>
        <v>0</v>
      </c>
      <c r="AK183" s="25">
        <f t="shared" si="1144"/>
        <v>0</v>
      </c>
      <c r="AL183" s="25">
        <f t="shared" ref="AL183:AP183" si="1148">SUM(AL180:AL182)</f>
        <v>0</v>
      </c>
      <c r="AM183" s="25">
        <f t="shared" si="1148"/>
        <v>0</v>
      </c>
      <c r="AN183" s="25">
        <f t="shared" si="1148"/>
        <v>0</v>
      </c>
      <c r="AO183" s="25">
        <f t="shared" si="1148"/>
        <v>0</v>
      </c>
      <c r="AP183" s="25">
        <f t="shared" si="1148"/>
        <v>0</v>
      </c>
      <c r="AQ183" s="25">
        <f t="shared" si="1144"/>
        <v>0</v>
      </c>
      <c r="AR183" s="25">
        <f t="shared" si="1144"/>
        <v>0</v>
      </c>
      <c r="AS183" s="25">
        <f t="shared" si="1144"/>
        <v>0</v>
      </c>
      <c r="AT183" s="25">
        <f t="shared" si="1144"/>
        <v>0</v>
      </c>
      <c r="AU183" s="25">
        <f t="shared" si="1144"/>
        <v>0</v>
      </c>
      <c r="AV183" s="25">
        <f t="shared" ref="AV183:AZ183" si="1149">SUM(AV180:AV182)</f>
        <v>0</v>
      </c>
      <c r="AW183" s="25">
        <f t="shared" si="1149"/>
        <v>0</v>
      </c>
      <c r="AX183" s="25">
        <f t="shared" si="1149"/>
        <v>1</v>
      </c>
      <c r="AY183" s="25">
        <f t="shared" si="1149"/>
        <v>1</v>
      </c>
      <c r="AZ183" s="25">
        <f t="shared" si="1149"/>
        <v>2</v>
      </c>
      <c r="BA183" s="25">
        <f t="shared" ref="BA183:BJ183" si="1150">SUM(BA180:BA182)</f>
        <v>0</v>
      </c>
      <c r="BB183" s="25">
        <f t="shared" si="1150"/>
        <v>0</v>
      </c>
      <c r="BC183" s="25">
        <f t="shared" si="1150"/>
        <v>0</v>
      </c>
      <c r="BD183" s="25">
        <f t="shared" si="1150"/>
        <v>0</v>
      </c>
      <c r="BE183" s="25">
        <f t="shared" si="1150"/>
        <v>0</v>
      </c>
      <c r="BF183" s="25">
        <f t="shared" si="1150"/>
        <v>0</v>
      </c>
      <c r="BG183" s="25">
        <f t="shared" si="1150"/>
        <v>0</v>
      </c>
      <c r="BH183" s="25">
        <f t="shared" si="1150"/>
        <v>0</v>
      </c>
      <c r="BI183" s="25">
        <f t="shared" si="1150"/>
        <v>0</v>
      </c>
      <c r="BJ183" s="25">
        <f t="shared" si="1150"/>
        <v>0</v>
      </c>
      <c r="BK183" s="25">
        <f t="shared" si="1144"/>
        <v>0</v>
      </c>
      <c r="BL183" s="25">
        <f t="shared" si="1144"/>
        <v>1</v>
      </c>
      <c r="BM183" s="25">
        <f t="shared" si="1144"/>
        <v>1</v>
      </c>
      <c r="BN183" s="25">
        <f t="shared" si="1144"/>
        <v>0</v>
      </c>
      <c r="BO183" s="25">
        <f t="shared" si="1144"/>
        <v>1</v>
      </c>
      <c r="BP183" s="25">
        <f t="shared" si="1117"/>
        <v>90</v>
      </c>
      <c r="BQ183" s="25">
        <f t="shared" si="1118"/>
        <v>190</v>
      </c>
      <c r="BR183" s="25">
        <f t="shared" si="1119"/>
        <v>54</v>
      </c>
      <c r="BS183" s="25">
        <f t="shared" si="1120"/>
        <v>106</v>
      </c>
      <c r="BT183" s="25">
        <f t="shared" si="1121"/>
        <v>160</v>
      </c>
      <c r="BU183" s="26">
        <f t="shared" si="1144"/>
        <v>6</v>
      </c>
      <c r="BV183" s="25">
        <f t="shared" si="1144"/>
        <v>0</v>
      </c>
      <c r="BW183" s="25">
        <f t="shared" si="1144"/>
        <v>0</v>
      </c>
      <c r="BX183" s="25">
        <f t="shared" si="1144"/>
        <v>0</v>
      </c>
      <c r="BY183" s="25">
        <f t="shared" si="1144"/>
        <v>54</v>
      </c>
      <c r="BZ183" s="25">
        <f t="shared" si="1144"/>
        <v>106</v>
      </c>
      <c r="CA183" s="25">
        <f t="shared" si="1144"/>
        <v>160</v>
      </c>
      <c r="CB183" s="25">
        <f t="shared" ref="CB183:CD183" si="1151">SUM(CB180:CB182)</f>
        <v>0</v>
      </c>
      <c r="CC183" s="25">
        <f t="shared" si="1151"/>
        <v>0</v>
      </c>
      <c r="CD183" s="25">
        <f t="shared" si="1151"/>
        <v>0</v>
      </c>
    </row>
    <row r="184" spans="1:82" ht="25.5" customHeight="1">
      <c r="A184" s="6"/>
      <c r="B184" s="7" t="s">
        <v>123</v>
      </c>
      <c r="C184" s="48"/>
      <c r="D184" s="48"/>
      <c r="E184" s="48"/>
      <c r="F184" s="48"/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53"/>
      <c r="X184" s="53"/>
      <c r="Y184" s="53"/>
      <c r="Z184" s="53"/>
      <c r="AA184" s="25"/>
      <c r="AB184" s="25"/>
      <c r="AC184" s="25"/>
      <c r="AD184" s="25"/>
      <c r="AE184" s="25"/>
      <c r="AF184" s="25"/>
      <c r="AG184" s="25"/>
      <c r="AH184" s="25"/>
      <c r="AI184" s="25"/>
      <c r="AJ184" s="25"/>
      <c r="AK184" s="25"/>
      <c r="AL184" s="48"/>
      <c r="AM184" s="48"/>
      <c r="AN184" s="48"/>
      <c r="AO184" s="48"/>
      <c r="AP184" s="25"/>
      <c r="AQ184" s="48"/>
      <c r="AR184" s="48"/>
      <c r="AS184" s="48"/>
      <c r="AT184" s="48"/>
      <c r="AU184" s="25"/>
      <c r="AV184" s="25"/>
      <c r="AW184" s="25"/>
      <c r="AX184" s="25"/>
      <c r="AY184" s="25"/>
      <c r="AZ184" s="25"/>
      <c r="BA184" s="25"/>
      <c r="BB184" s="25"/>
      <c r="BC184" s="25"/>
      <c r="BD184" s="25"/>
      <c r="BE184" s="25"/>
      <c r="BF184" s="25"/>
      <c r="BG184" s="25"/>
      <c r="BH184" s="25"/>
      <c r="BI184" s="25"/>
      <c r="BJ184" s="25"/>
      <c r="BK184" s="25"/>
      <c r="BL184" s="25"/>
      <c r="BM184" s="25"/>
      <c r="BN184" s="25"/>
      <c r="BO184" s="25"/>
      <c r="BP184" s="25"/>
      <c r="BQ184" s="25"/>
      <c r="BR184" s="25"/>
      <c r="BS184" s="25"/>
      <c r="BT184" s="25"/>
      <c r="BU184" s="49"/>
      <c r="BV184" s="25"/>
      <c r="BW184" s="25"/>
      <c r="BX184" s="25"/>
      <c r="BY184" s="25"/>
      <c r="BZ184" s="25"/>
      <c r="CA184" s="25"/>
      <c r="CB184" s="25"/>
      <c r="CC184" s="25"/>
      <c r="CD184" s="25"/>
    </row>
    <row r="185" spans="1:82" ht="25.5" customHeight="1">
      <c r="A185" s="6"/>
      <c r="B185" s="51" t="s">
        <v>124</v>
      </c>
      <c r="C185" s="24">
        <v>0</v>
      </c>
      <c r="D185" s="24">
        <v>0</v>
      </c>
      <c r="E185" s="24">
        <v>0</v>
      </c>
      <c r="F185" s="24">
        <v>0</v>
      </c>
      <c r="G185" s="25">
        <f t="shared" ref="G185" si="1152">E185+F185</f>
        <v>0</v>
      </c>
      <c r="H185" s="24">
        <v>0</v>
      </c>
      <c r="I185" s="81">
        <v>19</v>
      </c>
      <c r="J185" s="24">
        <v>0</v>
      </c>
      <c r="K185" s="24">
        <v>16</v>
      </c>
      <c r="L185" s="25">
        <f>SUM(J185:K185)</f>
        <v>16</v>
      </c>
      <c r="M185" s="24">
        <v>0</v>
      </c>
      <c r="N185" s="24">
        <v>0</v>
      </c>
      <c r="O185" s="24">
        <v>0</v>
      </c>
      <c r="P185" s="24">
        <v>0</v>
      </c>
      <c r="Q185" s="25">
        <f t="shared" ref="Q185" si="1153">O185+P185</f>
        <v>0</v>
      </c>
      <c r="R185" s="24">
        <v>0</v>
      </c>
      <c r="S185" s="24">
        <v>0</v>
      </c>
      <c r="T185" s="24">
        <v>0</v>
      </c>
      <c r="U185" s="24">
        <v>0</v>
      </c>
      <c r="V185" s="25">
        <f t="shared" ref="V185" si="1154">T185+U185</f>
        <v>0</v>
      </c>
      <c r="W185" s="24">
        <v>50</v>
      </c>
      <c r="X185" s="24">
        <v>56</v>
      </c>
      <c r="Y185" s="24">
        <v>0</v>
      </c>
      <c r="Z185" s="24">
        <v>27</v>
      </c>
      <c r="AA185" s="25">
        <f t="shared" ref="AA185" si="1155">Y185+Z185</f>
        <v>27</v>
      </c>
      <c r="AB185" s="24">
        <v>5</v>
      </c>
      <c r="AC185" s="24">
        <v>24</v>
      </c>
      <c r="AD185" s="24">
        <v>0</v>
      </c>
      <c r="AE185" s="24">
        <v>11</v>
      </c>
      <c r="AF185" s="25">
        <f t="shared" ref="AF185" si="1156">AD185+AE185</f>
        <v>11</v>
      </c>
      <c r="AG185" s="24">
        <v>5</v>
      </c>
      <c r="AH185" s="24">
        <v>101</v>
      </c>
      <c r="AI185" s="24">
        <v>0</v>
      </c>
      <c r="AJ185" s="24">
        <v>5</v>
      </c>
      <c r="AK185" s="25">
        <f t="shared" ref="AK185" si="1157">AI185+AJ185</f>
        <v>5</v>
      </c>
      <c r="AL185" s="24">
        <v>0</v>
      </c>
      <c r="AM185" s="24">
        <v>0</v>
      </c>
      <c r="AN185" s="24">
        <v>0</v>
      </c>
      <c r="AO185" s="24">
        <v>0</v>
      </c>
      <c r="AP185" s="25">
        <f t="shared" ref="AP185" si="1158">AN185+AO185</f>
        <v>0</v>
      </c>
      <c r="AQ185" s="25">
        <v>0</v>
      </c>
      <c r="AR185" s="25">
        <v>0</v>
      </c>
      <c r="AS185" s="25">
        <v>0</v>
      </c>
      <c r="AT185" s="25">
        <v>0</v>
      </c>
      <c r="AU185" s="25">
        <f t="shared" ref="AU185" si="1159">AS185+AT185</f>
        <v>0</v>
      </c>
      <c r="AV185" s="24">
        <v>0</v>
      </c>
      <c r="AW185" s="24">
        <v>0</v>
      </c>
      <c r="AX185" s="24">
        <v>0</v>
      </c>
      <c r="AY185" s="24">
        <v>0</v>
      </c>
      <c r="AZ185" s="25">
        <f t="shared" ref="AZ185" si="1160">AX185+AY185</f>
        <v>0</v>
      </c>
      <c r="BA185" s="25">
        <v>0</v>
      </c>
      <c r="BB185" s="25">
        <v>0</v>
      </c>
      <c r="BC185" s="25">
        <v>0</v>
      </c>
      <c r="BD185" s="25">
        <v>0</v>
      </c>
      <c r="BE185" s="25">
        <f t="shared" ref="BE185" si="1161">BC185+BD185</f>
        <v>0</v>
      </c>
      <c r="BF185" s="25">
        <v>0</v>
      </c>
      <c r="BG185" s="25">
        <v>0</v>
      </c>
      <c r="BH185" s="25">
        <v>0</v>
      </c>
      <c r="BI185" s="25">
        <v>0</v>
      </c>
      <c r="BJ185" s="25">
        <f t="shared" ref="BJ185" si="1162">BH185+BI185</f>
        <v>0</v>
      </c>
      <c r="BK185" s="25">
        <v>0</v>
      </c>
      <c r="BL185" s="25">
        <v>0</v>
      </c>
      <c r="BM185" s="25">
        <v>0</v>
      </c>
      <c r="BN185" s="25">
        <v>0</v>
      </c>
      <c r="BO185" s="25">
        <f t="shared" ref="BO185" si="1163">BM185+BN185</f>
        <v>0</v>
      </c>
      <c r="BP185" s="25">
        <f t="shared" ref="BP185:BP188" si="1164">C185+M185+W185+AB185+AG185+AL185+AQ185+AV185+BA185+BK185+H185+BF185+R185</f>
        <v>60</v>
      </c>
      <c r="BQ185" s="25">
        <f t="shared" ref="BQ185:BQ188" si="1165">D185+N185+X185+AC185+AH185+AM185+AR185+AW185+BB185+BL185+I185+BG185+S185</f>
        <v>200</v>
      </c>
      <c r="BR185" s="25">
        <f t="shared" ref="BR185:BR188" si="1166">E185+O185+Y185+AD185+AI185+AN185+AS185+AX185+BC185+BM185+J185+BH185+T185</f>
        <v>0</v>
      </c>
      <c r="BS185" s="25">
        <f t="shared" ref="BS185:BS188" si="1167">F185+P185+Z185+AE185+AJ185+AO185+AT185+AY185+BD185+BN185+K185+BI185+U185</f>
        <v>59</v>
      </c>
      <c r="BT185" s="25">
        <f t="shared" ref="BT185:BT188" si="1168">G185+Q185+AA185+AF185+AK185+AP185+AU185+AZ185+BE185+BO185+L185+BJ185+V185</f>
        <v>59</v>
      </c>
      <c r="BU185" s="26">
        <v>1</v>
      </c>
      <c r="BV185" s="25">
        <f>IF(BU185=1,BR185,"0")</f>
        <v>0</v>
      </c>
      <c r="BW185" s="25">
        <f>IF(BU185=1,BS185,"0")</f>
        <v>59</v>
      </c>
      <c r="BX185" s="25">
        <f>BV185+BW185</f>
        <v>59</v>
      </c>
      <c r="BY185" s="25" t="str">
        <f>IF(BU185=2,BR185,"0")</f>
        <v>0</v>
      </c>
      <c r="BZ185" s="25" t="str">
        <f>IF(BU185=2,BS185,"0")</f>
        <v>0</v>
      </c>
      <c r="CA185" s="25">
        <f>BY185+BZ185</f>
        <v>0</v>
      </c>
      <c r="CB185" s="25" t="str">
        <f>IF(BX185=2,BU185,"0")</f>
        <v>0</v>
      </c>
      <c r="CC185" s="25" t="str">
        <f>IF(BX185=2,BV185,"0")</f>
        <v>0</v>
      </c>
      <c r="CD185" s="25">
        <f>CB185+CC185</f>
        <v>0</v>
      </c>
    </row>
    <row r="186" spans="1:82" ht="25.5" customHeight="1">
      <c r="A186" s="6"/>
      <c r="B186" s="30" t="s">
        <v>36</v>
      </c>
      <c r="C186" s="25">
        <f>SUM(C185)</f>
        <v>0</v>
      </c>
      <c r="D186" s="25">
        <f>SUM(D185)</f>
        <v>0</v>
      </c>
      <c r="E186" s="25">
        <f t="shared" ref="E186:CA186" si="1169">SUM(E185)</f>
        <v>0</v>
      </c>
      <c r="F186" s="25">
        <f t="shared" si="1169"/>
        <v>0</v>
      </c>
      <c r="G186" s="25">
        <f t="shared" si="1169"/>
        <v>0</v>
      </c>
      <c r="H186" s="25">
        <f>H185</f>
        <v>0</v>
      </c>
      <c r="I186" s="42">
        <f t="shared" ref="I186:L186" si="1170">I185</f>
        <v>19</v>
      </c>
      <c r="J186" s="25">
        <f>J185</f>
        <v>0</v>
      </c>
      <c r="K186" s="25">
        <f t="shared" si="1170"/>
        <v>16</v>
      </c>
      <c r="L186" s="25">
        <f t="shared" si="1170"/>
        <v>16</v>
      </c>
      <c r="M186" s="25">
        <f t="shared" si="1169"/>
        <v>0</v>
      </c>
      <c r="N186" s="25">
        <f t="shared" si="1169"/>
        <v>0</v>
      </c>
      <c r="O186" s="25">
        <f t="shared" si="1169"/>
        <v>0</v>
      </c>
      <c r="P186" s="25">
        <f t="shared" si="1169"/>
        <v>0</v>
      </c>
      <c r="Q186" s="25">
        <f t="shared" si="1169"/>
        <v>0</v>
      </c>
      <c r="R186" s="25">
        <f t="shared" ref="R186:V186" si="1171">SUM(R185)</f>
        <v>0</v>
      </c>
      <c r="S186" s="25">
        <f t="shared" si="1171"/>
        <v>0</v>
      </c>
      <c r="T186" s="25">
        <f t="shared" si="1171"/>
        <v>0</v>
      </c>
      <c r="U186" s="25">
        <f t="shared" si="1171"/>
        <v>0</v>
      </c>
      <c r="V186" s="25">
        <f t="shared" si="1171"/>
        <v>0</v>
      </c>
      <c r="W186" s="25">
        <f t="shared" si="1169"/>
        <v>50</v>
      </c>
      <c r="X186" s="25">
        <f t="shared" ref="X186" si="1172">SUM(X185)</f>
        <v>56</v>
      </c>
      <c r="Y186" s="25">
        <f t="shared" si="1169"/>
        <v>0</v>
      </c>
      <c r="Z186" s="25">
        <f t="shared" si="1169"/>
        <v>27</v>
      </c>
      <c r="AA186" s="25">
        <f t="shared" si="1169"/>
        <v>27</v>
      </c>
      <c r="AB186" s="25">
        <f t="shared" ref="AB186:AP186" si="1173">SUM(AB185)</f>
        <v>5</v>
      </c>
      <c r="AC186" s="25">
        <f t="shared" ref="AC186" si="1174">SUM(AC185)</f>
        <v>24</v>
      </c>
      <c r="AD186" s="25">
        <f t="shared" si="1173"/>
        <v>0</v>
      </c>
      <c r="AE186" s="25">
        <f t="shared" si="1173"/>
        <v>11</v>
      </c>
      <c r="AF186" s="25">
        <f t="shared" si="1173"/>
        <v>11</v>
      </c>
      <c r="AG186" s="25">
        <f t="shared" si="1173"/>
        <v>5</v>
      </c>
      <c r="AH186" s="25">
        <f t="shared" ref="AH186" si="1175">SUM(AH185)</f>
        <v>101</v>
      </c>
      <c r="AI186" s="25">
        <f t="shared" si="1173"/>
        <v>0</v>
      </c>
      <c r="AJ186" s="25">
        <f t="shared" si="1173"/>
        <v>5</v>
      </c>
      <c r="AK186" s="25">
        <f t="shared" si="1173"/>
        <v>5</v>
      </c>
      <c r="AL186" s="25">
        <f t="shared" si="1173"/>
        <v>0</v>
      </c>
      <c r="AM186" s="25">
        <f t="shared" si="1173"/>
        <v>0</v>
      </c>
      <c r="AN186" s="25">
        <f t="shared" si="1173"/>
        <v>0</v>
      </c>
      <c r="AO186" s="25">
        <f t="shared" si="1173"/>
        <v>0</v>
      </c>
      <c r="AP186" s="25">
        <f t="shared" si="1173"/>
        <v>0</v>
      </c>
      <c r="AQ186" s="25">
        <f t="shared" si="1169"/>
        <v>0</v>
      </c>
      <c r="AR186" s="25">
        <f t="shared" ref="AR186" si="1176">SUM(AR185)</f>
        <v>0</v>
      </c>
      <c r="AS186" s="25">
        <f t="shared" si="1169"/>
        <v>0</v>
      </c>
      <c r="AT186" s="25">
        <f t="shared" si="1169"/>
        <v>0</v>
      </c>
      <c r="AU186" s="25">
        <f t="shared" si="1169"/>
        <v>0</v>
      </c>
      <c r="AV186" s="25">
        <f t="shared" si="1169"/>
        <v>0</v>
      </c>
      <c r="AW186" s="25">
        <f t="shared" si="1169"/>
        <v>0</v>
      </c>
      <c r="AX186" s="25">
        <f t="shared" si="1169"/>
        <v>0</v>
      </c>
      <c r="AY186" s="25">
        <f t="shared" si="1169"/>
        <v>0</v>
      </c>
      <c r="AZ186" s="25">
        <f t="shared" si="1169"/>
        <v>0</v>
      </c>
      <c r="BA186" s="25">
        <f t="shared" si="1169"/>
        <v>0</v>
      </c>
      <c r="BB186" s="25">
        <f t="shared" si="1169"/>
        <v>0</v>
      </c>
      <c r="BC186" s="25">
        <f t="shared" si="1169"/>
        <v>0</v>
      </c>
      <c r="BD186" s="25">
        <f t="shared" si="1169"/>
        <v>0</v>
      </c>
      <c r="BE186" s="25">
        <f t="shared" si="1169"/>
        <v>0</v>
      </c>
      <c r="BF186" s="25">
        <f t="shared" si="1169"/>
        <v>0</v>
      </c>
      <c r="BG186" s="25">
        <f t="shared" si="1169"/>
        <v>0</v>
      </c>
      <c r="BH186" s="25">
        <f t="shared" si="1169"/>
        <v>0</v>
      </c>
      <c r="BI186" s="25">
        <f t="shared" si="1169"/>
        <v>0</v>
      </c>
      <c r="BJ186" s="25">
        <f t="shared" si="1169"/>
        <v>0</v>
      </c>
      <c r="BK186" s="25">
        <f t="shared" ref="BK186:BO186" si="1177">SUM(BK185)</f>
        <v>0</v>
      </c>
      <c r="BL186" s="25">
        <f t="shared" si="1177"/>
        <v>0</v>
      </c>
      <c r="BM186" s="25">
        <f t="shared" si="1177"/>
        <v>0</v>
      </c>
      <c r="BN186" s="25">
        <f t="shared" si="1177"/>
        <v>0</v>
      </c>
      <c r="BO186" s="25">
        <f t="shared" si="1177"/>
        <v>0</v>
      </c>
      <c r="BP186" s="25">
        <f t="shared" si="1164"/>
        <v>60</v>
      </c>
      <c r="BQ186" s="25">
        <f t="shared" si="1165"/>
        <v>200</v>
      </c>
      <c r="BR186" s="25">
        <f t="shared" si="1166"/>
        <v>0</v>
      </c>
      <c r="BS186" s="25">
        <f t="shared" si="1167"/>
        <v>59</v>
      </c>
      <c r="BT186" s="25">
        <f t="shared" si="1168"/>
        <v>59</v>
      </c>
      <c r="BU186" s="26">
        <f t="shared" si="1169"/>
        <v>1</v>
      </c>
      <c r="BV186" s="25">
        <f t="shared" si="1169"/>
        <v>0</v>
      </c>
      <c r="BW186" s="25">
        <f t="shared" si="1169"/>
        <v>59</v>
      </c>
      <c r="BX186" s="25">
        <f t="shared" si="1169"/>
        <v>59</v>
      </c>
      <c r="BY186" s="25">
        <f t="shared" si="1169"/>
        <v>0</v>
      </c>
      <c r="BZ186" s="25">
        <f t="shared" si="1169"/>
        <v>0</v>
      </c>
      <c r="CA186" s="25">
        <f t="shared" si="1169"/>
        <v>0</v>
      </c>
      <c r="CB186" s="25">
        <f t="shared" ref="CB186:CD186" si="1178">SUM(CB185)</f>
        <v>0</v>
      </c>
      <c r="CC186" s="25">
        <f t="shared" si="1178"/>
        <v>0</v>
      </c>
      <c r="CD186" s="25">
        <f t="shared" si="1178"/>
        <v>0</v>
      </c>
    </row>
    <row r="187" spans="1:82" ht="25.5" customHeight="1">
      <c r="A187" s="6"/>
      <c r="B187" s="30" t="s">
        <v>40</v>
      </c>
      <c r="C187" s="25">
        <f t="shared" ref="C187:AR187" si="1179">C178+C183+C186</f>
        <v>88</v>
      </c>
      <c r="D187" s="25">
        <f t="shared" si="1179"/>
        <v>151</v>
      </c>
      <c r="E187" s="25">
        <f t="shared" si="1179"/>
        <v>27</v>
      </c>
      <c r="F187" s="25">
        <f t="shared" si="1179"/>
        <v>91</v>
      </c>
      <c r="G187" s="25">
        <f t="shared" si="1179"/>
        <v>118</v>
      </c>
      <c r="H187" s="25">
        <f t="shared" ref="H187:L187" si="1180">H178+H183+H186</f>
        <v>0</v>
      </c>
      <c r="I187" s="42">
        <f t="shared" si="1180"/>
        <v>98</v>
      </c>
      <c r="J187" s="25">
        <f t="shared" si="1180"/>
        <v>17</v>
      </c>
      <c r="K187" s="25">
        <f t="shared" si="1180"/>
        <v>60</v>
      </c>
      <c r="L187" s="25">
        <f t="shared" si="1180"/>
        <v>77</v>
      </c>
      <c r="M187" s="25">
        <f t="shared" ref="M187:Q187" si="1181">M178+M183+M186</f>
        <v>57</v>
      </c>
      <c r="N187" s="25">
        <f t="shared" si="1181"/>
        <v>66</v>
      </c>
      <c r="O187" s="25">
        <f t="shared" si="1181"/>
        <v>23</v>
      </c>
      <c r="P187" s="25">
        <f t="shared" si="1181"/>
        <v>27</v>
      </c>
      <c r="Q187" s="25">
        <f t="shared" si="1181"/>
        <v>50</v>
      </c>
      <c r="R187" s="25">
        <f t="shared" ref="R187:V187" si="1182">R178+R183+R186</f>
        <v>0</v>
      </c>
      <c r="S187" s="25">
        <f t="shared" si="1182"/>
        <v>46</v>
      </c>
      <c r="T187" s="25">
        <f t="shared" si="1182"/>
        <v>16</v>
      </c>
      <c r="U187" s="25">
        <f t="shared" si="1182"/>
        <v>18</v>
      </c>
      <c r="V187" s="25">
        <f t="shared" si="1182"/>
        <v>34</v>
      </c>
      <c r="W187" s="25">
        <f t="shared" si="1179"/>
        <v>180</v>
      </c>
      <c r="X187" s="25">
        <f t="shared" si="1179"/>
        <v>192</v>
      </c>
      <c r="Y187" s="25">
        <f t="shared" si="1179"/>
        <v>21</v>
      </c>
      <c r="Z187" s="25">
        <f t="shared" si="1179"/>
        <v>93</v>
      </c>
      <c r="AA187" s="25">
        <f t="shared" si="1179"/>
        <v>114</v>
      </c>
      <c r="AB187" s="25">
        <f t="shared" si="1179"/>
        <v>34</v>
      </c>
      <c r="AC187" s="25">
        <f t="shared" si="1179"/>
        <v>82</v>
      </c>
      <c r="AD187" s="25">
        <f t="shared" si="1179"/>
        <v>9</v>
      </c>
      <c r="AE187" s="25">
        <f t="shared" si="1179"/>
        <v>38</v>
      </c>
      <c r="AF187" s="25">
        <f t="shared" si="1179"/>
        <v>47</v>
      </c>
      <c r="AG187" s="25">
        <f t="shared" si="1179"/>
        <v>21</v>
      </c>
      <c r="AH187" s="25">
        <f t="shared" si="1179"/>
        <v>523</v>
      </c>
      <c r="AI187" s="25">
        <f t="shared" si="1179"/>
        <v>3</v>
      </c>
      <c r="AJ187" s="25">
        <f t="shared" si="1179"/>
        <v>21</v>
      </c>
      <c r="AK187" s="25">
        <f t="shared" si="1179"/>
        <v>24</v>
      </c>
      <c r="AL187" s="25">
        <f t="shared" ref="AL187:AP187" si="1183">AL178+AL183+AL186</f>
        <v>0</v>
      </c>
      <c r="AM187" s="25">
        <f t="shared" si="1183"/>
        <v>9</v>
      </c>
      <c r="AN187" s="25">
        <f t="shared" si="1183"/>
        <v>2</v>
      </c>
      <c r="AO187" s="25">
        <f t="shared" si="1183"/>
        <v>1</v>
      </c>
      <c r="AP187" s="25">
        <f t="shared" si="1183"/>
        <v>3</v>
      </c>
      <c r="AQ187" s="25">
        <f t="shared" si="1179"/>
        <v>0</v>
      </c>
      <c r="AR187" s="25">
        <f t="shared" si="1179"/>
        <v>0</v>
      </c>
      <c r="AS187" s="25">
        <f t="shared" ref="AS187:CA187" si="1184">AS178+AS183+AS186</f>
        <v>0</v>
      </c>
      <c r="AT187" s="25">
        <f t="shared" si="1184"/>
        <v>0</v>
      </c>
      <c r="AU187" s="25">
        <f t="shared" si="1184"/>
        <v>0</v>
      </c>
      <c r="AV187" s="25">
        <f t="shared" si="1184"/>
        <v>0</v>
      </c>
      <c r="AW187" s="25">
        <f t="shared" si="1184"/>
        <v>0</v>
      </c>
      <c r="AX187" s="25">
        <f t="shared" si="1184"/>
        <v>4</v>
      </c>
      <c r="AY187" s="25">
        <f t="shared" si="1184"/>
        <v>2</v>
      </c>
      <c r="AZ187" s="25">
        <f t="shared" si="1184"/>
        <v>6</v>
      </c>
      <c r="BA187" s="25">
        <f t="shared" ref="BA187:BJ187" si="1185">BA178+BA183+BA186</f>
        <v>0</v>
      </c>
      <c r="BB187" s="25">
        <f t="shared" si="1185"/>
        <v>0</v>
      </c>
      <c r="BC187" s="25">
        <f t="shared" si="1185"/>
        <v>0</v>
      </c>
      <c r="BD187" s="25">
        <f t="shared" si="1185"/>
        <v>0</v>
      </c>
      <c r="BE187" s="25">
        <f t="shared" si="1185"/>
        <v>0</v>
      </c>
      <c r="BF187" s="25">
        <f t="shared" si="1185"/>
        <v>0</v>
      </c>
      <c r="BG187" s="25">
        <f t="shared" si="1185"/>
        <v>1</v>
      </c>
      <c r="BH187" s="25">
        <f t="shared" si="1185"/>
        <v>0</v>
      </c>
      <c r="BI187" s="25">
        <f t="shared" si="1185"/>
        <v>0</v>
      </c>
      <c r="BJ187" s="25">
        <f t="shared" si="1185"/>
        <v>0</v>
      </c>
      <c r="BK187" s="25">
        <f t="shared" si="1184"/>
        <v>0</v>
      </c>
      <c r="BL187" s="25">
        <f t="shared" si="1184"/>
        <v>2</v>
      </c>
      <c r="BM187" s="25">
        <f t="shared" si="1184"/>
        <v>2</v>
      </c>
      <c r="BN187" s="25">
        <f t="shared" si="1184"/>
        <v>0</v>
      </c>
      <c r="BO187" s="25">
        <f t="shared" si="1184"/>
        <v>2</v>
      </c>
      <c r="BP187" s="25">
        <f t="shared" si="1164"/>
        <v>380</v>
      </c>
      <c r="BQ187" s="25">
        <f t="shared" si="1165"/>
        <v>1170</v>
      </c>
      <c r="BR187" s="25">
        <f t="shared" si="1166"/>
        <v>124</v>
      </c>
      <c r="BS187" s="25">
        <f t="shared" si="1167"/>
        <v>351</v>
      </c>
      <c r="BT187" s="25">
        <f t="shared" si="1168"/>
        <v>475</v>
      </c>
      <c r="BU187" s="26">
        <f t="shared" si="1184"/>
        <v>13</v>
      </c>
      <c r="BV187" s="25">
        <f t="shared" si="1184"/>
        <v>0</v>
      </c>
      <c r="BW187" s="25">
        <f t="shared" si="1184"/>
        <v>59</v>
      </c>
      <c r="BX187" s="25">
        <f t="shared" si="1184"/>
        <v>59</v>
      </c>
      <c r="BY187" s="25">
        <f t="shared" si="1184"/>
        <v>124</v>
      </c>
      <c r="BZ187" s="25">
        <f t="shared" si="1184"/>
        <v>292</v>
      </c>
      <c r="CA187" s="25">
        <f t="shared" si="1184"/>
        <v>416</v>
      </c>
      <c r="CB187" s="25">
        <f t="shared" ref="CB187:CD187" si="1186">CB178+CB183+CB186</f>
        <v>0</v>
      </c>
      <c r="CC187" s="25">
        <f t="shared" si="1186"/>
        <v>0</v>
      </c>
      <c r="CD187" s="25">
        <f t="shared" si="1186"/>
        <v>0</v>
      </c>
    </row>
    <row r="188" spans="1:82" ht="25.5" customHeight="1">
      <c r="A188" s="60"/>
      <c r="B188" s="61" t="s">
        <v>43</v>
      </c>
      <c r="C188" s="67">
        <f>C187</f>
        <v>88</v>
      </c>
      <c r="D188" s="67">
        <f>D187</f>
        <v>151</v>
      </c>
      <c r="E188" s="67">
        <f t="shared" ref="E188:CA188" si="1187">E187</f>
        <v>27</v>
      </c>
      <c r="F188" s="67">
        <f t="shared" si="1187"/>
        <v>91</v>
      </c>
      <c r="G188" s="67">
        <f t="shared" si="1187"/>
        <v>118</v>
      </c>
      <c r="H188" s="67">
        <f>H187</f>
        <v>0</v>
      </c>
      <c r="I188" s="67">
        <f>I187</f>
        <v>98</v>
      </c>
      <c r="J188" s="33">
        <f t="shared" ref="J188:L188" si="1188">J187</f>
        <v>17</v>
      </c>
      <c r="K188" s="33">
        <f t="shared" si="1188"/>
        <v>60</v>
      </c>
      <c r="L188" s="33">
        <f t="shared" si="1188"/>
        <v>77</v>
      </c>
      <c r="M188" s="33">
        <f t="shared" si="1187"/>
        <v>57</v>
      </c>
      <c r="N188" s="33">
        <f t="shared" si="1187"/>
        <v>66</v>
      </c>
      <c r="O188" s="33">
        <f t="shared" si="1187"/>
        <v>23</v>
      </c>
      <c r="P188" s="33">
        <f t="shared" si="1187"/>
        <v>27</v>
      </c>
      <c r="Q188" s="33">
        <f t="shared" si="1187"/>
        <v>50</v>
      </c>
      <c r="R188" s="33">
        <f t="shared" ref="R188:V188" si="1189">R187</f>
        <v>0</v>
      </c>
      <c r="S188" s="33">
        <f t="shared" si="1189"/>
        <v>46</v>
      </c>
      <c r="T188" s="33">
        <f t="shared" si="1189"/>
        <v>16</v>
      </c>
      <c r="U188" s="33">
        <f t="shared" si="1189"/>
        <v>18</v>
      </c>
      <c r="V188" s="33">
        <f t="shared" si="1189"/>
        <v>34</v>
      </c>
      <c r="W188" s="33">
        <f t="shared" si="1187"/>
        <v>180</v>
      </c>
      <c r="X188" s="33">
        <f t="shared" ref="X188" si="1190">X187</f>
        <v>192</v>
      </c>
      <c r="Y188" s="33">
        <f t="shared" si="1187"/>
        <v>21</v>
      </c>
      <c r="Z188" s="33">
        <f t="shared" si="1187"/>
        <v>93</v>
      </c>
      <c r="AA188" s="33">
        <f t="shared" si="1187"/>
        <v>114</v>
      </c>
      <c r="AB188" s="33">
        <f t="shared" ref="AB188:AP188" si="1191">AB187</f>
        <v>34</v>
      </c>
      <c r="AC188" s="33">
        <f t="shared" ref="AC188" si="1192">AC187</f>
        <v>82</v>
      </c>
      <c r="AD188" s="33">
        <f t="shared" si="1191"/>
        <v>9</v>
      </c>
      <c r="AE188" s="33">
        <f t="shared" si="1191"/>
        <v>38</v>
      </c>
      <c r="AF188" s="33">
        <f t="shared" si="1191"/>
        <v>47</v>
      </c>
      <c r="AG188" s="33">
        <f t="shared" si="1191"/>
        <v>21</v>
      </c>
      <c r="AH188" s="33">
        <f t="shared" ref="AH188" si="1193">AH187</f>
        <v>523</v>
      </c>
      <c r="AI188" s="33">
        <f t="shared" si="1191"/>
        <v>3</v>
      </c>
      <c r="AJ188" s="33">
        <f t="shared" si="1191"/>
        <v>21</v>
      </c>
      <c r="AK188" s="33">
        <f t="shared" si="1191"/>
        <v>24</v>
      </c>
      <c r="AL188" s="33">
        <f t="shared" si="1191"/>
        <v>0</v>
      </c>
      <c r="AM188" s="33">
        <f t="shared" si="1191"/>
        <v>9</v>
      </c>
      <c r="AN188" s="33">
        <f t="shared" si="1191"/>
        <v>2</v>
      </c>
      <c r="AO188" s="33">
        <f t="shared" si="1191"/>
        <v>1</v>
      </c>
      <c r="AP188" s="33">
        <f t="shared" si="1191"/>
        <v>3</v>
      </c>
      <c r="AQ188" s="33">
        <f t="shared" si="1187"/>
        <v>0</v>
      </c>
      <c r="AR188" s="33">
        <f t="shared" ref="AR188" si="1194">AR187</f>
        <v>0</v>
      </c>
      <c r="AS188" s="33">
        <f t="shared" si="1187"/>
        <v>0</v>
      </c>
      <c r="AT188" s="33">
        <f t="shared" si="1187"/>
        <v>0</v>
      </c>
      <c r="AU188" s="33">
        <f t="shared" si="1187"/>
        <v>0</v>
      </c>
      <c r="AV188" s="33">
        <f t="shared" si="1187"/>
        <v>0</v>
      </c>
      <c r="AW188" s="33">
        <f t="shared" si="1187"/>
        <v>0</v>
      </c>
      <c r="AX188" s="33">
        <f t="shared" si="1187"/>
        <v>4</v>
      </c>
      <c r="AY188" s="33">
        <f t="shared" si="1187"/>
        <v>2</v>
      </c>
      <c r="AZ188" s="33">
        <f t="shared" si="1187"/>
        <v>6</v>
      </c>
      <c r="BA188" s="33">
        <f t="shared" si="1187"/>
        <v>0</v>
      </c>
      <c r="BB188" s="33">
        <f t="shared" si="1187"/>
        <v>0</v>
      </c>
      <c r="BC188" s="33">
        <f t="shared" si="1187"/>
        <v>0</v>
      </c>
      <c r="BD188" s="33">
        <f t="shared" si="1187"/>
        <v>0</v>
      </c>
      <c r="BE188" s="33">
        <f t="shared" si="1187"/>
        <v>0</v>
      </c>
      <c r="BF188" s="33">
        <f t="shared" si="1187"/>
        <v>0</v>
      </c>
      <c r="BG188" s="33">
        <f t="shared" si="1187"/>
        <v>1</v>
      </c>
      <c r="BH188" s="33">
        <f t="shared" si="1187"/>
        <v>0</v>
      </c>
      <c r="BI188" s="33">
        <f t="shared" si="1187"/>
        <v>0</v>
      </c>
      <c r="BJ188" s="33">
        <f t="shared" si="1187"/>
        <v>0</v>
      </c>
      <c r="BK188" s="33">
        <f t="shared" ref="BK188:BO188" si="1195">BK187</f>
        <v>0</v>
      </c>
      <c r="BL188" s="33">
        <f t="shared" si="1195"/>
        <v>2</v>
      </c>
      <c r="BM188" s="33">
        <f t="shared" si="1195"/>
        <v>2</v>
      </c>
      <c r="BN188" s="33">
        <f t="shared" si="1195"/>
        <v>0</v>
      </c>
      <c r="BO188" s="33">
        <f t="shared" si="1195"/>
        <v>2</v>
      </c>
      <c r="BP188" s="33">
        <f t="shared" si="1164"/>
        <v>380</v>
      </c>
      <c r="BQ188" s="33">
        <f t="shared" si="1165"/>
        <v>1170</v>
      </c>
      <c r="BR188" s="33">
        <f t="shared" si="1166"/>
        <v>124</v>
      </c>
      <c r="BS188" s="33">
        <f t="shared" si="1167"/>
        <v>351</v>
      </c>
      <c r="BT188" s="33">
        <f t="shared" si="1168"/>
        <v>475</v>
      </c>
      <c r="BU188" s="34">
        <f t="shared" si="1187"/>
        <v>13</v>
      </c>
      <c r="BV188" s="33">
        <f t="shared" si="1187"/>
        <v>0</v>
      </c>
      <c r="BW188" s="33">
        <f t="shared" si="1187"/>
        <v>59</v>
      </c>
      <c r="BX188" s="33">
        <f t="shared" si="1187"/>
        <v>59</v>
      </c>
      <c r="BY188" s="33">
        <f t="shared" si="1187"/>
        <v>124</v>
      </c>
      <c r="BZ188" s="33">
        <f t="shared" si="1187"/>
        <v>292</v>
      </c>
      <c r="CA188" s="33">
        <f t="shared" si="1187"/>
        <v>416</v>
      </c>
      <c r="CB188" s="33">
        <f t="shared" ref="CB188:CD188" si="1196">CB187</f>
        <v>0</v>
      </c>
      <c r="CC188" s="33">
        <f t="shared" si="1196"/>
        <v>0</v>
      </c>
      <c r="CD188" s="33">
        <f t="shared" si="1196"/>
        <v>0</v>
      </c>
    </row>
    <row r="189" spans="1:82" ht="25.5" customHeight="1">
      <c r="A189" s="6" t="s">
        <v>125</v>
      </c>
      <c r="B189" s="50"/>
      <c r="C189" s="42"/>
      <c r="D189" s="40"/>
      <c r="E189" s="40"/>
      <c r="F189" s="40"/>
      <c r="G189" s="40"/>
      <c r="H189" s="40"/>
      <c r="I189" s="40"/>
      <c r="J189" s="40"/>
      <c r="K189" s="40"/>
      <c r="L189" s="40"/>
      <c r="M189" s="40"/>
      <c r="N189" s="40"/>
      <c r="O189" s="40"/>
      <c r="P189" s="40"/>
      <c r="Q189" s="40"/>
      <c r="R189" s="40"/>
      <c r="S189" s="40"/>
      <c r="T189" s="40"/>
      <c r="U189" s="40"/>
      <c r="V189" s="40"/>
      <c r="W189" s="40"/>
      <c r="X189" s="40"/>
      <c r="Y189" s="40"/>
      <c r="Z189" s="40"/>
      <c r="AA189" s="40"/>
      <c r="AB189" s="40"/>
      <c r="AC189" s="40"/>
      <c r="AD189" s="40"/>
      <c r="AE189" s="40"/>
      <c r="AF189" s="40"/>
      <c r="AG189" s="40"/>
      <c r="AH189" s="40"/>
      <c r="AI189" s="40"/>
      <c r="AJ189" s="40"/>
      <c r="AK189" s="40"/>
      <c r="AL189" s="40"/>
      <c r="AM189" s="40"/>
      <c r="AN189" s="40"/>
      <c r="AO189" s="40"/>
      <c r="AP189" s="40"/>
      <c r="AQ189" s="40"/>
      <c r="AR189" s="40"/>
      <c r="AS189" s="40"/>
      <c r="AT189" s="40"/>
      <c r="AU189" s="40"/>
      <c r="AV189" s="40"/>
      <c r="AW189" s="40"/>
      <c r="AX189" s="40"/>
      <c r="AY189" s="40"/>
      <c r="AZ189" s="40"/>
      <c r="BA189" s="40"/>
      <c r="BB189" s="40"/>
      <c r="BC189" s="40"/>
      <c r="BD189" s="40"/>
      <c r="BE189" s="40"/>
      <c r="BF189" s="40"/>
      <c r="BG189" s="40"/>
      <c r="BH189" s="40"/>
      <c r="BI189" s="40"/>
      <c r="BJ189" s="40"/>
      <c r="BK189" s="40"/>
      <c r="BL189" s="40"/>
      <c r="BM189" s="40"/>
      <c r="BN189" s="40"/>
      <c r="BO189" s="40"/>
      <c r="BP189" s="40"/>
      <c r="BQ189" s="40"/>
      <c r="BR189" s="40"/>
      <c r="BS189" s="40"/>
      <c r="BT189" s="40"/>
      <c r="BU189" s="43"/>
      <c r="BV189" s="40"/>
      <c r="BW189" s="40"/>
      <c r="BX189" s="40"/>
      <c r="BY189" s="40"/>
      <c r="BZ189" s="40"/>
      <c r="CA189" s="40"/>
      <c r="CB189" s="40"/>
      <c r="CC189" s="40"/>
      <c r="CD189" s="41"/>
    </row>
    <row r="190" spans="1:82" ht="25.5" customHeight="1">
      <c r="A190" s="6"/>
      <c r="B190" s="89" t="s">
        <v>28</v>
      </c>
      <c r="C190" s="42"/>
      <c r="D190" s="40"/>
      <c r="E190" s="40"/>
      <c r="F190" s="40"/>
      <c r="G190" s="40"/>
      <c r="H190" s="40"/>
      <c r="I190" s="40"/>
      <c r="J190" s="40"/>
      <c r="K190" s="40"/>
      <c r="L190" s="40"/>
      <c r="M190" s="40"/>
      <c r="N190" s="40"/>
      <c r="O190" s="40"/>
      <c r="P190" s="40"/>
      <c r="Q190" s="40"/>
      <c r="R190" s="40"/>
      <c r="S190" s="40"/>
      <c r="T190" s="40"/>
      <c r="U190" s="40"/>
      <c r="V190" s="40"/>
      <c r="W190" s="40"/>
      <c r="X190" s="40"/>
      <c r="Y190" s="40"/>
      <c r="Z190" s="40"/>
      <c r="AA190" s="40"/>
      <c r="AB190" s="40"/>
      <c r="AC190" s="40"/>
      <c r="AD190" s="40"/>
      <c r="AE190" s="40"/>
      <c r="AF190" s="40"/>
      <c r="AG190" s="40"/>
      <c r="AH190" s="40"/>
      <c r="AI190" s="40"/>
      <c r="AJ190" s="40"/>
      <c r="AK190" s="40"/>
      <c r="AL190" s="40"/>
      <c r="AM190" s="40"/>
      <c r="AN190" s="40"/>
      <c r="AO190" s="40"/>
      <c r="AP190" s="40"/>
      <c r="AQ190" s="40"/>
      <c r="AR190" s="40"/>
      <c r="AS190" s="40"/>
      <c r="AT190" s="40"/>
      <c r="AU190" s="40"/>
      <c r="AV190" s="40"/>
      <c r="AW190" s="40"/>
      <c r="AX190" s="40"/>
      <c r="AY190" s="40"/>
      <c r="AZ190" s="40"/>
      <c r="BA190" s="40"/>
      <c r="BB190" s="40"/>
      <c r="BC190" s="40"/>
      <c r="BD190" s="40"/>
      <c r="BE190" s="40"/>
      <c r="BF190" s="40"/>
      <c r="BG190" s="40"/>
      <c r="BH190" s="40"/>
      <c r="BI190" s="40"/>
      <c r="BJ190" s="40"/>
      <c r="BK190" s="40"/>
      <c r="BL190" s="40"/>
      <c r="BM190" s="40"/>
      <c r="BN190" s="40"/>
      <c r="BO190" s="40"/>
      <c r="BP190" s="40"/>
      <c r="BQ190" s="40"/>
      <c r="BR190" s="40"/>
      <c r="BS190" s="40"/>
      <c r="BT190" s="40"/>
      <c r="BU190" s="43"/>
      <c r="BV190" s="40"/>
      <c r="BW190" s="40"/>
      <c r="BX190" s="40"/>
      <c r="BY190" s="40"/>
      <c r="BZ190" s="40"/>
      <c r="CA190" s="40"/>
      <c r="CB190" s="40"/>
      <c r="CC190" s="40"/>
      <c r="CD190" s="41"/>
    </row>
    <row r="191" spans="1:82" ht="25.5" customHeight="1">
      <c r="A191" s="6"/>
      <c r="B191" s="7" t="s">
        <v>126</v>
      </c>
      <c r="C191" s="44"/>
      <c r="D191" s="45"/>
      <c r="E191" s="45"/>
      <c r="F191" s="45"/>
      <c r="G191" s="40"/>
      <c r="H191" s="40"/>
      <c r="I191" s="40"/>
      <c r="J191" s="40"/>
      <c r="K191" s="40"/>
      <c r="L191" s="40"/>
      <c r="M191" s="40"/>
      <c r="N191" s="40"/>
      <c r="O191" s="40"/>
      <c r="P191" s="40"/>
      <c r="Q191" s="40"/>
      <c r="R191" s="40"/>
      <c r="S191" s="40"/>
      <c r="T191" s="40"/>
      <c r="U191" s="40"/>
      <c r="V191" s="40"/>
      <c r="W191" s="45"/>
      <c r="X191" s="45"/>
      <c r="Y191" s="45"/>
      <c r="Z191" s="45"/>
      <c r="AA191" s="40"/>
      <c r="AB191" s="40"/>
      <c r="AC191" s="40"/>
      <c r="AD191" s="40"/>
      <c r="AE191" s="40"/>
      <c r="AF191" s="40"/>
      <c r="AG191" s="40"/>
      <c r="AH191" s="40"/>
      <c r="AI191" s="40"/>
      <c r="AJ191" s="40"/>
      <c r="AK191" s="40"/>
      <c r="AL191" s="40"/>
      <c r="AM191" s="40"/>
      <c r="AN191" s="40"/>
      <c r="AO191" s="40"/>
      <c r="AP191" s="40"/>
      <c r="AQ191" s="45"/>
      <c r="AR191" s="45"/>
      <c r="AS191" s="45"/>
      <c r="AT191" s="45"/>
      <c r="AU191" s="40"/>
      <c r="AV191" s="40"/>
      <c r="AW191" s="40"/>
      <c r="AX191" s="40"/>
      <c r="AY191" s="40"/>
      <c r="AZ191" s="40"/>
      <c r="BA191" s="40"/>
      <c r="BB191" s="40"/>
      <c r="BC191" s="40"/>
      <c r="BD191" s="40"/>
      <c r="BE191" s="40"/>
      <c r="BF191" s="40"/>
      <c r="BG191" s="40"/>
      <c r="BH191" s="40"/>
      <c r="BI191" s="40"/>
      <c r="BJ191" s="40"/>
      <c r="BK191" s="40"/>
      <c r="BL191" s="40"/>
      <c r="BM191" s="40"/>
      <c r="BN191" s="40"/>
      <c r="BO191" s="40"/>
      <c r="BP191" s="40"/>
      <c r="BQ191" s="40"/>
      <c r="BR191" s="40"/>
      <c r="BS191" s="40"/>
      <c r="BT191" s="40"/>
      <c r="BU191" s="90"/>
      <c r="BV191" s="40"/>
      <c r="BW191" s="40"/>
      <c r="BX191" s="40"/>
      <c r="BY191" s="40"/>
      <c r="BZ191" s="40"/>
      <c r="CA191" s="40"/>
      <c r="CB191" s="40"/>
      <c r="CC191" s="40"/>
      <c r="CD191" s="41"/>
    </row>
    <row r="192" spans="1:82" ht="25.5" customHeight="1">
      <c r="A192" s="6"/>
      <c r="B192" s="29" t="s">
        <v>127</v>
      </c>
      <c r="C192" s="24">
        <v>2</v>
      </c>
      <c r="D192" s="24">
        <v>2</v>
      </c>
      <c r="E192" s="24">
        <v>0</v>
      </c>
      <c r="F192" s="24">
        <v>0</v>
      </c>
      <c r="G192" s="25">
        <f t="shared" ref="G192:G198" si="1197">E192+F192</f>
        <v>0</v>
      </c>
      <c r="H192" s="24">
        <v>0</v>
      </c>
      <c r="I192" s="81">
        <v>6</v>
      </c>
      <c r="J192" s="24">
        <v>1</v>
      </c>
      <c r="K192" s="24">
        <v>2</v>
      </c>
      <c r="L192" s="25">
        <f>SUM(J192:K192)</f>
        <v>3</v>
      </c>
      <c r="M192" s="24">
        <v>5</v>
      </c>
      <c r="N192" s="24">
        <v>4</v>
      </c>
      <c r="O192" s="24">
        <v>0</v>
      </c>
      <c r="P192" s="24">
        <v>0</v>
      </c>
      <c r="Q192" s="25">
        <f t="shared" ref="Q192:Q198" si="1198">O192+P192</f>
        <v>0</v>
      </c>
      <c r="R192" s="24">
        <v>0</v>
      </c>
      <c r="S192" s="24">
        <v>1</v>
      </c>
      <c r="T192" s="24">
        <v>0</v>
      </c>
      <c r="U192" s="24">
        <v>1</v>
      </c>
      <c r="V192" s="25">
        <f t="shared" ref="V192:V198" si="1199">T192+U192</f>
        <v>1</v>
      </c>
      <c r="W192" s="24">
        <v>15</v>
      </c>
      <c r="X192" s="24">
        <v>30</v>
      </c>
      <c r="Y192" s="24">
        <v>2</v>
      </c>
      <c r="Z192" s="24">
        <v>4</v>
      </c>
      <c r="AA192" s="25">
        <f t="shared" ref="AA192:AA198" si="1200">Y192+Z192</f>
        <v>6</v>
      </c>
      <c r="AB192" s="24">
        <v>5</v>
      </c>
      <c r="AC192" s="24">
        <v>5</v>
      </c>
      <c r="AD192" s="24">
        <v>0</v>
      </c>
      <c r="AE192" s="24">
        <v>2</v>
      </c>
      <c r="AF192" s="25">
        <f t="shared" ref="AF192:AF198" si="1201">AD192+AE192</f>
        <v>2</v>
      </c>
      <c r="AG192" s="24">
        <v>3</v>
      </c>
      <c r="AH192" s="24">
        <v>23</v>
      </c>
      <c r="AI192" s="24">
        <v>1</v>
      </c>
      <c r="AJ192" s="24">
        <v>0</v>
      </c>
      <c r="AK192" s="25">
        <f t="shared" ref="AK192:AK198" si="1202">AI192+AJ192</f>
        <v>1</v>
      </c>
      <c r="AL192" s="24">
        <v>2</v>
      </c>
      <c r="AM192" s="24">
        <v>1</v>
      </c>
      <c r="AN192" s="24">
        <v>0</v>
      </c>
      <c r="AO192" s="24">
        <v>1</v>
      </c>
      <c r="AP192" s="25">
        <f t="shared" ref="AP192:AP198" si="1203">AN192+AO192</f>
        <v>1</v>
      </c>
      <c r="AQ192" s="25">
        <v>0</v>
      </c>
      <c r="AR192" s="25">
        <v>0</v>
      </c>
      <c r="AS192" s="25">
        <v>0</v>
      </c>
      <c r="AT192" s="25">
        <v>0</v>
      </c>
      <c r="AU192" s="25">
        <f t="shared" ref="AU192:AU198" si="1204">AS192+AT192</f>
        <v>0</v>
      </c>
      <c r="AV192" s="24">
        <v>0</v>
      </c>
      <c r="AW192" s="24">
        <v>0</v>
      </c>
      <c r="AX192" s="24">
        <v>3</v>
      </c>
      <c r="AY192" s="24">
        <v>3</v>
      </c>
      <c r="AZ192" s="25">
        <f t="shared" ref="AZ192:AZ198" si="1205">AX192+AY192</f>
        <v>6</v>
      </c>
      <c r="BA192" s="25">
        <v>0</v>
      </c>
      <c r="BB192" s="25">
        <v>0</v>
      </c>
      <c r="BC192" s="25">
        <v>0</v>
      </c>
      <c r="BD192" s="25">
        <v>0</v>
      </c>
      <c r="BE192" s="25">
        <f t="shared" ref="BE192:BE198" si="1206">BC192+BD192</f>
        <v>0</v>
      </c>
      <c r="BF192" s="24">
        <v>0</v>
      </c>
      <c r="BG192" s="24">
        <v>0</v>
      </c>
      <c r="BH192" s="24">
        <v>0</v>
      </c>
      <c r="BI192" s="24">
        <v>0</v>
      </c>
      <c r="BJ192" s="25">
        <f t="shared" ref="BJ192:BJ198" si="1207">BH192+BI192</f>
        <v>0</v>
      </c>
      <c r="BK192" s="24">
        <v>0</v>
      </c>
      <c r="BL192" s="24">
        <v>1</v>
      </c>
      <c r="BM192" s="24">
        <v>1</v>
      </c>
      <c r="BN192" s="24">
        <v>0</v>
      </c>
      <c r="BO192" s="25">
        <f t="shared" ref="BO192:BO198" si="1208">BM192+BN192</f>
        <v>1</v>
      </c>
      <c r="BP192" s="25">
        <f t="shared" ref="BP192:BP199" si="1209">C192+M192+W192+AB192+AG192+AL192+AQ192+AV192+BA192+BK192+H192+BF192+R192</f>
        <v>32</v>
      </c>
      <c r="BQ192" s="25">
        <f t="shared" ref="BQ192:BQ199" si="1210">D192+N192+X192+AC192+AH192+AM192+AR192+AW192+BB192+BL192+I192+BG192+S192</f>
        <v>73</v>
      </c>
      <c r="BR192" s="25">
        <f t="shared" ref="BR192:BR199" si="1211">E192+O192+Y192+AD192+AI192+AN192+AS192+AX192+BC192+BM192+J192+BH192+T192</f>
        <v>8</v>
      </c>
      <c r="BS192" s="25">
        <f t="shared" ref="BS192:BS199" si="1212">F192+P192+Z192+AE192+AJ192+AO192+AT192+AY192+BD192+BN192+K192+BI192+U192</f>
        <v>13</v>
      </c>
      <c r="BT192" s="25">
        <f t="shared" ref="BT192:BT199" si="1213">G192+Q192+AA192+AF192+AK192+AP192+AU192+AZ192+BE192+BO192+L192+BJ192+V192</f>
        <v>21</v>
      </c>
      <c r="BU192" s="91">
        <v>1</v>
      </c>
      <c r="BV192" s="25">
        <f t="shared" ref="BV192:BV198" si="1214">IF(BU192=1,BR192,"0")</f>
        <v>8</v>
      </c>
      <c r="BW192" s="25">
        <f t="shared" ref="BW192:BW198" si="1215">IF(BU192=1,BS192,"0")</f>
        <v>13</v>
      </c>
      <c r="BX192" s="25">
        <f t="shared" ref="BX192:BX198" si="1216">BV192+BW192</f>
        <v>21</v>
      </c>
      <c r="BY192" s="25" t="str">
        <f t="shared" ref="BY192:BY198" si="1217">IF(BU192=2,BR192,"0")</f>
        <v>0</v>
      </c>
      <c r="BZ192" s="25" t="str">
        <f t="shared" ref="BZ192:BZ198" si="1218">IF(BU192=2,BS192,"0")</f>
        <v>0</v>
      </c>
      <c r="CA192" s="25">
        <f t="shared" ref="CA192:CA198" si="1219">BY192+BZ192</f>
        <v>0</v>
      </c>
      <c r="CB192" s="25" t="str">
        <f t="shared" ref="CB192:CB198" si="1220">IF(BX192=2,BU192,"0")</f>
        <v>0</v>
      </c>
      <c r="CC192" s="25" t="str">
        <f t="shared" ref="CC192:CC198" si="1221">IF(BX192=2,BV192,"0")</f>
        <v>0</v>
      </c>
      <c r="CD192" s="25">
        <f t="shared" ref="CD192:CD198" si="1222">CB192+CC192</f>
        <v>0</v>
      </c>
    </row>
    <row r="193" spans="1:82" ht="25.5" customHeight="1">
      <c r="A193" s="6"/>
      <c r="B193" s="80" t="s">
        <v>128</v>
      </c>
      <c r="C193" s="24">
        <v>2</v>
      </c>
      <c r="D193" s="24">
        <v>10</v>
      </c>
      <c r="E193" s="24">
        <v>4</v>
      </c>
      <c r="F193" s="24">
        <v>1</v>
      </c>
      <c r="G193" s="25">
        <f t="shared" si="1197"/>
        <v>5</v>
      </c>
      <c r="H193" s="24">
        <v>0</v>
      </c>
      <c r="I193" s="81">
        <v>10</v>
      </c>
      <c r="J193" s="24">
        <v>2</v>
      </c>
      <c r="K193" s="24">
        <v>4</v>
      </c>
      <c r="L193" s="25">
        <f t="shared" ref="L193:L198" si="1223">SUM(J193:K193)</f>
        <v>6</v>
      </c>
      <c r="M193" s="24">
        <v>3</v>
      </c>
      <c r="N193" s="24">
        <v>2</v>
      </c>
      <c r="O193" s="24">
        <v>1</v>
      </c>
      <c r="P193" s="24">
        <v>1</v>
      </c>
      <c r="Q193" s="25">
        <f t="shared" si="1198"/>
        <v>2</v>
      </c>
      <c r="R193" s="24">
        <v>0</v>
      </c>
      <c r="S193" s="24">
        <v>2</v>
      </c>
      <c r="T193" s="24">
        <v>0</v>
      </c>
      <c r="U193" s="24">
        <v>2</v>
      </c>
      <c r="V193" s="25">
        <f t="shared" si="1199"/>
        <v>2</v>
      </c>
      <c r="W193" s="24">
        <v>15</v>
      </c>
      <c r="X193" s="24">
        <v>18</v>
      </c>
      <c r="Y193" s="24">
        <v>6</v>
      </c>
      <c r="Z193" s="24">
        <v>8</v>
      </c>
      <c r="AA193" s="25">
        <f t="shared" si="1200"/>
        <v>14</v>
      </c>
      <c r="AB193" s="24">
        <v>5</v>
      </c>
      <c r="AC193" s="24">
        <v>13</v>
      </c>
      <c r="AD193" s="24">
        <v>4</v>
      </c>
      <c r="AE193" s="24">
        <v>3</v>
      </c>
      <c r="AF193" s="25">
        <f t="shared" si="1201"/>
        <v>7</v>
      </c>
      <c r="AG193" s="24">
        <v>10</v>
      </c>
      <c r="AH193" s="24">
        <v>30</v>
      </c>
      <c r="AI193" s="24">
        <v>3</v>
      </c>
      <c r="AJ193" s="24">
        <v>5</v>
      </c>
      <c r="AK193" s="25">
        <f t="shared" si="1202"/>
        <v>8</v>
      </c>
      <c r="AL193" s="24">
        <v>0</v>
      </c>
      <c r="AM193" s="24">
        <v>4</v>
      </c>
      <c r="AN193" s="24">
        <v>0</v>
      </c>
      <c r="AO193" s="24">
        <v>1</v>
      </c>
      <c r="AP193" s="25">
        <f t="shared" si="1203"/>
        <v>1</v>
      </c>
      <c r="AQ193" s="25">
        <v>0</v>
      </c>
      <c r="AR193" s="25">
        <v>0</v>
      </c>
      <c r="AS193" s="25">
        <v>0</v>
      </c>
      <c r="AT193" s="25">
        <v>0</v>
      </c>
      <c r="AU193" s="25">
        <f t="shared" si="1204"/>
        <v>0</v>
      </c>
      <c r="AV193" s="24">
        <v>0</v>
      </c>
      <c r="AW193" s="24">
        <v>0</v>
      </c>
      <c r="AX193" s="24">
        <v>3</v>
      </c>
      <c r="AY193" s="24">
        <v>4</v>
      </c>
      <c r="AZ193" s="25">
        <f t="shared" si="1205"/>
        <v>7</v>
      </c>
      <c r="BA193" s="25">
        <v>0</v>
      </c>
      <c r="BB193" s="25">
        <v>0</v>
      </c>
      <c r="BC193" s="25">
        <v>0</v>
      </c>
      <c r="BD193" s="25">
        <v>0</v>
      </c>
      <c r="BE193" s="25">
        <f t="shared" si="1206"/>
        <v>0</v>
      </c>
      <c r="BF193" s="24">
        <v>0</v>
      </c>
      <c r="BG193" s="24">
        <v>0</v>
      </c>
      <c r="BH193" s="24">
        <v>0</v>
      </c>
      <c r="BI193" s="24">
        <v>0</v>
      </c>
      <c r="BJ193" s="25">
        <f t="shared" si="1207"/>
        <v>0</v>
      </c>
      <c r="BK193" s="24">
        <v>0</v>
      </c>
      <c r="BL193" s="24">
        <v>0</v>
      </c>
      <c r="BM193" s="24">
        <v>0</v>
      </c>
      <c r="BN193" s="24">
        <v>0</v>
      </c>
      <c r="BO193" s="25">
        <f t="shared" si="1208"/>
        <v>0</v>
      </c>
      <c r="BP193" s="25">
        <f t="shared" si="1209"/>
        <v>35</v>
      </c>
      <c r="BQ193" s="25">
        <f t="shared" si="1210"/>
        <v>89</v>
      </c>
      <c r="BR193" s="25">
        <f t="shared" si="1211"/>
        <v>23</v>
      </c>
      <c r="BS193" s="25">
        <f t="shared" si="1212"/>
        <v>29</v>
      </c>
      <c r="BT193" s="25">
        <f t="shared" si="1213"/>
        <v>52</v>
      </c>
      <c r="BU193" s="91">
        <v>2</v>
      </c>
      <c r="BV193" s="25" t="str">
        <f t="shared" si="1214"/>
        <v>0</v>
      </c>
      <c r="BW193" s="25" t="str">
        <f t="shared" si="1215"/>
        <v>0</v>
      </c>
      <c r="BX193" s="25">
        <f t="shared" si="1216"/>
        <v>0</v>
      </c>
      <c r="BY193" s="25">
        <f t="shared" si="1217"/>
        <v>23</v>
      </c>
      <c r="BZ193" s="25">
        <f t="shared" si="1218"/>
        <v>29</v>
      </c>
      <c r="CA193" s="25">
        <f t="shared" si="1219"/>
        <v>52</v>
      </c>
      <c r="CB193" s="25" t="str">
        <f t="shared" si="1220"/>
        <v>0</v>
      </c>
      <c r="CC193" s="25" t="str">
        <f t="shared" si="1221"/>
        <v>0</v>
      </c>
      <c r="CD193" s="25">
        <f t="shared" si="1222"/>
        <v>0</v>
      </c>
    </row>
    <row r="194" spans="1:82" ht="25.5" customHeight="1">
      <c r="A194" s="6"/>
      <c r="B194" s="80" t="s">
        <v>129</v>
      </c>
      <c r="C194" s="24">
        <v>3</v>
      </c>
      <c r="D194" s="24">
        <v>1</v>
      </c>
      <c r="E194" s="24">
        <v>1</v>
      </c>
      <c r="F194" s="24">
        <v>0</v>
      </c>
      <c r="G194" s="25">
        <f t="shared" si="1197"/>
        <v>1</v>
      </c>
      <c r="H194" s="24">
        <v>0</v>
      </c>
      <c r="I194" s="81">
        <v>2</v>
      </c>
      <c r="J194" s="24">
        <v>1</v>
      </c>
      <c r="K194" s="24">
        <v>0</v>
      </c>
      <c r="L194" s="25">
        <f t="shared" si="1223"/>
        <v>1</v>
      </c>
      <c r="M194" s="24">
        <v>2</v>
      </c>
      <c r="N194" s="24">
        <v>1</v>
      </c>
      <c r="O194" s="24">
        <v>1</v>
      </c>
      <c r="P194" s="24">
        <v>0</v>
      </c>
      <c r="Q194" s="25">
        <f t="shared" si="1198"/>
        <v>1</v>
      </c>
      <c r="R194" s="24">
        <v>0</v>
      </c>
      <c r="S194" s="24">
        <v>1</v>
      </c>
      <c r="T194" s="24">
        <v>0</v>
      </c>
      <c r="U194" s="24">
        <v>0</v>
      </c>
      <c r="V194" s="25">
        <f t="shared" si="1199"/>
        <v>0</v>
      </c>
      <c r="W194" s="24">
        <v>10</v>
      </c>
      <c r="X194" s="24">
        <v>8</v>
      </c>
      <c r="Y194" s="24">
        <v>3</v>
      </c>
      <c r="Z194" s="24">
        <v>3</v>
      </c>
      <c r="AA194" s="25">
        <f t="shared" si="1200"/>
        <v>6</v>
      </c>
      <c r="AB194" s="24">
        <v>5</v>
      </c>
      <c r="AC194" s="24">
        <v>2</v>
      </c>
      <c r="AD194" s="24">
        <v>1</v>
      </c>
      <c r="AE194" s="24">
        <v>0</v>
      </c>
      <c r="AF194" s="25">
        <f t="shared" si="1201"/>
        <v>1</v>
      </c>
      <c r="AG194" s="24">
        <v>4</v>
      </c>
      <c r="AH194" s="24">
        <v>9</v>
      </c>
      <c r="AI194" s="24">
        <v>1</v>
      </c>
      <c r="AJ194" s="24">
        <v>2</v>
      </c>
      <c r="AK194" s="25">
        <f t="shared" si="1202"/>
        <v>3</v>
      </c>
      <c r="AL194" s="24">
        <v>1</v>
      </c>
      <c r="AM194" s="24">
        <v>2</v>
      </c>
      <c r="AN194" s="24">
        <v>1</v>
      </c>
      <c r="AO194" s="24">
        <v>1</v>
      </c>
      <c r="AP194" s="25">
        <f t="shared" si="1203"/>
        <v>2</v>
      </c>
      <c r="AQ194" s="25">
        <v>0</v>
      </c>
      <c r="AR194" s="25">
        <v>0</v>
      </c>
      <c r="AS194" s="25">
        <v>0</v>
      </c>
      <c r="AT194" s="25">
        <v>0</v>
      </c>
      <c r="AU194" s="25">
        <f t="shared" si="1204"/>
        <v>0</v>
      </c>
      <c r="AV194" s="24">
        <v>0</v>
      </c>
      <c r="AW194" s="24">
        <v>0</v>
      </c>
      <c r="AX194" s="24">
        <v>3</v>
      </c>
      <c r="AY194" s="24">
        <v>0</v>
      </c>
      <c r="AZ194" s="25">
        <f t="shared" si="1205"/>
        <v>3</v>
      </c>
      <c r="BA194" s="25">
        <v>0</v>
      </c>
      <c r="BB194" s="25">
        <v>0</v>
      </c>
      <c r="BC194" s="25">
        <v>0</v>
      </c>
      <c r="BD194" s="25">
        <v>0</v>
      </c>
      <c r="BE194" s="25">
        <f t="shared" si="1206"/>
        <v>0</v>
      </c>
      <c r="BF194" s="24">
        <v>0</v>
      </c>
      <c r="BG194" s="24">
        <v>0</v>
      </c>
      <c r="BH194" s="24">
        <v>0</v>
      </c>
      <c r="BI194" s="24">
        <v>0</v>
      </c>
      <c r="BJ194" s="25">
        <f t="shared" si="1207"/>
        <v>0</v>
      </c>
      <c r="BK194" s="24">
        <v>0</v>
      </c>
      <c r="BL194" s="24">
        <v>1</v>
      </c>
      <c r="BM194" s="24">
        <v>1</v>
      </c>
      <c r="BN194" s="24">
        <v>0</v>
      </c>
      <c r="BO194" s="25">
        <f t="shared" si="1208"/>
        <v>1</v>
      </c>
      <c r="BP194" s="25">
        <f t="shared" si="1209"/>
        <v>25</v>
      </c>
      <c r="BQ194" s="25">
        <f t="shared" si="1210"/>
        <v>27</v>
      </c>
      <c r="BR194" s="25">
        <f t="shared" si="1211"/>
        <v>13</v>
      </c>
      <c r="BS194" s="25">
        <f t="shared" si="1212"/>
        <v>6</v>
      </c>
      <c r="BT194" s="25">
        <f t="shared" si="1213"/>
        <v>19</v>
      </c>
      <c r="BU194" s="26">
        <v>2</v>
      </c>
      <c r="BV194" s="25" t="str">
        <f t="shared" si="1214"/>
        <v>0</v>
      </c>
      <c r="BW194" s="25" t="str">
        <f t="shared" si="1215"/>
        <v>0</v>
      </c>
      <c r="BX194" s="25">
        <f t="shared" si="1216"/>
        <v>0</v>
      </c>
      <c r="BY194" s="25">
        <f t="shared" si="1217"/>
        <v>13</v>
      </c>
      <c r="BZ194" s="25">
        <f t="shared" si="1218"/>
        <v>6</v>
      </c>
      <c r="CA194" s="25">
        <f t="shared" si="1219"/>
        <v>19</v>
      </c>
      <c r="CB194" s="25" t="str">
        <f t="shared" si="1220"/>
        <v>0</v>
      </c>
      <c r="CC194" s="25" t="str">
        <f t="shared" si="1221"/>
        <v>0</v>
      </c>
      <c r="CD194" s="25">
        <f t="shared" si="1222"/>
        <v>0</v>
      </c>
    </row>
    <row r="195" spans="1:82" ht="25.5" customHeight="1">
      <c r="A195" s="6"/>
      <c r="B195" s="80" t="s">
        <v>130</v>
      </c>
      <c r="C195" s="24">
        <v>3</v>
      </c>
      <c r="D195" s="24">
        <v>3</v>
      </c>
      <c r="E195" s="24">
        <v>2</v>
      </c>
      <c r="F195" s="24">
        <v>0</v>
      </c>
      <c r="G195" s="25">
        <f t="shared" si="1197"/>
        <v>2</v>
      </c>
      <c r="H195" s="24">
        <v>0</v>
      </c>
      <c r="I195" s="81">
        <v>0</v>
      </c>
      <c r="J195" s="24">
        <v>0</v>
      </c>
      <c r="K195" s="24">
        <v>0</v>
      </c>
      <c r="L195" s="25">
        <f t="shared" si="1223"/>
        <v>0</v>
      </c>
      <c r="M195" s="24">
        <v>3</v>
      </c>
      <c r="N195" s="24">
        <v>0</v>
      </c>
      <c r="O195" s="24">
        <v>0</v>
      </c>
      <c r="P195" s="24">
        <v>0</v>
      </c>
      <c r="Q195" s="25">
        <f t="shared" si="1198"/>
        <v>0</v>
      </c>
      <c r="R195" s="24">
        <v>0</v>
      </c>
      <c r="S195" s="24">
        <v>1</v>
      </c>
      <c r="T195" s="24">
        <v>0</v>
      </c>
      <c r="U195" s="24">
        <v>0</v>
      </c>
      <c r="V195" s="25">
        <f t="shared" si="1199"/>
        <v>0</v>
      </c>
      <c r="W195" s="24">
        <v>10</v>
      </c>
      <c r="X195" s="24">
        <v>4</v>
      </c>
      <c r="Y195" s="24">
        <v>2</v>
      </c>
      <c r="Z195" s="24">
        <v>1</v>
      </c>
      <c r="AA195" s="25">
        <f t="shared" si="1200"/>
        <v>3</v>
      </c>
      <c r="AB195" s="24">
        <v>4</v>
      </c>
      <c r="AC195" s="24">
        <v>2</v>
      </c>
      <c r="AD195" s="24">
        <v>1</v>
      </c>
      <c r="AE195" s="24">
        <v>0</v>
      </c>
      <c r="AF195" s="25">
        <f t="shared" si="1201"/>
        <v>1</v>
      </c>
      <c r="AG195" s="24">
        <v>4</v>
      </c>
      <c r="AH195" s="24">
        <v>8</v>
      </c>
      <c r="AI195" s="24">
        <v>0</v>
      </c>
      <c r="AJ195" s="24">
        <v>2</v>
      </c>
      <c r="AK195" s="25">
        <f t="shared" si="1202"/>
        <v>2</v>
      </c>
      <c r="AL195" s="24">
        <v>1</v>
      </c>
      <c r="AM195" s="24">
        <v>1</v>
      </c>
      <c r="AN195" s="24">
        <v>1</v>
      </c>
      <c r="AO195" s="24">
        <v>0</v>
      </c>
      <c r="AP195" s="25">
        <f t="shared" si="1203"/>
        <v>1</v>
      </c>
      <c r="AQ195" s="25">
        <v>0</v>
      </c>
      <c r="AR195" s="25">
        <v>0</v>
      </c>
      <c r="AS195" s="25">
        <v>0</v>
      </c>
      <c r="AT195" s="25">
        <v>0</v>
      </c>
      <c r="AU195" s="25">
        <f t="shared" si="1204"/>
        <v>0</v>
      </c>
      <c r="AV195" s="24">
        <v>0</v>
      </c>
      <c r="AW195" s="24">
        <v>0</v>
      </c>
      <c r="AX195" s="24">
        <v>1</v>
      </c>
      <c r="AY195" s="24">
        <v>1</v>
      </c>
      <c r="AZ195" s="25">
        <f t="shared" si="1205"/>
        <v>2</v>
      </c>
      <c r="BA195" s="25">
        <v>0</v>
      </c>
      <c r="BB195" s="25">
        <v>0</v>
      </c>
      <c r="BC195" s="25">
        <v>0</v>
      </c>
      <c r="BD195" s="25">
        <v>0</v>
      </c>
      <c r="BE195" s="25">
        <f t="shared" si="1206"/>
        <v>0</v>
      </c>
      <c r="BF195" s="24">
        <v>0</v>
      </c>
      <c r="BG195" s="24">
        <v>0</v>
      </c>
      <c r="BH195" s="24">
        <v>0</v>
      </c>
      <c r="BI195" s="24">
        <v>0</v>
      </c>
      <c r="BJ195" s="25">
        <f t="shared" si="1207"/>
        <v>0</v>
      </c>
      <c r="BK195" s="24">
        <v>0</v>
      </c>
      <c r="BL195" s="24">
        <v>1</v>
      </c>
      <c r="BM195" s="24">
        <v>1</v>
      </c>
      <c r="BN195" s="24">
        <v>0</v>
      </c>
      <c r="BO195" s="25">
        <f t="shared" si="1208"/>
        <v>1</v>
      </c>
      <c r="BP195" s="25">
        <f t="shared" si="1209"/>
        <v>25</v>
      </c>
      <c r="BQ195" s="25">
        <f t="shared" si="1210"/>
        <v>20</v>
      </c>
      <c r="BR195" s="25">
        <f t="shared" si="1211"/>
        <v>8</v>
      </c>
      <c r="BS195" s="25">
        <f t="shared" si="1212"/>
        <v>4</v>
      </c>
      <c r="BT195" s="25">
        <f t="shared" si="1213"/>
        <v>12</v>
      </c>
      <c r="BU195" s="91">
        <v>1</v>
      </c>
      <c r="BV195" s="25">
        <f t="shared" si="1214"/>
        <v>8</v>
      </c>
      <c r="BW195" s="25">
        <f t="shared" si="1215"/>
        <v>4</v>
      </c>
      <c r="BX195" s="25">
        <f t="shared" si="1216"/>
        <v>12</v>
      </c>
      <c r="BY195" s="25" t="str">
        <f t="shared" si="1217"/>
        <v>0</v>
      </c>
      <c r="BZ195" s="25" t="str">
        <f t="shared" si="1218"/>
        <v>0</v>
      </c>
      <c r="CA195" s="25">
        <f t="shared" si="1219"/>
        <v>0</v>
      </c>
      <c r="CB195" s="25" t="str">
        <f t="shared" si="1220"/>
        <v>0</v>
      </c>
      <c r="CC195" s="25" t="str">
        <f t="shared" si="1221"/>
        <v>0</v>
      </c>
      <c r="CD195" s="25">
        <f t="shared" si="1222"/>
        <v>0</v>
      </c>
    </row>
    <row r="196" spans="1:82" ht="25.5" customHeight="1">
      <c r="A196" s="6"/>
      <c r="B196" s="80" t="s">
        <v>131</v>
      </c>
      <c r="C196" s="24">
        <v>5</v>
      </c>
      <c r="D196" s="24">
        <v>10</v>
      </c>
      <c r="E196" s="24">
        <v>2</v>
      </c>
      <c r="F196" s="24">
        <v>4</v>
      </c>
      <c r="G196" s="25">
        <f t="shared" si="1197"/>
        <v>6</v>
      </c>
      <c r="H196" s="24">
        <v>0</v>
      </c>
      <c r="I196" s="81">
        <v>8</v>
      </c>
      <c r="J196" s="24">
        <v>1</v>
      </c>
      <c r="K196" s="24">
        <v>5</v>
      </c>
      <c r="L196" s="25">
        <f t="shared" si="1223"/>
        <v>6</v>
      </c>
      <c r="M196" s="24">
        <v>10</v>
      </c>
      <c r="N196" s="24">
        <v>8</v>
      </c>
      <c r="O196" s="24">
        <v>0</v>
      </c>
      <c r="P196" s="24">
        <v>2</v>
      </c>
      <c r="Q196" s="25">
        <f t="shared" si="1198"/>
        <v>2</v>
      </c>
      <c r="R196" s="24">
        <v>0</v>
      </c>
      <c r="S196" s="24">
        <v>13</v>
      </c>
      <c r="T196" s="24">
        <v>0</v>
      </c>
      <c r="U196" s="24">
        <v>2</v>
      </c>
      <c r="V196" s="25">
        <f t="shared" si="1199"/>
        <v>2</v>
      </c>
      <c r="W196" s="24">
        <v>15</v>
      </c>
      <c r="X196" s="24">
        <v>88</v>
      </c>
      <c r="Y196" s="24">
        <v>8</v>
      </c>
      <c r="Z196" s="24">
        <v>19</v>
      </c>
      <c r="AA196" s="25">
        <f t="shared" si="1200"/>
        <v>27</v>
      </c>
      <c r="AB196" s="24">
        <v>10</v>
      </c>
      <c r="AC196" s="24">
        <v>28</v>
      </c>
      <c r="AD196" s="24">
        <v>2</v>
      </c>
      <c r="AE196" s="24">
        <v>5</v>
      </c>
      <c r="AF196" s="25">
        <f t="shared" si="1201"/>
        <v>7</v>
      </c>
      <c r="AG196" s="24">
        <v>0</v>
      </c>
      <c r="AH196" s="24">
        <v>0</v>
      </c>
      <c r="AI196" s="24">
        <v>0</v>
      </c>
      <c r="AJ196" s="24">
        <v>0</v>
      </c>
      <c r="AK196" s="25">
        <f t="shared" si="1202"/>
        <v>0</v>
      </c>
      <c r="AL196" s="24">
        <v>0</v>
      </c>
      <c r="AM196" s="24">
        <v>0</v>
      </c>
      <c r="AN196" s="24">
        <v>0</v>
      </c>
      <c r="AO196" s="24">
        <v>0</v>
      </c>
      <c r="AP196" s="25">
        <f t="shared" si="1203"/>
        <v>0</v>
      </c>
      <c r="AQ196" s="25">
        <v>0</v>
      </c>
      <c r="AR196" s="25">
        <v>0</v>
      </c>
      <c r="AS196" s="25">
        <v>0</v>
      </c>
      <c r="AT196" s="25">
        <v>0</v>
      </c>
      <c r="AU196" s="25">
        <f t="shared" si="1204"/>
        <v>0</v>
      </c>
      <c r="AV196" s="24">
        <v>0</v>
      </c>
      <c r="AW196" s="24">
        <v>0</v>
      </c>
      <c r="AX196" s="24">
        <v>5</v>
      </c>
      <c r="AY196" s="24">
        <v>5</v>
      </c>
      <c r="AZ196" s="25">
        <f t="shared" si="1205"/>
        <v>10</v>
      </c>
      <c r="BA196" s="25">
        <v>0</v>
      </c>
      <c r="BB196" s="25">
        <v>0</v>
      </c>
      <c r="BC196" s="25">
        <v>0</v>
      </c>
      <c r="BD196" s="25">
        <v>0</v>
      </c>
      <c r="BE196" s="25">
        <f t="shared" si="1206"/>
        <v>0</v>
      </c>
      <c r="BF196" s="24">
        <v>0</v>
      </c>
      <c r="BG196" s="24">
        <v>0</v>
      </c>
      <c r="BH196" s="24">
        <v>0</v>
      </c>
      <c r="BI196" s="24">
        <v>0</v>
      </c>
      <c r="BJ196" s="25">
        <f t="shared" si="1207"/>
        <v>0</v>
      </c>
      <c r="BK196" s="24">
        <v>0</v>
      </c>
      <c r="BL196" s="24">
        <v>0</v>
      </c>
      <c r="BM196" s="24">
        <v>0</v>
      </c>
      <c r="BN196" s="24">
        <v>0</v>
      </c>
      <c r="BO196" s="25">
        <f t="shared" si="1208"/>
        <v>0</v>
      </c>
      <c r="BP196" s="25">
        <f t="shared" si="1209"/>
        <v>40</v>
      </c>
      <c r="BQ196" s="25">
        <f t="shared" si="1210"/>
        <v>155</v>
      </c>
      <c r="BR196" s="25">
        <f t="shared" si="1211"/>
        <v>18</v>
      </c>
      <c r="BS196" s="25">
        <f t="shared" si="1212"/>
        <v>42</v>
      </c>
      <c r="BT196" s="25">
        <f t="shared" si="1213"/>
        <v>60</v>
      </c>
      <c r="BU196" s="26">
        <v>2</v>
      </c>
      <c r="BV196" s="25" t="str">
        <f t="shared" si="1214"/>
        <v>0</v>
      </c>
      <c r="BW196" s="25" t="str">
        <f t="shared" si="1215"/>
        <v>0</v>
      </c>
      <c r="BX196" s="25">
        <f t="shared" si="1216"/>
        <v>0</v>
      </c>
      <c r="BY196" s="25">
        <f t="shared" si="1217"/>
        <v>18</v>
      </c>
      <c r="BZ196" s="25">
        <f t="shared" si="1218"/>
        <v>42</v>
      </c>
      <c r="CA196" s="25">
        <f t="shared" si="1219"/>
        <v>60</v>
      </c>
      <c r="CB196" s="25" t="str">
        <f t="shared" si="1220"/>
        <v>0</v>
      </c>
      <c r="CC196" s="25" t="str">
        <f t="shared" si="1221"/>
        <v>0</v>
      </c>
      <c r="CD196" s="25">
        <f t="shared" si="1222"/>
        <v>0</v>
      </c>
    </row>
    <row r="197" spans="1:82" ht="25.5" customHeight="1">
      <c r="A197" s="6"/>
      <c r="B197" s="80" t="s">
        <v>132</v>
      </c>
      <c r="C197" s="24">
        <v>5</v>
      </c>
      <c r="D197" s="24">
        <v>5</v>
      </c>
      <c r="E197" s="24">
        <v>2</v>
      </c>
      <c r="F197" s="24">
        <v>1</v>
      </c>
      <c r="G197" s="25">
        <f t="shared" si="1197"/>
        <v>3</v>
      </c>
      <c r="H197" s="24">
        <v>0</v>
      </c>
      <c r="I197" s="81">
        <v>8</v>
      </c>
      <c r="J197" s="24">
        <v>2</v>
      </c>
      <c r="K197" s="24">
        <v>3</v>
      </c>
      <c r="L197" s="25">
        <f t="shared" si="1223"/>
        <v>5</v>
      </c>
      <c r="M197" s="24">
        <v>5</v>
      </c>
      <c r="N197" s="24">
        <v>0</v>
      </c>
      <c r="O197" s="24">
        <v>0</v>
      </c>
      <c r="P197" s="24">
        <v>0</v>
      </c>
      <c r="Q197" s="25">
        <f t="shared" si="1198"/>
        <v>0</v>
      </c>
      <c r="R197" s="24">
        <v>0</v>
      </c>
      <c r="S197" s="24">
        <v>5</v>
      </c>
      <c r="T197" s="24">
        <v>2</v>
      </c>
      <c r="U197" s="24">
        <v>1</v>
      </c>
      <c r="V197" s="25">
        <f t="shared" si="1199"/>
        <v>3</v>
      </c>
      <c r="W197" s="24">
        <v>10</v>
      </c>
      <c r="X197" s="24">
        <v>19</v>
      </c>
      <c r="Y197" s="24">
        <v>5</v>
      </c>
      <c r="Z197" s="24">
        <v>5</v>
      </c>
      <c r="AA197" s="25">
        <f t="shared" si="1200"/>
        <v>10</v>
      </c>
      <c r="AB197" s="24">
        <v>4</v>
      </c>
      <c r="AC197" s="24">
        <v>3</v>
      </c>
      <c r="AD197" s="24">
        <v>0</v>
      </c>
      <c r="AE197" s="24">
        <v>3</v>
      </c>
      <c r="AF197" s="25">
        <f t="shared" si="1201"/>
        <v>3</v>
      </c>
      <c r="AG197" s="24">
        <v>1</v>
      </c>
      <c r="AH197" s="24">
        <v>6</v>
      </c>
      <c r="AI197" s="24">
        <v>0</v>
      </c>
      <c r="AJ197" s="24">
        <v>1</v>
      </c>
      <c r="AK197" s="25">
        <f t="shared" si="1202"/>
        <v>1</v>
      </c>
      <c r="AL197" s="24">
        <v>0</v>
      </c>
      <c r="AM197" s="24">
        <v>1</v>
      </c>
      <c r="AN197" s="24">
        <v>0</v>
      </c>
      <c r="AO197" s="24">
        <v>0</v>
      </c>
      <c r="AP197" s="25">
        <f t="shared" si="1203"/>
        <v>0</v>
      </c>
      <c r="AQ197" s="25">
        <v>0</v>
      </c>
      <c r="AR197" s="25">
        <v>0</v>
      </c>
      <c r="AS197" s="25">
        <v>0</v>
      </c>
      <c r="AT197" s="25">
        <v>0</v>
      </c>
      <c r="AU197" s="25">
        <f t="shared" si="1204"/>
        <v>0</v>
      </c>
      <c r="AV197" s="24">
        <v>0</v>
      </c>
      <c r="AW197" s="24">
        <v>0</v>
      </c>
      <c r="AX197" s="24">
        <v>0</v>
      </c>
      <c r="AY197" s="24">
        <v>0</v>
      </c>
      <c r="AZ197" s="25">
        <f t="shared" si="1205"/>
        <v>0</v>
      </c>
      <c r="BA197" s="25">
        <v>0</v>
      </c>
      <c r="BB197" s="25">
        <v>0</v>
      </c>
      <c r="BC197" s="25">
        <v>0</v>
      </c>
      <c r="BD197" s="25">
        <v>0</v>
      </c>
      <c r="BE197" s="25">
        <f t="shared" si="1206"/>
        <v>0</v>
      </c>
      <c r="BF197" s="24">
        <v>0</v>
      </c>
      <c r="BG197" s="24">
        <v>0</v>
      </c>
      <c r="BH197" s="24">
        <v>0</v>
      </c>
      <c r="BI197" s="24">
        <v>0</v>
      </c>
      <c r="BJ197" s="25">
        <f t="shared" si="1207"/>
        <v>0</v>
      </c>
      <c r="BK197" s="24">
        <v>0</v>
      </c>
      <c r="BL197" s="24">
        <v>0</v>
      </c>
      <c r="BM197" s="24">
        <v>0</v>
      </c>
      <c r="BN197" s="24">
        <v>0</v>
      </c>
      <c r="BO197" s="25">
        <f t="shared" si="1208"/>
        <v>0</v>
      </c>
      <c r="BP197" s="25">
        <f t="shared" si="1209"/>
        <v>25</v>
      </c>
      <c r="BQ197" s="25">
        <f t="shared" si="1210"/>
        <v>47</v>
      </c>
      <c r="BR197" s="25">
        <f t="shared" si="1211"/>
        <v>11</v>
      </c>
      <c r="BS197" s="25">
        <f t="shared" si="1212"/>
        <v>14</v>
      </c>
      <c r="BT197" s="25">
        <f t="shared" si="1213"/>
        <v>25</v>
      </c>
      <c r="BU197" s="26">
        <v>2</v>
      </c>
      <c r="BV197" s="25" t="str">
        <f t="shared" si="1214"/>
        <v>0</v>
      </c>
      <c r="BW197" s="25" t="str">
        <f t="shared" si="1215"/>
        <v>0</v>
      </c>
      <c r="BX197" s="25">
        <f t="shared" si="1216"/>
        <v>0</v>
      </c>
      <c r="BY197" s="25">
        <f t="shared" si="1217"/>
        <v>11</v>
      </c>
      <c r="BZ197" s="25">
        <f t="shared" si="1218"/>
        <v>14</v>
      </c>
      <c r="CA197" s="25">
        <f t="shared" si="1219"/>
        <v>25</v>
      </c>
      <c r="CB197" s="25" t="str">
        <f t="shared" si="1220"/>
        <v>0</v>
      </c>
      <c r="CC197" s="25" t="str">
        <f t="shared" si="1221"/>
        <v>0</v>
      </c>
      <c r="CD197" s="25">
        <f t="shared" si="1222"/>
        <v>0</v>
      </c>
    </row>
    <row r="198" spans="1:82" ht="25.5" customHeight="1">
      <c r="A198" s="6"/>
      <c r="B198" s="80" t="s">
        <v>133</v>
      </c>
      <c r="C198" s="24">
        <v>5</v>
      </c>
      <c r="D198" s="24">
        <v>8</v>
      </c>
      <c r="E198" s="24">
        <v>2</v>
      </c>
      <c r="F198" s="24">
        <v>2</v>
      </c>
      <c r="G198" s="25">
        <f t="shared" si="1197"/>
        <v>4</v>
      </c>
      <c r="H198" s="24">
        <v>0</v>
      </c>
      <c r="I198" s="81">
        <v>12</v>
      </c>
      <c r="J198" s="24">
        <v>5</v>
      </c>
      <c r="K198" s="24">
        <v>3</v>
      </c>
      <c r="L198" s="25">
        <f t="shared" si="1223"/>
        <v>8</v>
      </c>
      <c r="M198" s="24">
        <v>5</v>
      </c>
      <c r="N198" s="24">
        <v>5</v>
      </c>
      <c r="O198" s="24">
        <v>0</v>
      </c>
      <c r="P198" s="24">
        <v>3</v>
      </c>
      <c r="Q198" s="25">
        <f t="shared" si="1198"/>
        <v>3</v>
      </c>
      <c r="R198" s="24">
        <v>0</v>
      </c>
      <c r="S198" s="24">
        <v>3</v>
      </c>
      <c r="T198" s="24">
        <v>0</v>
      </c>
      <c r="U198" s="24">
        <v>0</v>
      </c>
      <c r="V198" s="25">
        <f t="shared" si="1199"/>
        <v>0</v>
      </c>
      <c r="W198" s="24">
        <v>10</v>
      </c>
      <c r="X198" s="24">
        <v>23</v>
      </c>
      <c r="Y198" s="24">
        <v>3</v>
      </c>
      <c r="Z198" s="24">
        <v>7</v>
      </c>
      <c r="AA198" s="25">
        <f t="shared" si="1200"/>
        <v>10</v>
      </c>
      <c r="AB198" s="24">
        <v>3</v>
      </c>
      <c r="AC198" s="24">
        <v>4</v>
      </c>
      <c r="AD198" s="24">
        <v>2</v>
      </c>
      <c r="AE198" s="24">
        <v>2</v>
      </c>
      <c r="AF198" s="25">
        <f t="shared" si="1201"/>
        <v>4</v>
      </c>
      <c r="AG198" s="24">
        <v>2</v>
      </c>
      <c r="AH198" s="24">
        <v>13</v>
      </c>
      <c r="AI198" s="24">
        <v>0</v>
      </c>
      <c r="AJ198" s="24">
        <v>1</v>
      </c>
      <c r="AK198" s="25">
        <f t="shared" si="1202"/>
        <v>1</v>
      </c>
      <c r="AL198" s="24">
        <v>0</v>
      </c>
      <c r="AM198" s="24">
        <v>4</v>
      </c>
      <c r="AN198" s="24">
        <v>1</v>
      </c>
      <c r="AO198" s="24">
        <v>1</v>
      </c>
      <c r="AP198" s="25">
        <f t="shared" si="1203"/>
        <v>2</v>
      </c>
      <c r="AQ198" s="25">
        <v>0</v>
      </c>
      <c r="AR198" s="25">
        <v>0</v>
      </c>
      <c r="AS198" s="25">
        <v>0</v>
      </c>
      <c r="AT198" s="25">
        <v>0</v>
      </c>
      <c r="AU198" s="25">
        <f t="shared" si="1204"/>
        <v>0</v>
      </c>
      <c r="AV198" s="24">
        <v>0</v>
      </c>
      <c r="AW198" s="24">
        <v>0</v>
      </c>
      <c r="AX198" s="24">
        <v>1</v>
      </c>
      <c r="AY198" s="24">
        <v>0</v>
      </c>
      <c r="AZ198" s="25">
        <f t="shared" si="1205"/>
        <v>1</v>
      </c>
      <c r="BA198" s="25">
        <v>0</v>
      </c>
      <c r="BB198" s="25">
        <v>0</v>
      </c>
      <c r="BC198" s="25">
        <v>0</v>
      </c>
      <c r="BD198" s="25">
        <v>0</v>
      </c>
      <c r="BE198" s="25">
        <f t="shared" si="1206"/>
        <v>0</v>
      </c>
      <c r="BF198" s="24">
        <v>0</v>
      </c>
      <c r="BG198" s="24">
        <v>0</v>
      </c>
      <c r="BH198" s="24">
        <v>0</v>
      </c>
      <c r="BI198" s="24">
        <v>0</v>
      </c>
      <c r="BJ198" s="25">
        <f t="shared" si="1207"/>
        <v>0</v>
      </c>
      <c r="BK198" s="24">
        <v>0</v>
      </c>
      <c r="BL198" s="24">
        <v>0</v>
      </c>
      <c r="BM198" s="24">
        <v>0</v>
      </c>
      <c r="BN198" s="24">
        <v>0</v>
      </c>
      <c r="BO198" s="25">
        <f t="shared" si="1208"/>
        <v>0</v>
      </c>
      <c r="BP198" s="25">
        <f t="shared" si="1209"/>
        <v>25</v>
      </c>
      <c r="BQ198" s="25">
        <f t="shared" si="1210"/>
        <v>72</v>
      </c>
      <c r="BR198" s="25">
        <f t="shared" si="1211"/>
        <v>14</v>
      </c>
      <c r="BS198" s="25">
        <f t="shared" si="1212"/>
        <v>19</v>
      </c>
      <c r="BT198" s="25">
        <f t="shared" si="1213"/>
        <v>33</v>
      </c>
      <c r="BU198" s="26">
        <v>2</v>
      </c>
      <c r="BV198" s="25" t="str">
        <f t="shared" si="1214"/>
        <v>0</v>
      </c>
      <c r="BW198" s="25" t="str">
        <f t="shared" si="1215"/>
        <v>0</v>
      </c>
      <c r="BX198" s="25">
        <f t="shared" si="1216"/>
        <v>0</v>
      </c>
      <c r="BY198" s="25">
        <f t="shared" si="1217"/>
        <v>14</v>
      </c>
      <c r="BZ198" s="25">
        <f t="shared" si="1218"/>
        <v>19</v>
      </c>
      <c r="CA198" s="25">
        <f t="shared" si="1219"/>
        <v>33</v>
      </c>
      <c r="CB198" s="25" t="str">
        <f t="shared" si="1220"/>
        <v>0</v>
      </c>
      <c r="CC198" s="25" t="str">
        <f t="shared" si="1221"/>
        <v>0</v>
      </c>
      <c r="CD198" s="25">
        <f t="shared" si="1222"/>
        <v>0</v>
      </c>
    </row>
    <row r="199" spans="1:82" ht="25.5" customHeight="1">
      <c r="A199" s="6"/>
      <c r="B199" s="30" t="s">
        <v>36</v>
      </c>
      <c r="C199" s="25">
        <f t="shared" ref="C199:AR199" si="1224">SUM(C192:C198)</f>
        <v>25</v>
      </c>
      <c r="D199" s="25">
        <f t="shared" si="1224"/>
        <v>39</v>
      </c>
      <c r="E199" s="25">
        <f t="shared" si="1224"/>
        <v>13</v>
      </c>
      <c r="F199" s="25">
        <f t="shared" si="1224"/>
        <v>8</v>
      </c>
      <c r="G199" s="25">
        <f t="shared" si="1224"/>
        <v>21</v>
      </c>
      <c r="H199" s="25">
        <f>SUM(H192:H198)</f>
        <v>0</v>
      </c>
      <c r="I199" s="42">
        <f t="shared" ref="I199:L199" si="1225">SUM(I192:I198)</f>
        <v>46</v>
      </c>
      <c r="J199" s="25">
        <f t="shared" si="1225"/>
        <v>12</v>
      </c>
      <c r="K199" s="25">
        <f t="shared" si="1225"/>
        <v>17</v>
      </c>
      <c r="L199" s="25">
        <f t="shared" si="1225"/>
        <v>29</v>
      </c>
      <c r="M199" s="25">
        <f t="shared" si="1224"/>
        <v>33</v>
      </c>
      <c r="N199" s="25">
        <f t="shared" si="1224"/>
        <v>20</v>
      </c>
      <c r="O199" s="25">
        <f t="shared" si="1224"/>
        <v>2</v>
      </c>
      <c r="P199" s="25">
        <f t="shared" si="1224"/>
        <v>6</v>
      </c>
      <c r="Q199" s="25">
        <f t="shared" si="1224"/>
        <v>8</v>
      </c>
      <c r="R199" s="25">
        <f t="shared" ref="R199:V199" si="1226">SUM(R192:R198)</f>
        <v>0</v>
      </c>
      <c r="S199" s="25">
        <f t="shared" si="1226"/>
        <v>26</v>
      </c>
      <c r="T199" s="25">
        <f t="shared" si="1226"/>
        <v>2</v>
      </c>
      <c r="U199" s="25">
        <f t="shared" si="1226"/>
        <v>6</v>
      </c>
      <c r="V199" s="25">
        <f t="shared" si="1226"/>
        <v>8</v>
      </c>
      <c r="W199" s="25">
        <f t="shared" si="1224"/>
        <v>85</v>
      </c>
      <c r="X199" s="25">
        <f t="shared" si="1224"/>
        <v>190</v>
      </c>
      <c r="Y199" s="25">
        <f t="shared" si="1224"/>
        <v>29</v>
      </c>
      <c r="Z199" s="25">
        <f t="shared" si="1224"/>
        <v>47</v>
      </c>
      <c r="AA199" s="25">
        <f t="shared" si="1224"/>
        <v>76</v>
      </c>
      <c r="AB199" s="25">
        <f t="shared" si="1224"/>
        <v>36</v>
      </c>
      <c r="AC199" s="25">
        <f t="shared" si="1224"/>
        <v>57</v>
      </c>
      <c r="AD199" s="25">
        <f t="shared" si="1224"/>
        <v>10</v>
      </c>
      <c r="AE199" s="25">
        <f t="shared" si="1224"/>
        <v>15</v>
      </c>
      <c r="AF199" s="25">
        <f t="shared" si="1224"/>
        <v>25</v>
      </c>
      <c r="AG199" s="25">
        <f t="shared" si="1224"/>
        <v>24</v>
      </c>
      <c r="AH199" s="25">
        <f t="shared" si="1224"/>
        <v>89</v>
      </c>
      <c r="AI199" s="25">
        <f t="shared" si="1224"/>
        <v>5</v>
      </c>
      <c r="AJ199" s="25">
        <f t="shared" si="1224"/>
        <v>11</v>
      </c>
      <c r="AK199" s="25">
        <f t="shared" si="1224"/>
        <v>16</v>
      </c>
      <c r="AL199" s="25">
        <f t="shared" si="1224"/>
        <v>4</v>
      </c>
      <c r="AM199" s="25">
        <f t="shared" si="1224"/>
        <v>13</v>
      </c>
      <c r="AN199" s="25">
        <f t="shared" si="1224"/>
        <v>3</v>
      </c>
      <c r="AO199" s="25">
        <f t="shared" si="1224"/>
        <v>4</v>
      </c>
      <c r="AP199" s="25">
        <f t="shared" si="1224"/>
        <v>7</v>
      </c>
      <c r="AQ199" s="25">
        <f t="shared" si="1224"/>
        <v>0</v>
      </c>
      <c r="AR199" s="25">
        <f t="shared" si="1224"/>
        <v>0</v>
      </c>
      <c r="AS199" s="25">
        <f t="shared" ref="AS199:BO199" si="1227">SUM(AS192:AS198)</f>
        <v>0</v>
      </c>
      <c r="AT199" s="25">
        <f t="shared" si="1227"/>
        <v>0</v>
      </c>
      <c r="AU199" s="25">
        <f t="shared" si="1227"/>
        <v>0</v>
      </c>
      <c r="AV199" s="25">
        <f t="shared" si="1227"/>
        <v>0</v>
      </c>
      <c r="AW199" s="25">
        <f t="shared" si="1227"/>
        <v>0</v>
      </c>
      <c r="AX199" s="25">
        <f t="shared" si="1227"/>
        <v>16</v>
      </c>
      <c r="AY199" s="25">
        <f t="shared" si="1227"/>
        <v>13</v>
      </c>
      <c r="AZ199" s="25">
        <f t="shared" si="1227"/>
        <v>29</v>
      </c>
      <c r="BA199" s="25">
        <f t="shared" si="1227"/>
        <v>0</v>
      </c>
      <c r="BB199" s="25">
        <f t="shared" si="1227"/>
        <v>0</v>
      </c>
      <c r="BC199" s="25">
        <f t="shared" si="1227"/>
        <v>0</v>
      </c>
      <c r="BD199" s="25">
        <f t="shared" si="1227"/>
        <v>0</v>
      </c>
      <c r="BE199" s="25">
        <f t="shared" si="1227"/>
        <v>0</v>
      </c>
      <c r="BF199" s="25">
        <f t="shared" ref="BF199:BJ199" si="1228">SUM(BF192:BF198)</f>
        <v>0</v>
      </c>
      <c r="BG199" s="25">
        <f t="shared" si="1228"/>
        <v>0</v>
      </c>
      <c r="BH199" s="25">
        <f t="shared" si="1228"/>
        <v>0</v>
      </c>
      <c r="BI199" s="25">
        <f t="shared" si="1228"/>
        <v>0</v>
      </c>
      <c r="BJ199" s="25">
        <f t="shared" si="1228"/>
        <v>0</v>
      </c>
      <c r="BK199" s="25">
        <f t="shared" si="1227"/>
        <v>0</v>
      </c>
      <c r="BL199" s="25">
        <f t="shared" si="1227"/>
        <v>3</v>
      </c>
      <c r="BM199" s="25">
        <f t="shared" si="1227"/>
        <v>3</v>
      </c>
      <c r="BN199" s="25">
        <f t="shared" si="1227"/>
        <v>0</v>
      </c>
      <c r="BO199" s="25">
        <f t="shared" si="1227"/>
        <v>3</v>
      </c>
      <c r="BP199" s="25">
        <f t="shared" si="1209"/>
        <v>207</v>
      </c>
      <c r="BQ199" s="25">
        <f t="shared" si="1210"/>
        <v>483</v>
      </c>
      <c r="BR199" s="25">
        <f t="shared" si="1211"/>
        <v>95</v>
      </c>
      <c r="BS199" s="25">
        <f t="shared" si="1212"/>
        <v>127</v>
      </c>
      <c r="BT199" s="25">
        <f t="shared" si="1213"/>
        <v>222</v>
      </c>
      <c r="BU199" s="26"/>
      <c r="BV199" s="25">
        <f t="shared" ref="BV199:CA199" si="1229">SUM(BV192:BV198)</f>
        <v>16</v>
      </c>
      <c r="BW199" s="25">
        <f t="shared" si="1229"/>
        <v>17</v>
      </c>
      <c r="BX199" s="25">
        <f t="shared" si="1229"/>
        <v>33</v>
      </c>
      <c r="BY199" s="25">
        <f t="shared" si="1229"/>
        <v>79</v>
      </c>
      <c r="BZ199" s="25">
        <f t="shared" si="1229"/>
        <v>110</v>
      </c>
      <c r="CA199" s="25">
        <f t="shared" si="1229"/>
        <v>189</v>
      </c>
      <c r="CB199" s="25">
        <f t="shared" ref="CB199:CD199" si="1230">SUM(CB192:CB198)</f>
        <v>0</v>
      </c>
      <c r="CC199" s="25">
        <f t="shared" si="1230"/>
        <v>0</v>
      </c>
      <c r="CD199" s="25">
        <f t="shared" si="1230"/>
        <v>0</v>
      </c>
    </row>
    <row r="200" spans="1:82" ht="25.5" customHeight="1">
      <c r="A200" s="6"/>
      <c r="B200" s="7" t="s">
        <v>123</v>
      </c>
      <c r="C200" s="48"/>
      <c r="D200" s="48"/>
      <c r="E200" s="48"/>
      <c r="F200" s="48"/>
      <c r="G200" s="25"/>
      <c r="H200" s="25"/>
      <c r="I200" s="25"/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48"/>
      <c r="X200" s="48"/>
      <c r="Y200" s="48"/>
      <c r="Z200" s="48"/>
      <c r="AA200" s="25"/>
      <c r="AB200" s="25"/>
      <c r="AC200" s="25"/>
      <c r="AD200" s="25"/>
      <c r="AE200" s="25"/>
      <c r="AF200" s="25"/>
      <c r="AG200" s="25"/>
      <c r="AH200" s="25"/>
      <c r="AI200" s="25"/>
      <c r="AJ200" s="25"/>
      <c r="AK200" s="25"/>
      <c r="AL200" s="48"/>
      <c r="AM200" s="48"/>
      <c r="AN200" s="48"/>
      <c r="AO200" s="48"/>
      <c r="AP200" s="25"/>
      <c r="AQ200" s="48"/>
      <c r="AR200" s="48"/>
      <c r="AS200" s="48"/>
      <c r="AT200" s="48"/>
      <c r="AU200" s="25"/>
      <c r="AV200" s="25"/>
      <c r="AW200" s="25"/>
      <c r="AX200" s="25"/>
      <c r="AY200" s="25"/>
      <c r="AZ200" s="25"/>
      <c r="BA200" s="25"/>
      <c r="BB200" s="25"/>
      <c r="BC200" s="25"/>
      <c r="BD200" s="25"/>
      <c r="BE200" s="25"/>
      <c r="BF200" s="25"/>
      <c r="BG200" s="25"/>
      <c r="BH200" s="25"/>
      <c r="BI200" s="25"/>
      <c r="BJ200" s="25"/>
      <c r="BK200" s="25"/>
      <c r="BL200" s="25"/>
      <c r="BM200" s="25"/>
      <c r="BN200" s="25"/>
      <c r="BO200" s="25"/>
      <c r="BP200" s="25"/>
      <c r="BQ200" s="25"/>
      <c r="BR200" s="25"/>
      <c r="BS200" s="25"/>
      <c r="BT200" s="25"/>
      <c r="BU200" s="49"/>
      <c r="BV200" s="25"/>
      <c r="BW200" s="25"/>
      <c r="BX200" s="25"/>
      <c r="BY200" s="25"/>
      <c r="BZ200" s="25"/>
      <c r="CA200" s="25"/>
      <c r="CB200" s="25"/>
      <c r="CC200" s="25"/>
      <c r="CD200" s="25"/>
    </row>
    <row r="201" spans="1:82" ht="25.5" customHeight="1">
      <c r="A201" s="6"/>
      <c r="B201" s="29" t="s">
        <v>134</v>
      </c>
      <c r="C201" s="24">
        <v>5</v>
      </c>
      <c r="D201" s="24">
        <v>1</v>
      </c>
      <c r="E201" s="24">
        <v>0</v>
      </c>
      <c r="F201" s="24">
        <v>0</v>
      </c>
      <c r="G201" s="25">
        <f t="shared" ref="G201:G204" si="1231">E201+F201</f>
        <v>0</v>
      </c>
      <c r="H201" s="24">
        <v>0</v>
      </c>
      <c r="I201" s="24">
        <v>1</v>
      </c>
      <c r="J201" s="24">
        <v>0</v>
      </c>
      <c r="K201" s="24">
        <v>0</v>
      </c>
      <c r="L201" s="25">
        <f>SUM(J201:K201)</f>
        <v>0</v>
      </c>
      <c r="M201" s="24">
        <v>2</v>
      </c>
      <c r="N201" s="24">
        <v>0</v>
      </c>
      <c r="O201" s="24">
        <v>0</v>
      </c>
      <c r="P201" s="24">
        <v>0</v>
      </c>
      <c r="Q201" s="25">
        <f t="shared" ref="Q201:Q204" si="1232">O201+P201</f>
        <v>0</v>
      </c>
      <c r="R201" s="24">
        <v>0</v>
      </c>
      <c r="S201" s="24">
        <v>0</v>
      </c>
      <c r="T201" s="24">
        <v>0</v>
      </c>
      <c r="U201" s="24">
        <v>0</v>
      </c>
      <c r="V201" s="25">
        <f t="shared" ref="V201:V204" si="1233">T201+U201</f>
        <v>0</v>
      </c>
      <c r="W201" s="24">
        <v>10</v>
      </c>
      <c r="X201" s="24">
        <v>4</v>
      </c>
      <c r="Y201" s="24">
        <v>2</v>
      </c>
      <c r="Z201" s="24">
        <v>1</v>
      </c>
      <c r="AA201" s="25">
        <f t="shared" ref="AA201:AA204" si="1234">Y201+Z201</f>
        <v>3</v>
      </c>
      <c r="AB201" s="24">
        <v>6</v>
      </c>
      <c r="AC201" s="24">
        <v>2</v>
      </c>
      <c r="AD201" s="24">
        <v>0</v>
      </c>
      <c r="AE201" s="24">
        <v>0</v>
      </c>
      <c r="AF201" s="25">
        <f>SUM(AD201:AE201)</f>
        <v>0</v>
      </c>
      <c r="AG201" s="24">
        <v>0</v>
      </c>
      <c r="AH201" s="24">
        <v>0</v>
      </c>
      <c r="AI201" s="24">
        <v>0</v>
      </c>
      <c r="AJ201" s="24">
        <v>0</v>
      </c>
      <c r="AK201" s="25">
        <f t="shared" ref="AK201:AK204" si="1235">AI201+AJ201</f>
        <v>0</v>
      </c>
      <c r="AL201" s="24">
        <v>2</v>
      </c>
      <c r="AM201" s="24">
        <v>2</v>
      </c>
      <c r="AN201" s="24">
        <v>0</v>
      </c>
      <c r="AO201" s="24">
        <v>1</v>
      </c>
      <c r="AP201" s="25">
        <f t="shared" ref="AP201:AP204" si="1236">AN201+AO201</f>
        <v>1</v>
      </c>
      <c r="AQ201" s="25">
        <v>0</v>
      </c>
      <c r="AR201" s="25">
        <v>0</v>
      </c>
      <c r="AS201" s="25">
        <v>0</v>
      </c>
      <c r="AT201" s="25">
        <v>0</v>
      </c>
      <c r="AU201" s="25">
        <f t="shared" ref="AU201:AU204" si="1237">AS201+AT201</f>
        <v>0</v>
      </c>
      <c r="AV201" s="24">
        <v>0</v>
      </c>
      <c r="AW201" s="24">
        <v>0</v>
      </c>
      <c r="AX201" s="24">
        <v>0</v>
      </c>
      <c r="AY201" s="24">
        <v>1</v>
      </c>
      <c r="AZ201" s="25">
        <f t="shared" ref="AZ201:AZ204" si="1238">AX201+AY201</f>
        <v>1</v>
      </c>
      <c r="BA201" s="25">
        <v>0</v>
      </c>
      <c r="BB201" s="25">
        <v>0</v>
      </c>
      <c r="BC201" s="25">
        <v>0</v>
      </c>
      <c r="BD201" s="25">
        <v>0</v>
      </c>
      <c r="BE201" s="25">
        <f t="shared" ref="BE201:BE204" si="1239">BC201+BD201</f>
        <v>0</v>
      </c>
      <c r="BF201" s="24">
        <v>0</v>
      </c>
      <c r="BG201" s="24">
        <v>0</v>
      </c>
      <c r="BH201" s="24">
        <v>0</v>
      </c>
      <c r="BI201" s="24">
        <v>0</v>
      </c>
      <c r="BJ201" s="25">
        <f t="shared" ref="BJ201:BJ204" si="1240">BH201+BI201</f>
        <v>0</v>
      </c>
      <c r="BK201" s="24">
        <v>0</v>
      </c>
      <c r="BL201" s="24">
        <v>0</v>
      </c>
      <c r="BM201" s="24">
        <v>0</v>
      </c>
      <c r="BN201" s="24">
        <v>0</v>
      </c>
      <c r="BO201" s="25">
        <f t="shared" ref="BO201:BO204" si="1241">BM201+BN201</f>
        <v>0</v>
      </c>
      <c r="BP201" s="25">
        <f t="shared" ref="BP201:BP207" si="1242">C201+M201+W201+AB201+AG201+AL201+AQ201+AV201+BA201+BK201+H201+BF201+R201</f>
        <v>25</v>
      </c>
      <c r="BQ201" s="25">
        <f t="shared" ref="BQ201:BQ207" si="1243">D201+N201+X201+AC201+AH201+AM201+AR201+AW201+BB201+BL201+I201+BG201+S201</f>
        <v>10</v>
      </c>
      <c r="BR201" s="25">
        <f t="shared" ref="BR201:BR207" si="1244">E201+O201+Y201+AD201+AI201+AN201+AS201+AX201+BC201+BM201+J201+BH201+T201</f>
        <v>2</v>
      </c>
      <c r="BS201" s="25">
        <f t="shared" ref="BS201:BS207" si="1245">F201+P201+Z201+AE201+AJ201+AO201+AT201+AY201+BD201+BN201+K201+BI201+U201</f>
        <v>3</v>
      </c>
      <c r="BT201" s="25">
        <f t="shared" ref="BT201:BT207" si="1246">G201+Q201+AA201+AF201+AK201+AP201+AU201+AZ201+BE201+BO201+L201+BJ201+V201</f>
        <v>5</v>
      </c>
      <c r="BU201" s="26">
        <v>1</v>
      </c>
      <c r="BV201" s="25">
        <f t="shared" ref="BV201:BV204" si="1247">IF(BU201=1,BR201,"0")</f>
        <v>2</v>
      </c>
      <c r="BW201" s="25">
        <f t="shared" ref="BW201:BW204" si="1248">IF(BU201=1,BS201,"0")</f>
        <v>3</v>
      </c>
      <c r="BX201" s="25">
        <f t="shared" ref="BX201:BX204" si="1249">BV201+BW201</f>
        <v>5</v>
      </c>
      <c r="BY201" s="25" t="str">
        <f t="shared" ref="BY201:BY204" si="1250">IF(BU201=2,BR201,"0")</f>
        <v>0</v>
      </c>
      <c r="BZ201" s="25" t="str">
        <f t="shared" ref="BZ201:BZ204" si="1251">IF(BU201=2,BS201,"0")</f>
        <v>0</v>
      </c>
      <c r="CA201" s="25">
        <f t="shared" ref="CA201:CA204" si="1252">BY201+BZ201</f>
        <v>0</v>
      </c>
      <c r="CB201" s="25" t="str">
        <f t="shared" ref="CB201:CB204" si="1253">IF(BX201=2,BU201,"0")</f>
        <v>0</v>
      </c>
      <c r="CC201" s="25" t="str">
        <f t="shared" ref="CC201:CC204" si="1254">IF(BX201=2,BV201,"0")</f>
        <v>0</v>
      </c>
      <c r="CD201" s="25">
        <f t="shared" ref="CD201:CD204" si="1255">CB201+CC201</f>
        <v>0</v>
      </c>
    </row>
    <row r="202" spans="1:82" ht="25.5" customHeight="1">
      <c r="A202" s="6"/>
      <c r="B202" s="29" t="s">
        <v>135</v>
      </c>
      <c r="C202" s="24">
        <v>5</v>
      </c>
      <c r="D202" s="24">
        <v>6</v>
      </c>
      <c r="E202" s="24">
        <v>3</v>
      </c>
      <c r="F202" s="24">
        <v>0</v>
      </c>
      <c r="G202" s="25">
        <f t="shared" si="1231"/>
        <v>3</v>
      </c>
      <c r="H202" s="24">
        <v>0</v>
      </c>
      <c r="I202" s="81">
        <v>20</v>
      </c>
      <c r="J202" s="24">
        <v>12</v>
      </c>
      <c r="K202" s="24">
        <v>2</v>
      </c>
      <c r="L202" s="25">
        <f t="shared" ref="L202:L204" si="1256">SUM(J202:K202)</f>
        <v>14</v>
      </c>
      <c r="M202" s="24">
        <v>5</v>
      </c>
      <c r="N202" s="24">
        <v>2</v>
      </c>
      <c r="O202" s="24">
        <v>1</v>
      </c>
      <c r="P202" s="24">
        <v>0</v>
      </c>
      <c r="Q202" s="25">
        <f t="shared" si="1232"/>
        <v>1</v>
      </c>
      <c r="R202" s="24">
        <v>0</v>
      </c>
      <c r="S202" s="24">
        <v>2</v>
      </c>
      <c r="T202" s="24">
        <v>1</v>
      </c>
      <c r="U202" s="24">
        <v>0</v>
      </c>
      <c r="V202" s="25">
        <f t="shared" si="1233"/>
        <v>1</v>
      </c>
      <c r="W202" s="24">
        <v>40</v>
      </c>
      <c r="X202" s="24">
        <v>55</v>
      </c>
      <c r="Y202" s="24">
        <v>21</v>
      </c>
      <c r="Z202" s="24">
        <v>4</v>
      </c>
      <c r="AA202" s="25">
        <f t="shared" si="1234"/>
        <v>25</v>
      </c>
      <c r="AB202" s="24">
        <v>20</v>
      </c>
      <c r="AC202" s="24">
        <v>17</v>
      </c>
      <c r="AD202" s="24">
        <v>7</v>
      </c>
      <c r="AE202" s="24">
        <v>3</v>
      </c>
      <c r="AF202" s="25">
        <f t="shared" ref="AF202:AF204" si="1257">SUM(AD202:AE202)</f>
        <v>10</v>
      </c>
      <c r="AG202" s="24">
        <v>0</v>
      </c>
      <c r="AH202" s="24">
        <v>1</v>
      </c>
      <c r="AI202" s="24">
        <v>0</v>
      </c>
      <c r="AJ202" s="24">
        <v>0</v>
      </c>
      <c r="AK202" s="25">
        <f t="shared" si="1235"/>
        <v>0</v>
      </c>
      <c r="AL202" s="24">
        <v>0</v>
      </c>
      <c r="AM202" s="24">
        <v>4</v>
      </c>
      <c r="AN202" s="24">
        <v>3</v>
      </c>
      <c r="AO202" s="24">
        <v>0</v>
      </c>
      <c r="AP202" s="25">
        <f t="shared" si="1236"/>
        <v>3</v>
      </c>
      <c r="AQ202" s="25">
        <v>0</v>
      </c>
      <c r="AR202" s="25">
        <v>0</v>
      </c>
      <c r="AS202" s="25">
        <v>0</v>
      </c>
      <c r="AT202" s="25">
        <v>0</v>
      </c>
      <c r="AU202" s="25">
        <f t="shared" si="1237"/>
        <v>0</v>
      </c>
      <c r="AV202" s="24">
        <v>0</v>
      </c>
      <c r="AW202" s="24">
        <v>0</v>
      </c>
      <c r="AX202" s="24">
        <v>8</v>
      </c>
      <c r="AY202" s="24">
        <v>1</v>
      </c>
      <c r="AZ202" s="25">
        <f t="shared" si="1238"/>
        <v>9</v>
      </c>
      <c r="BA202" s="25">
        <v>0</v>
      </c>
      <c r="BB202" s="25">
        <v>0</v>
      </c>
      <c r="BC202" s="25">
        <v>0</v>
      </c>
      <c r="BD202" s="25">
        <v>0</v>
      </c>
      <c r="BE202" s="25">
        <f t="shared" si="1239"/>
        <v>0</v>
      </c>
      <c r="BF202" s="24">
        <v>0</v>
      </c>
      <c r="BG202" s="24">
        <v>0</v>
      </c>
      <c r="BH202" s="24">
        <v>0</v>
      </c>
      <c r="BI202" s="24">
        <v>0</v>
      </c>
      <c r="BJ202" s="25">
        <f t="shared" si="1240"/>
        <v>0</v>
      </c>
      <c r="BK202" s="24">
        <v>0</v>
      </c>
      <c r="BL202" s="24">
        <v>0</v>
      </c>
      <c r="BM202" s="24">
        <v>0</v>
      </c>
      <c r="BN202" s="24">
        <v>0</v>
      </c>
      <c r="BO202" s="25">
        <f t="shared" si="1241"/>
        <v>0</v>
      </c>
      <c r="BP202" s="25">
        <f t="shared" si="1242"/>
        <v>70</v>
      </c>
      <c r="BQ202" s="25">
        <f t="shared" si="1243"/>
        <v>107</v>
      </c>
      <c r="BR202" s="25">
        <f t="shared" si="1244"/>
        <v>56</v>
      </c>
      <c r="BS202" s="25">
        <f t="shared" si="1245"/>
        <v>10</v>
      </c>
      <c r="BT202" s="25">
        <f t="shared" si="1246"/>
        <v>66</v>
      </c>
      <c r="BU202" s="26">
        <v>1</v>
      </c>
      <c r="BV202" s="25">
        <f t="shared" si="1247"/>
        <v>56</v>
      </c>
      <c r="BW202" s="25">
        <f t="shared" si="1248"/>
        <v>10</v>
      </c>
      <c r="BX202" s="25">
        <f t="shared" si="1249"/>
        <v>66</v>
      </c>
      <c r="BY202" s="25" t="str">
        <f t="shared" si="1250"/>
        <v>0</v>
      </c>
      <c r="BZ202" s="25" t="str">
        <f t="shared" si="1251"/>
        <v>0</v>
      </c>
      <c r="CA202" s="25">
        <f t="shared" si="1252"/>
        <v>0</v>
      </c>
      <c r="CB202" s="25" t="str">
        <f t="shared" si="1253"/>
        <v>0</v>
      </c>
      <c r="CC202" s="25" t="str">
        <f t="shared" si="1254"/>
        <v>0</v>
      </c>
      <c r="CD202" s="25">
        <f t="shared" si="1255"/>
        <v>0</v>
      </c>
    </row>
    <row r="203" spans="1:82" ht="25.5" customHeight="1">
      <c r="A203" s="6"/>
      <c r="B203" s="29" t="s">
        <v>136</v>
      </c>
      <c r="C203" s="24">
        <v>14</v>
      </c>
      <c r="D203" s="24">
        <v>6</v>
      </c>
      <c r="E203" s="24">
        <v>0</v>
      </c>
      <c r="F203" s="24">
        <v>2</v>
      </c>
      <c r="G203" s="25">
        <f t="shared" ref="G203" si="1258">E203+F203</f>
        <v>2</v>
      </c>
      <c r="H203" s="24">
        <v>0</v>
      </c>
      <c r="I203" s="81">
        <v>15</v>
      </c>
      <c r="J203" s="24">
        <v>2</v>
      </c>
      <c r="K203" s="24">
        <v>10</v>
      </c>
      <c r="L203" s="25">
        <f t="shared" si="1256"/>
        <v>12</v>
      </c>
      <c r="M203" s="24">
        <v>15</v>
      </c>
      <c r="N203" s="24">
        <v>3</v>
      </c>
      <c r="O203" s="24">
        <v>1</v>
      </c>
      <c r="P203" s="24">
        <v>1</v>
      </c>
      <c r="Q203" s="25">
        <f t="shared" ref="Q203" si="1259">O203+P203</f>
        <v>2</v>
      </c>
      <c r="R203" s="24">
        <v>0</v>
      </c>
      <c r="S203" s="24">
        <v>4</v>
      </c>
      <c r="T203" s="24">
        <v>0</v>
      </c>
      <c r="U203" s="24">
        <v>2</v>
      </c>
      <c r="V203" s="25">
        <f t="shared" si="1233"/>
        <v>2</v>
      </c>
      <c r="W203" s="24">
        <v>35</v>
      </c>
      <c r="X203" s="24">
        <v>52</v>
      </c>
      <c r="Y203" s="24">
        <v>9</v>
      </c>
      <c r="Z203" s="24">
        <v>13</v>
      </c>
      <c r="AA203" s="25">
        <f t="shared" ref="AA203" si="1260">Y203+Z203</f>
        <v>22</v>
      </c>
      <c r="AB203" s="24">
        <v>25</v>
      </c>
      <c r="AC203" s="24">
        <v>14</v>
      </c>
      <c r="AD203" s="24">
        <v>2</v>
      </c>
      <c r="AE203" s="24">
        <v>8</v>
      </c>
      <c r="AF203" s="25">
        <f t="shared" si="1257"/>
        <v>10</v>
      </c>
      <c r="AG203" s="24">
        <v>0</v>
      </c>
      <c r="AH203" s="24">
        <v>0</v>
      </c>
      <c r="AI203" s="24">
        <v>0</v>
      </c>
      <c r="AJ203" s="24">
        <v>0</v>
      </c>
      <c r="AK203" s="25">
        <f t="shared" ref="AK203" si="1261">AI203+AJ203</f>
        <v>0</v>
      </c>
      <c r="AL203" s="24">
        <v>1</v>
      </c>
      <c r="AM203" s="24">
        <v>7</v>
      </c>
      <c r="AN203" s="24">
        <v>1</v>
      </c>
      <c r="AO203" s="24">
        <v>3</v>
      </c>
      <c r="AP203" s="25">
        <f t="shared" ref="AP203" si="1262">AN203+AO203</f>
        <v>4</v>
      </c>
      <c r="AQ203" s="25">
        <v>0</v>
      </c>
      <c r="AR203" s="25">
        <v>0</v>
      </c>
      <c r="AS203" s="25">
        <v>0</v>
      </c>
      <c r="AT203" s="25">
        <v>0</v>
      </c>
      <c r="AU203" s="25">
        <f t="shared" ref="AU203" si="1263">AS203+AT203</f>
        <v>0</v>
      </c>
      <c r="AV203" s="24">
        <v>0</v>
      </c>
      <c r="AW203" s="24">
        <v>0</v>
      </c>
      <c r="AX203" s="24">
        <v>7</v>
      </c>
      <c r="AY203" s="24">
        <v>29</v>
      </c>
      <c r="AZ203" s="25">
        <f t="shared" ref="AZ203" si="1264">AX203+AY203</f>
        <v>36</v>
      </c>
      <c r="BA203" s="25">
        <v>0</v>
      </c>
      <c r="BB203" s="25">
        <v>0</v>
      </c>
      <c r="BC203" s="25">
        <v>0</v>
      </c>
      <c r="BD203" s="25">
        <v>0</v>
      </c>
      <c r="BE203" s="25">
        <f t="shared" ref="BE203" si="1265">BC203+BD203</f>
        <v>0</v>
      </c>
      <c r="BF203" s="24">
        <v>0</v>
      </c>
      <c r="BG203" s="24">
        <v>0</v>
      </c>
      <c r="BH203" s="24">
        <v>0</v>
      </c>
      <c r="BI203" s="24">
        <v>0</v>
      </c>
      <c r="BJ203" s="25">
        <f t="shared" si="1240"/>
        <v>0</v>
      </c>
      <c r="BK203" s="24">
        <v>0</v>
      </c>
      <c r="BL203" s="24">
        <v>0</v>
      </c>
      <c r="BM203" s="24">
        <v>0</v>
      </c>
      <c r="BN203" s="24">
        <v>0</v>
      </c>
      <c r="BO203" s="25">
        <f t="shared" ref="BO203" si="1266">BM203+BN203</f>
        <v>0</v>
      </c>
      <c r="BP203" s="25">
        <f t="shared" si="1242"/>
        <v>90</v>
      </c>
      <c r="BQ203" s="25">
        <f t="shared" si="1243"/>
        <v>101</v>
      </c>
      <c r="BR203" s="25">
        <f t="shared" si="1244"/>
        <v>22</v>
      </c>
      <c r="BS203" s="25">
        <f t="shared" si="1245"/>
        <v>68</v>
      </c>
      <c r="BT203" s="25">
        <f t="shared" si="1246"/>
        <v>90</v>
      </c>
      <c r="BU203" s="26">
        <v>1</v>
      </c>
      <c r="BV203" s="25">
        <f t="shared" si="1247"/>
        <v>22</v>
      </c>
      <c r="BW203" s="25">
        <f t="shared" si="1248"/>
        <v>68</v>
      </c>
      <c r="BX203" s="25">
        <f t="shared" si="1249"/>
        <v>90</v>
      </c>
      <c r="BY203" s="25" t="str">
        <f t="shared" si="1250"/>
        <v>0</v>
      </c>
      <c r="BZ203" s="25" t="str">
        <f t="shared" si="1251"/>
        <v>0</v>
      </c>
      <c r="CA203" s="25">
        <f t="shared" si="1252"/>
        <v>0</v>
      </c>
      <c r="CB203" s="25" t="str">
        <f t="shared" si="1253"/>
        <v>0</v>
      </c>
      <c r="CC203" s="25" t="str">
        <f t="shared" si="1254"/>
        <v>0</v>
      </c>
      <c r="CD203" s="25">
        <f t="shared" si="1255"/>
        <v>0</v>
      </c>
    </row>
    <row r="204" spans="1:82" ht="25.5" customHeight="1">
      <c r="A204" s="6"/>
      <c r="B204" s="29" t="s">
        <v>137</v>
      </c>
      <c r="C204" s="92">
        <v>3</v>
      </c>
      <c r="D204" s="92">
        <v>3</v>
      </c>
      <c r="E204" s="24">
        <v>2</v>
      </c>
      <c r="F204" s="24">
        <v>1</v>
      </c>
      <c r="G204" s="25">
        <f t="shared" si="1231"/>
        <v>3</v>
      </c>
      <c r="H204" s="24">
        <v>0</v>
      </c>
      <c r="I204" s="81">
        <v>5</v>
      </c>
      <c r="J204" s="24">
        <v>1</v>
      </c>
      <c r="K204" s="24">
        <v>2</v>
      </c>
      <c r="L204" s="25">
        <f t="shared" si="1256"/>
        <v>3</v>
      </c>
      <c r="M204" s="24">
        <v>2</v>
      </c>
      <c r="N204" s="24">
        <v>0</v>
      </c>
      <c r="O204" s="24">
        <v>0</v>
      </c>
      <c r="P204" s="24">
        <v>0</v>
      </c>
      <c r="Q204" s="25">
        <f t="shared" si="1232"/>
        <v>0</v>
      </c>
      <c r="R204" s="24">
        <v>0</v>
      </c>
      <c r="S204" s="24">
        <v>0</v>
      </c>
      <c r="T204" s="24">
        <v>0</v>
      </c>
      <c r="U204" s="24">
        <v>0</v>
      </c>
      <c r="V204" s="25">
        <f t="shared" si="1233"/>
        <v>0</v>
      </c>
      <c r="W204" s="24">
        <v>10</v>
      </c>
      <c r="X204" s="24">
        <v>28</v>
      </c>
      <c r="Y204" s="24">
        <v>8</v>
      </c>
      <c r="Z204" s="24">
        <v>10</v>
      </c>
      <c r="AA204" s="25">
        <f t="shared" si="1234"/>
        <v>18</v>
      </c>
      <c r="AB204" s="24">
        <v>5</v>
      </c>
      <c r="AC204" s="24">
        <v>4</v>
      </c>
      <c r="AD204" s="24">
        <v>2</v>
      </c>
      <c r="AE204" s="24">
        <v>2</v>
      </c>
      <c r="AF204" s="25">
        <f t="shared" si="1257"/>
        <v>4</v>
      </c>
      <c r="AG204" s="24">
        <v>8</v>
      </c>
      <c r="AH204" s="24">
        <v>6</v>
      </c>
      <c r="AI204" s="24">
        <v>0</v>
      </c>
      <c r="AJ204" s="24">
        <v>0</v>
      </c>
      <c r="AK204" s="25">
        <f t="shared" si="1235"/>
        <v>0</v>
      </c>
      <c r="AL204" s="24">
        <v>2</v>
      </c>
      <c r="AM204" s="24">
        <v>5</v>
      </c>
      <c r="AN204" s="24">
        <v>1</v>
      </c>
      <c r="AO204" s="24">
        <v>0</v>
      </c>
      <c r="AP204" s="25">
        <f t="shared" si="1236"/>
        <v>1</v>
      </c>
      <c r="AQ204" s="25">
        <v>0</v>
      </c>
      <c r="AR204" s="25">
        <v>0</v>
      </c>
      <c r="AS204" s="25">
        <v>0</v>
      </c>
      <c r="AT204" s="25">
        <v>0</v>
      </c>
      <c r="AU204" s="25">
        <f t="shared" si="1237"/>
        <v>0</v>
      </c>
      <c r="AV204" s="24">
        <v>0</v>
      </c>
      <c r="AW204" s="24">
        <v>0</v>
      </c>
      <c r="AX204" s="24">
        <v>1</v>
      </c>
      <c r="AY204" s="24">
        <v>0</v>
      </c>
      <c r="AZ204" s="25">
        <f t="shared" si="1238"/>
        <v>1</v>
      </c>
      <c r="BA204" s="25">
        <v>0</v>
      </c>
      <c r="BB204" s="25">
        <v>0</v>
      </c>
      <c r="BC204" s="25">
        <v>0</v>
      </c>
      <c r="BD204" s="25">
        <v>0</v>
      </c>
      <c r="BE204" s="25">
        <f t="shared" si="1239"/>
        <v>0</v>
      </c>
      <c r="BF204" s="24">
        <v>0</v>
      </c>
      <c r="BG204" s="24">
        <v>0</v>
      </c>
      <c r="BH204" s="24">
        <v>0</v>
      </c>
      <c r="BI204" s="24">
        <v>0</v>
      </c>
      <c r="BJ204" s="25">
        <f t="shared" si="1240"/>
        <v>0</v>
      </c>
      <c r="BK204" s="24">
        <v>0</v>
      </c>
      <c r="BL204" s="24">
        <v>1</v>
      </c>
      <c r="BM204" s="24">
        <v>0</v>
      </c>
      <c r="BN204" s="24">
        <v>1</v>
      </c>
      <c r="BO204" s="25">
        <f t="shared" si="1241"/>
        <v>1</v>
      </c>
      <c r="BP204" s="25">
        <f t="shared" si="1242"/>
        <v>30</v>
      </c>
      <c r="BQ204" s="25">
        <f t="shared" si="1243"/>
        <v>52</v>
      </c>
      <c r="BR204" s="25">
        <f t="shared" si="1244"/>
        <v>15</v>
      </c>
      <c r="BS204" s="25">
        <f t="shared" si="1245"/>
        <v>16</v>
      </c>
      <c r="BT204" s="25">
        <f t="shared" si="1246"/>
        <v>31</v>
      </c>
      <c r="BU204" s="26">
        <v>1</v>
      </c>
      <c r="BV204" s="25">
        <f t="shared" si="1247"/>
        <v>15</v>
      </c>
      <c r="BW204" s="25">
        <f t="shared" si="1248"/>
        <v>16</v>
      </c>
      <c r="BX204" s="25">
        <f t="shared" si="1249"/>
        <v>31</v>
      </c>
      <c r="BY204" s="25" t="str">
        <f t="shared" si="1250"/>
        <v>0</v>
      </c>
      <c r="BZ204" s="25" t="str">
        <f t="shared" si="1251"/>
        <v>0</v>
      </c>
      <c r="CA204" s="25">
        <f t="shared" si="1252"/>
        <v>0</v>
      </c>
      <c r="CB204" s="25" t="str">
        <f t="shared" si="1253"/>
        <v>0</v>
      </c>
      <c r="CC204" s="25" t="str">
        <f t="shared" si="1254"/>
        <v>0</v>
      </c>
      <c r="CD204" s="25">
        <f t="shared" si="1255"/>
        <v>0</v>
      </c>
    </row>
    <row r="205" spans="1:82" ht="25.5" customHeight="1">
      <c r="A205" s="6"/>
      <c r="B205" s="30" t="s">
        <v>36</v>
      </c>
      <c r="C205" s="42">
        <f>SUM(C201:C204)</f>
        <v>27</v>
      </c>
      <c r="D205" s="42">
        <f>SUM(D201:D204)</f>
        <v>16</v>
      </c>
      <c r="E205" s="42">
        <f t="shared" ref="E205:CA205" si="1267">SUM(E201:E204)</f>
        <v>5</v>
      </c>
      <c r="F205" s="42">
        <f t="shared" si="1267"/>
        <v>3</v>
      </c>
      <c r="G205" s="42">
        <f t="shared" si="1267"/>
        <v>8</v>
      </c>
      <c r="H205" s="42">
        <f>SUM(H201:H204)</f>
        <v>0</v>
      </c>
      <c r="I205" s="42">
        <f>SUM(I201:I204)</f>
        <v>41</v>
      </c>
      <c r="J205" s="25">
        <f t="shared" ref="J205:L205" si="1268">SUM(J201:J204)</f>
        <v>15</v>
      </c>
      <c r="K205" s="25">
        <f t="shared" si="1268"/>
        <v>14</v>
      </c>
      <c r="L205" s="25">
        <f t="shared" si="1268"/>
        <v>29</v>
      </c>
      <c r="M205" s="25">
        <f t="shared" si="1267"/>
        <v>24</v>
      </c>
      <c r="N205" s="25">
        <f t="shared" si="1267"/>
        <v>5</v>
      </c>
      <c r="O205" s="25">
        <f t="shared" si="1267"/>
        <v>2</v>
      </c>
      <c r="P205" s="25">
        <f t="shared" si="1267"/>
        <v>1</v>
      </c>
      <c r="Q205" s="25">
        <f t="shared" si="1267"/>
        <v>3</v>
      </c>
      <c r="R205" s="25">
        <f t="shared" ref="R205:V205" si="1269">SUM(R201:R204)</f>
        <v>0</v>
      </c>
      <c r="S205" s="25">
        <f t="shared" si="1269"/>
        <v>6</v>
      </c>
      <c r="T205" s="25">
        <f t="shared" si="1269"/>
        <v>1</v>
      </c>
      <c r="U205" s="25">
        <f t="shared" si="1269"/>
        <v>2</v>
      </c>
      <c r="V205" s="25">
        <f t="shared" si="1269"/>
        <v>3</v>
      </c>
      <c r="W205" s="25">
        <f t="shared" si="1267"/>
        <v>95</v>
      </c>
      <c r="X205" s="25">
        <f t="shared" ref="X205" si="1270">SUM(X201:X204)</f>
        <v>139</v>
      </c>
      <c r="Y205" s="25">
        <f t="shared" si="1267"/>
        <v>40</v>
      </c>
      <c r="Z205" s="25">
        <f t="shared" si="1267"/>
        <v>28</v>
      </c>
      <c r="AA205" s="25">
        <f t="shared" si="1267"/>
        <v>68</v>
      </c>
      <c r="AB205" s="25">
        <f t="shared" ref="AB205:AP205" si="1271">SUM(AB201:AB204)</f>
        <v>56</v>
      </c>
      <c r="AC205" s="25">
        <f t="shared" ref="AC205" si="1272">SUM(AC201:AC204)</f>
        <v>37</v>
      </c>
      <c r="AD205" s="25">
        <f t="shared" si="1271"/>
        <v>11</v>
      </c>
      <c r="AE205" s="25">
        <f t="shared" si="1271"/>
        <v>13</v>
      </c>
      <c r="AF205" s="25">
        <f t="shared" si="1271"/>
        <v>24</v>
      </c>
      <c r="AG205" s="25">
        <f t="shared" si="1271"/>
        <v>8</v>
      </c>
      <c r="AH205" s="25">
        <f t="shared" ref="AH205" si="1273">SUM(AH201:AH204)</f>
        <v>7</v>
      </c>
      <c r="AI205" s="25">
        <f t="shared" si="1271"/>
        <v>0</v>
      </c>
      <c r="AJ205" s="25">
        <f t="shared" si="1271"/>
        <v>0</v>
      </c>
      <c r="AK205" s="25">
        <f t="shared" si="1271"/>
        <v>0</v>
      </c>
      <c r="AL205" s="25">
        <f t="shared" si="1271"/>
        <v>5</v>
      </c>
      <c r="AM205" s="25">
        <f t="shared" si="1271"/>
        <v>18</v>
      </c>
      <c r="AN205" s="25">
        <f t="shared" si="1271"/>
        <v>5</v>
      </c>
      <c r="AO205" s="25">
        <f t="shared" si="1271"/>
        <v>4</v>
      </c>
      <c r="AP205" s="25">
        <f t="shared" si="1271"/>
        <v>9</v>
      </c>
      <c r="AQ205" s="25">
        <f t="shared" si="1267"/>
        <v>0</v>
      </c>
      <c r="AR205" s="25">
        <f t="shared" ref="AR205" si="1274">SUM(AR201:AR204)</f>
        <v>0</v>
      </c>
      <c r="AS205" s="25">
        <f t="shared" si="1267"/>
        <v>0</v>
      </c>
      <c r="AT205" s="25">
        <f t="shared" si="1267"/>
        <v>0</v>
      </c>
      <c r="AU205" s="25">
        <f t="shared" si="1267"/>
        <v>0</v>
      </c>
      <c r="AV205" s="25">
        <f t="shared" si="1267"/>
        <v>0</v>
      </c>
      <c r="AW205" s="25">
        <f t="shared" si="1267"/>
        <v>0</v>
      </c>
      <c r="AX205" s="25">
        <f t="shared" si="1267"/>
        <v>16</v>
      </c>
      <c r="AY205" s="25">
        <f t="shared" si="1267"/>
        <v>31</v>
      </c>
      <c r="AZ205" s="25">
        <f t="shared" si="1267"/>
        <v>47</v>
      </c>
      <c r="BA205" s="25">
        <f t="shared" si="1267"/>
        <v>0</v>
      </c>
      <c r="BB205" s="25">
        <f t="shared" si="1267"/>
        <v>0</v>
      </c>
      <c r="BC205" s="25">
        <f t="shared" si="1267"/>
        <v>0</v>
      </c>
      <c r="BD205" s="25">
        <f t="shared" si="1267"/>
        <v>0</v>
      </c>
      <c r="BE205" s="25">
        <f t="shared" si="1267"/>
        <v>0</v>
      </c>
      <c r="BF205" s="25">
        <f t="shared" si="1267"/>
        <v>0</v>
      </c>
      <c r="BG205" s="25">
        <f t="shared" si="1267"/>
        <v>0</v>
      </c>
      <c r="BH205" s="25">
        <f t="shared" si="1267"/>
        <v>0</v>
      </c>
      <c r="BI205" s="25">
        <f t="shared" si="1267"/>
        <v>0</v>
      </c>
      <c r="BJ205" s="25">
        <f t="shared" si="1267"/>
        <v>0</v>
      </c>
      <c r="BK205" s="25">
        <f t="shared" ref="BK205:BO205" si="1275">SUM(BK201:BK204)</f>
        <v>0</v>
      </c>
      <c r="BL205" s="25">
        <f t="shared" si="1275"/>
        <v>1</v>
      </c>
      <c r="BM205" s="25">
        <f t="shared" si="1275"/>
        <v>0</v>
      </c>
      <c r="BN205" s="25">
        <f t="shared" si="1275"/>
        <v>1</v>
      </c>
      <c r="BO205" s="25">
        <f t="shared" si="1275"/>
        <v>1</v>
      </c>
      <c r="BP205" s="25">
        <f t="shared" si="1242"/>
        <v>215</v>
      </c>
      <c r="BQ205" s="25">
        <f t="shared" si="1243"/>
        <v>270</v>
      </c>
      <c r="BR205" s="25">
        <f t="shared" si="1244"/>
        <v>95</v>
      </c>
      <c r="BS205" s="25">
        <f t="shared" si="1245"/>
        <v>97</v>
      </c>
      <c r="BT205" s="25">
        <f t="shared" si="1246"/>
        <v>192</v>
      </c>
      <c r="BU205" s="26"/>
      <c r="BV205" s="25">
        <f t="shared" si="1267"/>
        <v>95</v>
      </c>
      <c r="BW205" s="25">
        <f t="shared" si="1267"/>
        <v>97</v>
      </c>
      <c r="BX205" s="25">
        <f t="shared" si="1267"/>
        <v>192</v>
      </c>
      <c r="BY205" s="25">
        <f t="shared" si="1267"/>
        <v>0</v>
      </c>
      <c r="BZ205" s="25">
        <f t="shared" si="1267"/>
        <v>0</v>
      </c>
      <c r="CA205" s="25">
        <f t="shared" si="1267"/>
        <v>0</v>
      </c>
      <c r="CB205" s="25">
        <f t="shared" ref="CB205:CD205" si="1276">SUM(CB201:CB204)</f>
        <v>0</v>
      </c>
      <c r="CC205" s="25">
        <f t="shared" si="1276"/>
        <v>0</v>
      </c>
      <c r="CD205" s="25">
        <f t="shared" si="1276"/>
        <v>0</v>
      </c>
    </row>
    <row r="206" spans="1:82" ht="25.5" customHeight="1">
      <c r="A206" s="6"/>
      <c r="B206" s="30" t="s">
        <v>40</v>
      </c>
      <c r="C206" s="42">
        <f>C199+C205</f>
        <v>52</v>
      </c>
      <c r="D206" s="42">
        <f>D199+D205</f>
        <v>55</v>
      </c>
      <c r="E206" s="42">
        <f t="shared" ref="E206:CA206" si="1277">E199+E205</f>
        <v>18</v>
      </c>
      <c r="F206" s="42">
        <f t="shared" si="1277"/>
        <v>11</v>
      </c>
      <c r="G206" s="42">
        <f t="shared" si="1277"/>
        <v>29</v>
      </c>
      <c r="H206" s="42">
        <f>H199+H205</f>
        <v>0</v>
      </c>
      <c r="I206" s="42">
        <f>I199+I205</f>
        <v>87</v>
      </c>
      <c r="J206" s="25">
        <f t="shared" ref="J206:L206" si="1278">J199+J205</f>
        <v>27</v>
      </c>
      <c r="K206" s="25">
        <f t="shared" si="1278"/>
        <v>31</v>
      </c>
      <c r="L206" s="25">
        <f t="shared" si="1278"/>
        <v>58</v>
      </c>
      <c r="M206" s="25">
        <f t="shared" si="1277"/>
        <v>57</v>
      </c>
      <c r="N206" s="25">
        <f t="shared" si="1277"/>
        <v>25</v>
      </c>
      <c r="O206" s="25">
        <f t="shared" si="1277"/>
        <v>4</v>
      </c>
      <c r="P206" s="25">
        <f t="shared" si="1277"/>
        <v>7</v>
      </c>
      <c r="Q206" s="25">
        <f t="shared" si="1277"/>
        <v>11</v>
      </c>
      <c r="R206" s="25">
        <f t="shared" ref="R206:V206" si="1279">R199+R205</f>
        <v>0</v>
      </c>
      <c r="S206" s="25">
        <f t="shared" si="1279"/>
        <v>32</v>
      </c>
      <c r="T206" s="25">
        <f t="shared" si="1279"/>
        <v>3</v>
      </c>
      <c r="U206" s="25">
        <f t="shared" si="1279"/>
        <v>8</v>
      </c>
      <c r="V206" s="25">
        <f t="shared" si="1279"/>
        <v>11</v>
      </c>
      <c r="W206" s="25">
        <f t="shared" si="1277"/>
        <v>180</v>
      </c>
      <c r="X206" s="25">
        <f t="shared" ref="X206" si="1280">X199+X205</f>
        <v>329</v>
      </c>
      <c r="Y206" s="25">
        <f t="shared" si="1277"/>
        <v>69</v>
      </c>
      <c r="Z206" s="25">
        <f t="shared" si="1277"/>
        <v>75</v>
      </c>
      <c r="AA206" s="25">
        <f t="shared" si="1277"/>
        <v>144</v>
      </c>
      <c r="AB206" s="25">
        <f t="shared" ref="AB206:AP206" si="1281">AB199+AB205</f>
        <v>92</v>
      </c>
      <c r="AC206" s="25">
        <f t="shared" ref="AC206" si="1282">AC199+AC205</f>
        <v>94</v>
      </c>
      <c r="AD206" s="25">
        <f t="shared" si="1281"/>
        <v>21</v>
      </c>
      <c r="AE206" s="25">
        <f t="shared" si="1281"/>
        <v>28</v>
      </c>
      <c r="AF206" s="25">
        <f t="shared" si="1281"/>
        <v>49</v>
      </c>
      <c r="AG206" s="25">
        <f t="shared" si="1281"/>
        <v>32</v>
      </c>
      <c r="AH206" s="25">
        <f t="shared" ref="AH206" si="1283">AH199+AH205</f>
        <v>96</v>
      </c>
      <c r="AI206" s="25">
        <f t="shared" si="1281"/>
        <v>5</v>
      </c>
      <c r="AJ206" s="25">
        <f t="shared" si="1281"/>
        <v>11</v>
      </c>
      <c r="AK206" s="25">
        <f t="shared" si="1281"/>
        <v>16</v>
      </c>
      <c r="AL206" s="25">
        <f t="shared" si="1281"/>
        <v>9</v>
      </c>
      <c r="AM206" s="25">
        <f t="shared" si="1281"/>
        <v>31</v>
      </c>
      <c r="AN206" s="25">
        <f t="shared" si="1281"/>
        <v>8</v>
      </c>
      <c r="AO206" s="25">
        <f t="shared" si="1281"/>
        <v>8</v>
      </c>
      <c r="AP206" s="25">
        <f t="shared" si="1281"/>
        <v>16</v>
      </c>
      <c r="AQ206" s="25">
        <f t="shared" si="1277"/>
        <v>0</v>
      </c>
      <c r="AR206" s="25">
        <f t="shared" ref="AR206" si="1284">AR199+AR205</f>
        <v>0</v>
      </c>
      <c r="AS206" s="25">
        <f t="shared" si="1277"/>
        <v>0</v>
      </c>
      <c r="AT206" s="25">
        <f t="shared" si="1277"/>
        <v>0</v>
      </c>
      <c r="AU206" s="25">
        <f t="shared" si="1277"/>
        <v>0</v>
      </c>
      <c r="AV206" s="25">
        <f t="shared" si="1277"/>
        <v>0</v>
      </c>
      <c r="AW206" s="25">
        <f t="shared" si="1277"/>
        <v>0</v>
      </c>
      <c r="AX206" s="25">
        <f t="shared" si="1277"/>
        <v>32</v>
      </c>
      <c r="AY206" s="25">
        <f t="shared" si="1277"/>
        <v>44</v>
      </c>
      <c r="AZ206" s="25">
        <f t="shared" si="1277"/>
        <v>76</v>
      </c>
      <c r="BA206" s="25">
        <f t="shared" si="1277"/>
        <v>0</v>
      </c>
      <c r="BB206" s="25">
        <f t="shared" si="1277"/>
        <v>0</v>
      </c>
      <c r="BC206" s="25">
        <f t="shared" si="1277"/>
        <v>0</v>
      </c>
      <c r="BD206" s="25">
        <f t="shared" si="1277"/>
        <v>0</v>
      </c>
      <c r="BE206" s="25">
        <f t="shared" si="1277"/>
        <v>0</v>
      </c>
      <c r="BF206" s="25">
        <f t="shared" si="1277"/>
        <v>0</v>
      </c>
      <c r="BG206" s="25">
        <f t="shared" si="1277"/>
        <v>0</v>
      </c>
      <c r="BH206" s="25">
        <f t="shared" si="1277"/>
        <v>0</v>
      </c>
      <c r="BI206" s="25">
        <f t="shared" si="1277"/>
        <v>0</v>
      </c>
      <c r="BJ206" s="25">
        <f t="shared" si="1277"/>
        <v>0</v>
      </c>
      <c r="BK206" s="25">
        <f t="shared" ref="BK206:BO206" si="1285">BK199+BK205</f>
        <v>0</v>
      </c>
      <c r="BL206" s="25">
        <f t="shared" si="1285"/>
        <v>4</v>
      </c>
      <c r="BM206" s="25">
        <f t="shared" si="1285"/>
        <v>3</v>
      </c>
      <c r="BN206" s="25">
        <f t="shared" si="1285"/>
        <v>1</v>
      </c>
      <c r="BO206" s="25">
        <f t="shared" si="1285"/>
        <v>4</v>
      </c>
      <c r="BP206" s="25">
        <f t="shared" si="1242"/>
        <v>422</v>
      </c>
      <c r="BQ206" s="25">
        <f t="shared" si="1243"/>
        <v>753</v>
      </c>
      <c r="BR206" s="25">
        <f t="shared" si="1244"/>
        <v>190</v>
      </c>
      <c r="BS206" s="25">
        <f t="shared" si="1245"/>
        <v>224</v>
      </c>
      <c r="BT206" s="25">
        <f t="shared" si="1246"/>
        <v>414</v>
      </c>
      <c r="BU206" s="26"/>
      <c r="BV206" s="25">
        <f t="shared" si="1277"/>
        <v>111</v>
      </c>
      <c r="BW206" s="25">
        <f t="shared" si="1277"/>
        <v>114</v>
      </c>
      <c r="BX206" s="25">
        <f t="shared" si="1277"/>
        <v>225</v>
      </c>
      <c r="BY206" s="25">
        <f t="shared" si="1277"/>
        <v>79</v>
      </c>
      <c r="BZ206" s="25">
        <f t="shared" si="1277"/>
        <v>110</v>
      </c>
      <c r="CA206" s="25">
        <f t="shared" si="1277"/>
        <v>189</v>
      </c>
      <c r="CB206" s="25">
        <f t="shared" ref="CB206:CD206" si="1286">CB199+CB205</f>
        <v>0</v>
      </c>
      <c r="CC206" s="25">
        <f t="shared" si="1286"/>
        <v>0</v>
      </c>
      <c r="CD206" s="25">
        <f t="shared" si="1286"/>
        <v>0</v>
      </c>
    </row>
    <row r="207" spans="1:82" ht="25.5" customHeight="1">
      <c r="A207" s="60"/>
      <c r="B207" s="61" t="s">
        <v>43</v>
      </c>
      <c r="C207" s="67">
        <f>C206</f>
        <v>52</v>
      </c>
      <c r="D207" s="67">
        <f>D206</f>
        <v>55</v>
      </c>
      <c r="E207" s="67">
        <f t="shared" ref="E207:CA207" si="1287">E206</f>
        <v>18</v>
      </c>
      <c r="F207" s="67">
        <f t="shared" si="1287"/>
        <v>11</v>
      </c>
      <c r="G207" s="67">
        <f t="shared" si="1287"/>
        <v>29</v>
      </c>
      <c r="H207" s="67">
        <f>H206</f>
        <v>0</v>
      </c>
      <c r="I207" s="67">
        <f>I206</f>
        <v>87</v>
      </c>
      <c r="J207" s="33">
        <f t="shared" ref="J207:L207" si="1288">J206</f>
        <v>27</v>
      </c>
      <c r="K207" s="33">
        <f t="shared" si="1288"/>
        <v>31</v>
      </c>
      <c r="L207" s="33">
        <f t="shared" si="1288"/>
        <v>58</v>
      </c>
      <c r="M207" s="33">
        <f t="shared" si="1287"/>
        <v>57</v>
      </c>
      <c r="N207" s="33">
        <f t="shared" si="1287"/>
        <v>25</v>
      </c>
      <c r="O207" s="33">
        <f t="shared" si="1287"/>
        <v>4</v>
      </c>
      <c r="P207" s="33">
        <f t="shared" si="1287"/>
        <v>7</v>
      </c>
      <c r="Q207" s="33">
        <f t="shared" si="1287"/>
        <v>11</v>
      </c>
      <c r="R207" s="33">
        <f t="shared" ref="R207:V207" si="1289">R206</f>
        <v>0</v>
      </c>
      <c r="S207" s="33">
        <f t="shared" si="1289"/>
        <v>32</v>
      </c>
      <c r="T207" s="33">
        <f t="shared" si="1289"/>
        <v>3</v>
      </c>
      <c r="U207" s="33">
        <f t="shared" si="1289"/>
        <v>8</v>
      </c>
      <c r="V207" s="33">
        <f t="shared" si="1289"/>
        <v>11</v>
      </c>
      <c r="W207" s="33">
        <f t="shared" si="1287"/>
        <v>180</v>
      </c>
      <c r="X207" s="33">
        <f t="shared" ref="X207" si="1290">X206</f>
        <v>329</v>
      </c>
      <c r="Y207" s="33">
        <f t="shared" si="1287"/>
        <v>69</v>
      </c>
      <c r="Z207" s="33">
        <f t="shared" si="1287"/>
        <v>75</v>
      </c>
      <c r="AA207" s="33">
        <f t="shared" si="1287"/>
        <v>144</v>
      </c>
      <c r="AB207" s="33">
        <f t="shared" ref="AB207:AP207" si="1291">AB206</f>
        <v>92</v>
      </c>
      <c r="AC207" s="33">
        <f t="shared" ref="AC207" si="1292">AC206</f>
        <v>94</v>
      </c>
      <c r="AD207" s="33">
        <f t="shared" si="1291"/>
        <v>21</v>
      </c>
      <c r="AE207" s="33">
        <f t="shared" si="1291"/>
        <v>28</v>
      </c>
      <c r="AF207" s="33">
        <f t="shared" si="1291"/>
        <v>49</v>
      </c>
      <c r="AG207" s="33">
        <f t="shared" si="1291"/>
        <v>32</v>
      </c>
      <c r="AH207" s="33">
        <f t="shared" ref="AH207" si="1293">AH206</f>
        <v>96</v>
      </c>
      <c r="AI207" s="33">
        <f t="shared" si="1291"/>
        <v>5</v>
      </c>
      <c r="AJ207" s="33">
        <f t="shared" si="1291"/>
        <v>11</v>
      </c>
      <c r="AK207" s="33">
        <f t="shared" si="1291"/>
        <v>16</v>
      </c>
      <c r="AL207" s="33">
        <f t="shared" si="1291"/>
        <v>9</v>
      </c>
      <c r="AM207" s="33">
        <f t="shared" si="1291"/>
        <v>31</v>
      </c>
      <c r="AN207" s="33">
        <f t="shared" si="1291"/>
        <v>8</v>
      </c>
      <c r="AO207" s="33">
        <f t="shared" si="1291"/>
        <v>8</v>
      </c>
      <c r="AP207" s="33">
        <f t="shared" si="1291"/>
        <v>16</v>
      </c>
      <c r="AQ207" s="33">
        <f t="shared" si="1287"/>
        <v>0</v>
      </c>
      <c r="AR207" s="33">
        <f t="shared" ref="AR207" si="1294">AR206</f>
        <v>0</v>
      </c>
      <c r="AS207" s="33">
        <f t="shared" si="1287"/>
        <v>0</v>
      </c>
      <c r="AT207" s="33">
        <f t="shared" si="1287"/>
        <v>0</v>
      </c>
      <c r="AU207" s="33">
        <f t="shared" si="1287"/>
        <v>0</v>
      </c>
      <c r="AV207" s="33">
        <f t="shared" si="1287"/>
        <v>0</v>
      </c>
      <c r="AW207" s="33">
        <f t="shared" si="1287"/>
        <v>0</v>
      </c>
      <c r="AX207" s="33">
        <f t="shared" si="1287"/>
        <v>32</v>
      </c>
      <c r="AY207" s="33">
        <f t="shared" si="1287"/>
        <v>44</v>
      </c>
      <c r="AZ207" s="33">
        <f t="shared" si="1287"/>
        <v>76</v>
      </c>
      <c r="BA207" s="33">
        <f t="shared" si="1287"/>
        <v>0</v>
      </c>
      <c r="BB207" s="33">
        <f t="shared" si="1287"/>
        <v>0</v>
      </c>
      <c r="BC207" s="33">
        <f t="shared" si="1287"/>
        <v>0</v>
      </c>
      <c r="BD207" s="33">
        <f t="shared" si="1287"/>
        <v>0</v>
      </c>
      <c r="BE207" s="33">
        <f t="shared" si="1287"/>
        <v>0</v>
      </c>
      <c r="BF207" s="33">
        <f t="shared" si="1287"/>
        <v>0</v>
      </c>
      <c r="BG207" s="33">
        <f t="shared" si="1287"/>
        <v>0</v>
      </c>
      <c r="BH207" s="33">
        <f t="shared" si="1287"/>
        <v>0</v>
      </c>
      <c r="BI207" s="33">
        <f t="shared" si="1287"/>
        <v>0</v>
      </c>
      <c r="BJ207" s="33">
        <f t="shared" si="1287"/>
        <v>0</v>
      </c>
      <c r="BK207" s="33">
        <f t="shared" ref="BK207:BO207" si="1295">BK206</f>
        <v>0</v>
      </c>
      <c r="BL207" s="33">
        <f t="shared" si="1295"/>
        <v>4</v>
      </c>
      <c r="BM207" s="33">
        <f t="shared" si="1295"/>
        <v>3</v>
      </c>
      <c r="BN207" s="33">
        <f t="shared" si="1295"/>
        <v>1</v>
      </c>
      <c r="BO207" s="33">
        <f t="shared" si="1295"/>
        <v>4</v>
      </c>
      <c r="BP207" s="33">
        <f t="shared" si="1242"/>
        <v>422</v>
      </c>
      <c r="BQ207" s="33">
        <f t="shared" si="1243"/>
        <v>753</v>
      </c>
      <c r="BR207" s="33">
        <f t="shared" si="1244"/>
        <v>190</v>
      </c>
      <c r="BS207" s="33">
        <f t="shared" si="1245"/>
        <v>224</v>
      </c>
      <c r="BT207" s="33">
        <f t="shared" si="1246"/>
        <v>414</v>
      </c>
      <c r="BU207" s="34"/>
      <c r="BV207" s="33">
        <f t="shared" si="1287"/>
        <v>111</v>
      </c>
      <c r="BW207" s="33">
        <f t="shared" si="1287"/>
        <v>114</v>
      </c>
      <c r="BX207" s="33">
        <f t="shared" si="1287"/>
        <v>225</v>
      </c>
      <c r="BY207" s="33">
        <f t="shared" si="1287"/>
        <v>79</v>
      </c>
      <c r="BZ207" s="33">
        <f t="shared" si="1287"/>
        <v>110</v>
      </c>
      <c r="CA207" s="33">
        <f t="shared" si="1287"/>
        <v>189</v>
      </c>
      <c r="CB207" s="33">
        <f t="shared" ref="CB207:CD207" si="1296">CB206</f>
        <v>0</v>
      </c>
      <c r="CC207" s="33">
        <f t="shared" si="1296"/>
        <v>0</v>
      </c>
      <c r="CD207" s="33">
        <f t="shared" si="1296"/>
        <v>0</v>
      </c>
    </row>
    <row r="208" spans="1:82" ht="25.5" customHeight="1">
      <c r="A208" s="6" t="s">
        <v>138</v>
      </c>
      <c r="B208" s="7"/>
      <c r="C208" s="42"/>
      <c r="D208" s="40"/>
      <c r="E208" s="40"/>
      <c r="F208" s="40"/>
      <c r="G208" s="40"/>
      <c r="H208" s="40"/>
      <c r="I208" s="40"/>
      <c r="J208" s="40"/>
      <c r="K208" s="40"/>
      <c r="L208" s="40"/>
      <c r="M208" s="40"/>
      <c r="N208" s="40"/>
      <c r="O208" s="40"/>
      <c r="P208" s="40"/>
      <c r="Q208" s="40"/>
      <c r="R208" s="40"/>
      <c r="S208" s="40"/>
      <c r="T208" s="40"/>
      <c r="U208" s="40"/>
      <c r="V208" s="40"/>
      <c r="W208" s="40"/>
      <c r="X208" s="40"/>
      <c r="Y208" s="40"/>
      <c r="Z208" s="40"/>
      <c r="AA208" s="40"/>
      <c r="AB208" s="40"/>
      <c r="AC208" s="40"/>
      <c r="AD208" s="40"/>
      <c r="AE208" s="40"/>
      <c r="AF208" s="40"/>
      <c r="AG208" s="40"/>
      <c r="AH208" s="40"/>
      <c r="AI208" s="40"/>
      <c r="AJ208" s="40"/>
      <c r="AK208" s="40"/>
      <c r="AL208" s="40"/>
      <c r="AM208" s="40"/>
      <c r="AN208" s="40"/>
      <c r="AO208" s="40"/>
      <c r="AP208" s="40"/>
      <c r="AQ208" s="40"/>
      <c r="AR208" s="40"/>
      <c r="AS208" s="40"/>
      <c r="AT208" s="40"/>
      <c r="AU208" s="40"/>
      <c r="AV208" s="40"/>
      <c r="AW208" s="40"/>
      <c r="AX208" s="40"/>
      <c r="AY208" s="40"/>
      <c r="AZ208" s="40"/>
      <c r="BA208" s="40"/>
      <c r="BB208" s="40"/>
      <c r="BC208" s="40"/>
      <c r="BD208" s="40"/>
      <c r="BE208" s="40"/>
      <c r="BF208" s="40"/>
      <c r="BG208" s="40"/>
      <c r="BH208" s="40"/>
      <c r="BI208" s="40"/>
      <c r="BJ208" s="40"/>
      <c r="BK208" s="40"/>
      <c r="BL208" s="40"/>
      <c r="BM208" s="40"/>
      <c r="BN208" s="40"/>
      <c r="BO208" s="40"/>
      <c r="BP208" s="40"/>
      <c r="BQ208" s="40"/>
      <c r="BR208" s="40"/>
      <c r="BS208" s="40"/>
      <c r="BT208" s="40"/>
      <c r="BU208" s="43"/>
      <c r="BV208" s="40"/>
      <c r="BW208" s="40"/>
      <c r="BX208" s="40"/>
      <c r="BY208" s="40"/>
      <c r="BZ208" s="40"/>
      <c r="CA208" s="40"/>
      <c r="CB208" s="40"/>
      <c r="CC208" s="40"/>
      <c r="CD208" s="41"/>
    </row>
    <row r="209" spans="1:82" ht="25.5" customHeight="1">
      <c r="A209" s="6"/>
      <c r="B209" s="13" t="s">
        <v>28</v>
      </c>
      <c r="C209" s="42"/>
      <c r="D209" s="40"/>
      <c r="E209" s="40"/>
      <c r="F209" s="40"/>
      <c r="G209" s="40"/>
      <c r="H209" s="40"/>
      <c r="I209" s="40"/>
      <c r="J209" s="40"/>
      <c r="K209" s="40"/>
      <c r="L209" s="40"/>
      <c r="M209" s="40"/>
      <c r="N209" s="40"/>
      <c r="O209" s="40"/>
      <c r="P209" s="40"/>
      <c r="Q209" s="40"/>
      <c r="R209" s="40"/>
      <c r="S209" s="40"/>
      <c r="T209" s="40"/>
      <c r="U209" s="40"/>
      <c r="V209" s="40"/>
      <c r="W209" s="40"/>
      <c r="X209" s="40"/>
      <c r="Y209" s="40"/>
      <c r="Z209" s="40"/>
      <c r="AA209" s="40"/>
      <c r="AB209" s="40"/>
      <c r="AC209" s="40"/>
      <c r="AD209" s="40"/>
      <c r="AE209" s="40"/>
      <c r="AF209" s="40"/>
      <c r="AG209" s="40"/>
      <c r="AH209" s="40"/>
      <c r="AI209" s="40"/>
      <c r="AJ209" s="40"/>
      <c r="AK209" s="40"/>
      <c r="AL209" s="40"/>
      <c r="AM209" s="40"/>
      <c r="AN209" s="40"/>
      <c r="AO209" s="40"/>
      <c r="AP209" s="40"/>
      <c r="AQ209" s="40"/>
      <c r="AR209" s="40"/>
      <c r="AS209" s="40"/>
      <c r="AT209" s="40"/>
      <c r="AU209" s="40"/>
      <c r="AV209" s="40"/>
      <c r="AW209" s="40"/>
      <c r="AX209" s="40"/>
      <c r="AY209" s="40"/>
      <c r="AZ209" s="40"/>
      <c r="BA209" s="40"/>
      <c r="BB209" s="40"/>
      <c r="BC209" s="40"/>
      <c r="BD209" s="40"/>
      <c r="BE209" s="40"/>
      <c r="BF209" s="40"/>
      <c r="BG209" s="40"/>
      <c r="BH209" s="40"/>
      <c r="BI209" s="40"/>
      <c r="BJ209" s="40"/>
      <c r="BK209" s="40"/>
      <c r="BL209" s="40"/>
      <c r="BM209" s="40"/>
      <c r="BN209" s="40"/>
      <c r="BO209" s="40"/>
      <c r="BP209" s="40"/>
      <c r="BQ209" s="40"/>
      <c r="BR209" s="40"/>
      <c r="BS209" s="40"/>
      <c r="BT209" s="40"/>
      <c r="BU209" s="43"/>
      <c r="BV209" s="40"/>
      <c r="BW209" s="40"/>
      <c r="BX209" s="40"/>
      <c r="BY209" s="40"/>
      <c r="BZ209" s="40"/>
      <c r="CA209" s="40"/>
      <c r="CB209" s="40"/>
      <c r="CC209" s="40"/>
      <c r="CD209" s="41"/>
    </row>
    <row r="210" spans="1:82" ht="25.5" customHeight="1">
      <c r="A210" s="14"/>
      <c r="B210" s="7" t="s">
        <v>139</v>
      </c>
      <c r="C210" s="44"/>
      <c r="D210" s="45"/>
      <c r="E210" s="45"/>
      <c r="F210" s="45"/>
      <c r="G210" s="40"/>
      <c r="H210" s="40"/>
      <c r="I210" s="40"/>
      <c r="J210" s="40"/>
      <c r="K210" s="40"/>
      <c r="L210" s="40"/>
      <c r="M210" s="40"/>
      <c r="N210" s="40"/>
      <c r="O210" s="40"/>
      <c r="P210" s="40"/>
      <c r="Q210" s="40"/>
      <c r="R210" s="40"/>
      <c r="S210" s="40"/>
      <c r="T210" s="40"/>
      <c r="U210" s="40"/>
      <c r="V210" s="40"/>
      <c r="W210" s="45"/>
      <c r="X210" s="45"/>
      <c r="Y210" s="45"/>
      <c r="Z210" s="45"/>
      <c r="AA210" s="40"/>
      <c r="AB210" s="40"/>
      <c r="AC210" s="40"/>
      <c r="AD210" s="40"/>
      <c r="AE210" s="40"/>
      <c r="AF210" s="40"/>
      <c r="AG210" s="40"/>
      <c r="AH210" s="40"/>
      <c r="AI210" s="40"/>
      <c r="AJ210" s="40"/>
      <c r="AK210" s="40"/>
      <c r="AL210" s="40"/>
      <c r="AM210" s="40"/>
      <c r="AN210" s="40"/>
      <c r="AO210" s="40"/>
      <c r="AP210" s="40"/>
      <c r="AQ210" s="45"/>
      <c r="AR210" s="45"/>
      <c r="AS210" s="45"/>
      <c r="AT210" s="45"/>
      <c r="AU210" s="40"/>
      <c r="AV210" s="40"/>
      <c r="AW210" s="40"/>
      <c r="AX210" s="40"/>
      <c r="AY210" s="40"/>
      <c r="AZ210" s="40"/>
      <c r="BA210" s="40"/>
      <c r="BB210" s="40"/>
      <c r="BC210" s="40"/>
      <c r="BD210" s="40"/>
      <c r="BE210" s="40"/>
      <c r="BF210" s="40"/>
      <c r="BG210" s="40"/>
      <c r="BH210" s="40"/>
      <c r="BI210" s="40"/>
      <c r="BJ210" s="40"/>
      <c r="BK210" s="40"/>
      <c r="BL210" s="40"/>
      <c r="BM210" s="40"/>
      <c r="BN210" s="40"/>
      <c r="BO210" s="40"/>
      <c r="BP210" s="40"/>
      <c r="BQ210" s="40"/>
      <c r="BR210" s="40"/>
      <c r="BS210" s="40"/>
      <c r="BT210" s="40"/>
      <c r="BU210" s="90"/>
      <c r="BV210" s="40"/>
      <c r="BW210" s="40"/>
      <c r="BX210" s="40"/>
      <c r="BY210" s="40"/>
      <c r="BZ210" s="40"/>
      <c r="CA210" s="40"/>
      <c r="CB210" s="40"/>
      <c r="CC210" s="40"/>
      <c r="CD210" s="41"/>
    </row>
    <row r="211" spans="1:82" ht="25.5" customHeight="1">
      <c r="A211" s="6"/>
      <c r="B211" s="51" t="s">
        <v>140</v>
      </c>
      <c r="C211" s="24">
        <v>10</v>
      </c>
      <c r="D211" s="24">
        <v>28</v>
      </c>
      <c r="E211" s="24">
        <v>3</v>
      </c>
      <c r="F211" s="24">
        <v>3</v>
      </c>
      <c r="G211" s="25">
        <f t="shared" ref="G211:G215" si="1297">E211+F211</f>
        <v>6</v>
      </c>
      <c r="H211" s="24">
        <v>0</v>
      </c>
      <c r="I211" s="81">
        <v>13</v>
      </c>
      <c r="J211" s="24">
        <v>8</v>
      </c>
      <c r="K211" s="24">
        <v>1</v>
      </c>
      <c r="L211" s="25">
        <f>SUM(J211:K211)</f>
        <v>9</v>
      </c>
      <c r="M211" s="24">
        <v>10</v>
      </c>
      <c r="N211" s="24">
        <v>28</v>
      </c>
      <c r="O211" s="24">
        <v>10</v>
      </c>
      <c r="P211" s="24">
        <v>2</v>
      </c>
      <c r="Q211" s="25">
        <f t="shared" ref="Q211:Q215" si="1298">O211+P211</f>
        <v>12</v>
      </c>
      <c r="R211" s="24">
        <v>0</v>
      </c>
      <c r="S211" s="24">
        <v>0</v>
      </c>
      <c r="T211" s="24">
        <v>0</v>
      </c>
      <c r="U211" s="24">
        <v>0</v>
      </c>
      <c r="V211" s="25">
        <f t="shared" ref="V211:V215" si="1299">T211+U211</f>
        <v>0</v>
      </c>
      <c r="W211" s="24">
        <v>5</v>
      </c>
      <c r="X211" s="24">
        <v>46</v>
      </c>
      <c r="Y211" s="24">
        <v>2</v>
      </c>
      <c r="Z211" s="24">
        <v>10</v>
      </c>
      <c r="AA211" s="25">
        <f t="shared" ref="AA211:AA215" si="1300">Y211+Z211</f>
        <v>12</v>
      </c>
      <c r="AB211" s="24">
        <v>5</v>
      </c>
      <c r="AC211" s="24">
        <v>9</v>
      </c>
      <c r="AD211" s="24">
        <v>1</v>
      </c>
      <c r="AE211" s="24">
        <v>3</v>
      </c>
      <c r="AF211" s="25">
        <f t="shared" ref="AF211:AF215" si="1301">AD211+AE211</f>
        <v>4</v>
      </c>
      <c r="AG211" s="24">
        <v>0</v>
      </c>
      <c r="AH211" s="24">
        <v>0</v>
      </c>
      <c r="AI211" s="24">
        <v>0</v>
      </c>
      <c r="AJ211" s="24">
        <v>0</v>
      </c>
      <c r="AK211" s="25">
        <f t="shared" ref="AK211:AK215" si="1302">AI211+AJ211</f>
        <v>0</v>
      </c>
      <c r="AL211" s="24">
        <v>0</v>
      </c>
      <c r="AM211" s="24">
        <v>0</v>
      </c>
      <c r="AN211" s="24">
        <v>0</v>
      </c>
      <c r="AO211" s="24">
        <v>0</v>
      </c>
      <c r="AP211" s="25">
        <f t="shared" ref="AP211:AP215" si="1303">AN211+AO211</f>
        <v>0</v>
      </c>
      <c r="AQ211" s="25">
        <v>0</v>
      </c>
      <c r="AR211" s="25">
        <v>0</v>
      </c>
      <c r="AS211" s="25">
        <v>0</v>
      </c>
      <c r="AT211" s="25">
        <v>0</v>
      </c>
      <c r="AU211" s="25">
        <f t="shared" ref="AU211:AU215" si="1304">AS211+AT211</f>
        <v>0</v>
      </c>
      <c r="AV211" s="24">
        <v>0</v>
      </c>
      <c r="AW211" s="24">
        <v>0</v>
      </c>
      <c r="AX211" s="24">
        <v>0</v>
      </c>
      <c r="AY211" s="24">
        <v>0</v>
      </c>
      <c r="AZ211" s="25">
        <f t="shared" ref="AZ211:AZ215" si="1305">AX211+AY211</f>
        <v>0</v>
      </c>
      <c r="BA211" s="25"/>
      <c r="BB211" s="25"/>
      <c r="BC211" s="25"/>
      <c r="BD211" s="25"/>
      <c r="BE211" s="25">
        <f t="shared" ref="BE211:BE215" si="1306">BC211+BD211</f>
        <v>0</v>
      </c>
      <c r="BF211" s="24">
        <v>0</v>
      </c>
      <c r="BG211" s="24">
        <v>0</v>
      </c>
      <c r="BH211" s="24">
        <v>0</v>
      </c>
      <c r="BI211" s="24">
        <v>0</v>
      </c>
      <c r="BJ211" s="25">
        <f t="shared" ref="BJ211:BJ215" si="1307">BH211+BI211</f>
        <v>0</v>
      </c>
      <c r="BK211" s="24">
        <v>0</v>
      </c>
      <c r="BL211" s="24">
        <v>2</v>
      </c>
      <c r="BM211" s="24">
        <v>0</v>
      </c>
      <c r="BN211" s="24">
        <v>0</v>
      </c>
      <c r="BO211" s="25">
        <f t="shared" ref="BO211:BO215" si="1308">BM211+BN211</f>
        <v>0</v>
      </c>
      <c r="BP211" s="25">
        <f t="shared" ref="BP211:BP216" si="1309">C211+M211+W211+AB211+AG211+AL211+AQ211+AV211+BA211+BK211+H211+BF211+R211</f>
        <v>30</v>
      </c>
      <c r="BQ211" s="25">
        <f t="shared" ref="BQ211:BQ216" si="1310">D211+N211+X211+AC211+AH211+AM211+AR211+AW211+BB211+BL211+I211+BG211+S211</f>
        <v>126</v>
      </c>
      <c r="BR211" s="25">
        <f t="shared" ref="BR211:BR216" si="1311">E211+O211+Y211+AD211+AI211+AN211+AS211+AX211+BC211+BM211+J211+BH211+T211</f>
        <v>24</v>
      </c>
      <c r="BS211" s="25">
        <f t="shared" ref="BS211:BS216" si="1312">F211+P211+Z211+AE211+AJ211+AO211+AT211+AY211+BD211+BN211+K211+BI211+U211</f>
        <v>19</v>
      </c>
      <c r="BT211" s="25">
        <f t="shared" ref="BT211:BT216" si="1313">G211+Q211+AA211+AF211+AK211+AP211+AU211+AZ211+BE211+BO211+L211+BJ211+V211</f>
        <v>43</v>
      </c>
      <c r="BU211" s="26">
        <v>2</v>
      </c>
      <c r="BV211" s="25" t="str">
        <f t="shared" ref="BV211:BV215" si="1314">IF(BU211=1,BR211,"0")</f>
        <v>0</v>
      </c>
      <c r="BW211" s="25" t="str">
        <f t="shared" ref="BW211:BW215" si="1315">IF(BU211=1,BS211,"0")</f>
        <v>0</v>
      </c>
      <c r="BX211" s="25">
        <f t="shared" ref="BX211:BX215" si="1316">BV211+BW211</f>
        <v>0</v>
      </c>
      <c r="BY211" s="25">
        <f t="shared" ref="BY211:BY215" si="1317">IF(BU211=2,BR211,"0")</f>
        <v>24</v>
      </c>
      <c r="BZ211" s="25">
        <f t="shared" ref="BZ211:BZ215" si="1318">IF(BU211=2,BS211,"0")</f>
        <v>19</v>
      </c>
      <c r="CA211" s="25">
        <f t="shared" ref="CA211:CA215" si="1319">BY211+BZ211</f>
        <v>43</v>
      </c>
      <c r="CB211" s="25" t="str">
        <f t="shared" ref="CB211:CB215" si="1320">IF(BX211=2,BU211,"0")</f>
        <v>0</v>
      </c>
      <c r="CC211" s="25" t="str">
        <f t="shared" ref="CC211:CC215" si="1321">IF(BX211=2,BV211,"0")</f>
        <v>0</v>
      </c>
      <c r="CD211" s="25">
        <f t="shared" ref="CD211:CD215" si="1322">CB211+CC211</f>
        <v>0</v>
      </c>
    </row>
    <row r="212" spans="1:82" ht="25.5" customHeight="1">
      <c r="A212" s="6"/>
      <c r="B212" s="29" t="s">
        <v>141</v>
      </c>
      <c r="C212" s="24">
        <v>10</v>
      </c>
      <c r="D212" s="24">
        <v>24</v>
      </c>
      <c r="E212" s="24">
        <v>2</v>
      </c>
      <c r="F212" s="24">
        <v>8</v>
      </c>
      <c r="G212" s="25">
        <f t="shared" si="1297"/>
        <v>10</v>
      </c>
      <c r="H212" s="24">
        <v>0</v>
      </c>
      <c r="I212" s="81">
        <v>8</v>
      </c>
      <c r="J212" s="24">
        <v>6</v>
      </c>
      <c r="K212" s="24">
        <v>0</v>
      </c>
      <c r="L212" s="25">
        <f t="shared" ref="L212:L215" si="1323">SUM(J212:K212)</f>
        <v>6</v>
      </c>
      <c r="M212" s="24">
        <v>10</v>
      </c>
      <c r="N212" s="24">
        <v>2</v>
      </c>
      <c r="O212" s="24">
        <v>1</v>
      </c>
      <c r="P212" s="24">
        <v>1</v>
      </c>
      <c r="Q212" s="25">
        <f t="shared" si="1298"/>
        <v>2</v>
      </c>
      <c r="R212" s="24">
        <v>0</v>
      </c>
      <c r="S212" s="24">
        <v>0</v>
      </c>
      <c r="T212" s="24">
        <v>0</v>
      </c>
      <c r="U212" s="24">
        <v>0</v>
      </c>
      <c r="V212" s="25">
        <f t="shared" si="1299"/>
        <v>0</v>
      </c>
      <c r="W212" s="24">
        <v>5</v>
      </c>
      <c r="X212" s="24">
        <v>20</v>
      </c>
      <c r="Y212" s="24">
        <v>2</v>
      </c>
      <c r="Z212" s="24">
        <v>5</v>
      </c>
      <c r="AA212" s="25">
        <f t="shared" si="1300"/>
        <v>7</v>
      </c>
      <c r="AB212" s="24">
        <v>5</v>
      </c>
      <c r="AC212" s="24">
        <v>29</v>
      </c>
      <c r="AD212" s="24">
        <v>6</v>
      </c>
      <c r="AE212" s="24">
        <v>3</v>
      </c>
      <c r="AF212" s="25">
        <f t="shared" si="1301"/>
        <v>9</v>
      </c>
      <c r="AG212" s="24">
        <v>0</v>
      </c>
      <c r="AH212" s="24">
        <v>0</v>
      </c>
      <c r="AI212" s="24">
        <v>0</v>
      </c>
      <c r="AJ212" s="24">
        <v>0</v>
      </c>
      <c r="AK212" s="25">
        <f t="shared" si="1302"/>
        <v>0</v>
      </c>
      <c r="AL212" s="24">
        <v>0</v>
      </c>
      <c r="AM212" s="24">
        <v>0</v>
      </c>
      <c r="AN212" s="24">
        <v>0</v>
      </c>
      <c r="AO212" s="24">
        <v>0</v>
      </c>
      <c r="AP212" s="25">
        <f t="shared" si="1303"/>
        <v>0</v>
      </c>
      <c r="AQ212" s="25">
        <v>0</v>
      </c>
      <c r="AR212" s="25">
        <v>0</v>
      </c>
      <c r="AS212" s="25">
        <v>0</v>
      </c>
      <c r="AT212" s="25">
        <v>0</v>
      </c>
      <c r="AU212" s="25">
        <f t="shared" si="1304"/>
        <v>0</v>
      </c>
      <c r="AV212" s="24">
        <v>0</v>
      </c>
      <c r="AW212" s="24">
        <v>0</v>
      </c>
      <c r="AX212" s="24">
        <v>2</v>
      </c>
      <c r="AY212" s="24">
        <v>0</v>
      </c>
      <c r="AZ212" s="25">
        <f t="shared" si="1305"/>
        <v>2</v>
      </c>
      <c r="BA212" s="25">
        <v>0</v>
      </c>
      <c r="BB212" s="25">
        <v>0</v>
      </c>
      <c r="BC212" s="25">
        <v>0</v>
      </c>
      <c r="BD212" s="25">
        <v>0</v>
      </c>
      <c r="BE212" s="25">
        <f t="shared" si="1306"/>
        <v>0</v>
      </c>
      <c r="BF212" s="24">
        <v>0</v>
      </c>
      <c r="BG212" s="24">
        <v>0</v>
      </c>
      <c r="BH212" s="24">
        <v>0</v>
      </c>
      <c r="BI212" s="24">
        <v>0</v>
      </c>
      <c r="BJ212" s="25">
        <f t="shared" si="1307"/>
        <v>0</v>
      </c>
      <c r="BK212" s="24">
        <v>0</v>
      </c>
      <c r="BL212" s="24">
        <v>1</v>
      </c>
      <c r="BM212" s="24">
        <v>1</v>
      </c>
      <c r="BN212" s="24">
        <v>0</v>
      </c>
      <c r="BO212" s="25">
        <f t="shared" si="1308"/>
        <v>1</v>
      </c>
      <c r="BP212" s="25">
        <f t="shared" si="1309"/>
        <v>30</v>
      </c>
      <c r="BQ212" s="25">
        <f t="shared" si="1310"/>
        <v>84</v>
      </c>
      <c r="BR212" s="25">
        <f t="shared" si="1311"/>
        <v>20</v>
      </c>
      <c r="BS212" s="25">
        <f t="shared" si="1312"/>
        <v>17</v>
      </c>
      <c r="BT212" s="25">
        <f t="shared" si="1313"/>
        <v>37</v>
      </c>
      <c r="BU212" s="26">
        <v>2</v>
      </c>
      <c r="BV212" s="25" t="str">
        <f t="shared" si="1314"/>
        <v>0</v>
      </c>
      <c r="BW212" s="25" t="str">
        <f t="shared" si="1315"/>
        <v>0</v>
      </c>
      <c r="BX212" s="25">
        <f t="shared" si="1316"/>
        <v>0</v>
      </c>
      <c r="BY212" s="25">
        <f t="shared" si="1317"/>
        <v>20</v>
      </c>
      <c r="BZ212" s="25">
        <f t="shared" si="1318"/>
        <v>17</v>
      </c>
      <c r="CA212" s="25">
        <f t="shared" si="1319"/>
        <v>37</v>
      </c>
      <c r="CB212" s="25" t="str">
        <f t="shared" si="1320"/>
        <v>0</v>
      </c>
      <c r="CC212" s="25" t="str">
        <f t="shared" si="1321"/>
        <v>0</v>
      </c>
      <c r="CD212" s="25">
        <f t="shared" si="1322"/>
        <v>0</v>
      </c>
    </row>
    <row r="213" spans="1:82" ht="25.5" customHeight="1">
      <c r="A213" s="6"/>
      <c r="B213" s="29" t="s">
        <v>142</v>
      </c>
      <c r="C213" s="24">
        <v>10</v>
      </c>
      <c r="D213" s="24">
        <v>12</v>
      </c>
      <c r="E213" s="24">
        <v>1</v>
      </c>
      <c r="F213" s="24">
        <v>3</v>
      </c>
      <c r="G213" s="25">
        <f t="shared" si="1297"/>
        <v>4</v>
      </c>
      <c r="H213" s="24">
        <v>0</v>
      </c>
      <c r="I213" s="81">
        <v>12</v>
      </c>
      <c r="J213" s="24">
        <v>3</v>
      </c>
      <c r="K213" s="24">
        <v>6</v>
      </c>
      <c r="L213" s="25">
        <f t="shared" si="1323"/>
        <v>9</v>
      </c>
      <c r="M213" s="24">
        <v>10</v>
      </c>
      <c r="N213" s="24">
        <v>7</v>
      </c>
      <c r="O213" s="24">
        <v>3</v>
      </c>
      <c r="P213" s="24">
        <v>1</v>
      </c>
      <c r="Q213" s="25">
        <f t="shared" si="1298"/>
        <v>4</v>
      </c>
      <c r="R213" s="24">
        <v>0</v>
      </c>
      <c r="S213" s="24">
        <v>0</v>
      </c>
      <c r="T213" s="24">
        <v>0</v>
      </c>
      <c r="U213" s="24">
        <v>0</v>
      </c>
      <c r="V213" s="25">
        <f t="shared" si="1299"/>
        <v>0</v>
      </c>
      <c r="W213" s="24">
        <v>15</v>
      </c>
      <c r="X213" s="24">
        <v>42</v>
      </c>
      <c r="Y213" s="24">
        <v>3</v>
      </c>
      <c r="Z213" s="24">
        <v>25</v>
      </c>
      <c r="AA213" s="25">
        <f t="shared" si="1300"/>
        <v>28</v>
      </c>
      <c r="AB213" s="24">
        <v>10</v>
      </c>
      <c r="AC213" s="24">
        <v>21</v>
      </c>
      <c r="AD213" s="24">
        <v>8</v>
      </c>
      <c r="AE213" s="24">
        <v>7</v>
      </c>
      <c r="AF213" s="25">
        <f t="shared" si="1301"/>
        <v>15</v>
      </c>
      <c r="AG213" s="24">
        <v>5</v>
      </c>
      <c r="AH213" s="24">
        <v>44</v>
      </c>
      <c r="AI213" s="24">
        <v>1</v>
      </c>
      <c r="AJ213" s="24">
        <v>4</v>
      </c>
      <c r="AK213" s="25">
        <f t="shared" si="1302"/>
        <v>5</v>
      </c>
      <c r="AL213" s="24">
        <v>0</v>
      </c>
      <c r="AM213" s="24">
        <v>0</v>
      </c>
      <c r="AN213" s="24">
        <v>0</v>
      </c>
      <c r="AO213" s="24">
        <v>0</v>
      </c>
      <c r="AP213" s="25">
        <f t="shared" si="1303"/>
        <v>0</v>
      </c>
      <c r="AQ213" s="25">
        <v>0</v>
      </c>
      <c r="AR213" s="25">
        <v>0</v>
      </c>
      <c r="AS213" s="25">
        <v>0</v>
      </c>
      <c r="AT213" s="25">
        <v>0</v>
      </c>
      <c r="AU213" s="25">
        <f t="shared" si="1304"/>
        <v>0</v>
      </c>
      <c r="AV213" s="24">
        <v>0</v>
      </c>
      <c r="AW213" s="24">
        <v>0</v>
      </c>
      <c r="AX213" s="24">
        <v>1</v>
      </c>
      <c r="AY213" s="24">
        <v>0</v>
      </c>
      <c r="AZ213" s="25">
        <f t="shared" si="1305"/>
        <v>1</v>
      </c>
      <c r="BA213" s="25">
        <v>0</v>
      </c>
      <c r="BB213" s="25">
        <v>0</v>
      </c>
      <c r="BC213" s="25">
        <v>0</v>
      </c>
      <c r="BD213" s="25">
        <v>0</v>
      </c>
      <c r="BE213" s="25">
        <f t="shared" si="1306"/>
        <v>0</v>
      </c>
      <c r="BF213" s="24">
        <v>0</v>
      </c>
      <c r="BG213" s="24">
        <v>0</v>
      </c>
      <c r="BH213" s="24">
        <v>0</v>
      </c>
      <c r="BI213" s="24">
        <v>0</v>
      </c>
      <c r="BJ213" s="25">
        <f t="shared" si="1307"/>
        <v>0</v>
      </c>
      <c r="BK213" s="24">
        <v>0</v>
      </c>
      <c r="BL213" s="24">
        <v>0</v>
      </c>
      <c r="BM213" s="24">
        <v>0</v>
      </c>
      <c r="BN213" s="24">
        <v>0</v>
      </c>
      <c r="BO213" s="25">
        <f t="shared" si="1308"/>
        <v>0</v>
      </c>
      <c r="BP213" s="25">
        <f t="shared" si="1309"/>
        <v>50</v>
      </c>
      <c r="BQ213" s="25">
        <f t="shared" si="1310"/>
        <v>138</v>
      </c>
      <c r="BR213" s="25">
        <f t="shared" si="1311"/>
        <v>20</v>
      </c>
      <c r="BS213" s="25">
        <f t="shared" si="1312"/>
        <v>46</v>
      </c>
      <c r="BT213" s="25">
        <f t="shared" si="1313"/>
        <v>66</v>
      </c>
      <c r="BU213" s="26">
        <v>2</v>
      </c>
      <c r="BV213" s="25" t="str">
        <f t="shared" si="1314"/>
        <v>0</v>
      </c>
      <c r="BW213" s="25" t="str">
        <f t="shared" si="1315"/>
        <v>0</v>
      </c>
      <c r="BX213" s="25">
        <f t="shared" si="1316"/>
        <v>0</v>
      </c>
      <c r="BY213" s="25">
        <f t="shared" si="1317"/>
        <v>20</v>
      </c>
      <c r="BZ213" s="25">
        <f t="shared" si="1318"/>
        <v>46</v>
      </c>
      <c r="CA213" s="25">
        <f t="shared" si="1319"/>
        <v>66</v>
      </c>
      <c r="CB213" s="25" t="str">
        <f t="shared" si="1320"/>
        <v>0</v>
      </c>
      <c r="CC213" s="25" t="str">
        <f t="shared" si="1321"/>
        <v>0</v>
      </c>
      <c r="CD213" s="25">
        <f t="shared" si="1322"/>
        <v>0</v>
      </c>
    </row>
    <row r="214" spans="1:82" ht="25.5" customHeight="1">
      <c r="A214" s="6"/>
      <c r="B214" s="29" t="s">
        <v>143</v>
      </c>
      <c r="C214" s="24">
        <v>5</v>
      </c>
      <c r="D214" s="24">
        <v>41</v>
      </c>
      <c r="E214" s="24">
        <v>7</v>
      </c>
      <c r="F214" s="24">
        <v>2</v>
      </c>
      <c r="G214" s="25">
        <f t="shared" si="1297"/>
        <v>9</v>
      </c>
      <c r="H214" s="24">
        <v>0</v>
      </c>
      <c r="I214" s="81">
        <v>11</v>
      </c>
      <c r="J214" s="24">
        <v>3</v>
      </c>
      <c r="K214" s="24">
        <v>6</v>
      </c>
      <c r="L214" s="25">
        <f t="shared" si="1323"/>
        <v>9</v>
      </c>
      <c r="M214" s="24">
        <v>15</v>
      </c>
      <c r="N214" s="24">
        <v>48</v>
      </c>
      <c r="O214" s="24">
        <v>15</v>
      </c>
      <c r="P214" s="24">
        <v>1</v>
      </c>
      <c r="Q214" s="25">
        <f t="shared" si="1298"/>
        <v>16</v>
      </c>
      <c r="R214" s="24">
        <v>0</v>
      </c>
      <c r="S214" s="24">
        <v>0</v>
      </c>
      <c r="T214" s="24">
        <v>0</v>
      </c>
      <c r="U214" s="24">
        <v>0</v>
      </c>
      <c r="V214" s="25">
        <f t="shared" si="1299"/>
        <v>0</v>
      </c>
      <c r="W214" s="24">
        <v>25</v>
      </c>
      <c r="X214" s="24">
        <v>129</v>
      </c>
      <c r="Y214" s="24">
        <v>7</v>
      </c>
      <c r="Z214" s="24">
        <v>20</v>
      </c>
      <c r="AA214" s="25">
        <f t="shared" si="1300"/>
        <v>27</v>
      </c>
      <c r="AB214" s="24">
        <v>10</v>
      </c>
      <c r="AC214" s="24">
        <v>66</v>
      </c>
      <c r="AD214" s="24">
        <v>7</v>
      </c>
      <c r="AE214" s="24">
        <v>14</v>
      </c>
      <c r="AF214" s="25">
        <f t="shared" si="1301"/>
        <v>21</v>
      </c>
      <c r="AG214" s="24">
        <v>5</v>
      </c>
      <c r="AH214" s="24">
        <v>79</v>
      </c>
      <c r="AI214" s="24">
        <v>1</v>
      </c>
      <c r="AJ214" s="24">
        <v>2</v>
      </c>
      <c r="AK214" s="25">
        <f t="shared" si="1302"/>
        <v>3</v>
      </c>
      <c r="AL214" s="24">
        <v>0</v>
      </c>
      <c r="AM214" s="24">
        <v>0</v>
      </c>
      <c r="AN214" s="24">
        <v>0</v>
      </c>
      <c r="AO214" s="24">
        <v>0</v>
      </c>
      <c r="AP214" s="25">
        <f t="shared" si="1303"/>
        <v>0</v>
      </c>
      <c r="AQ214" s="25">
        <v>0</v>
      </c>
      <c r="AR214" s="25">
        <v>0</v>
      </c>
      <c r="AS214" s="25">
        <v>0</v>
      </c>
      <c r="AT214" s="25">
        <v>0</v>
      </c>
      <c r="AU214" s="25">
        <f t="shared" si="1304"/>
        <v>0</v>
      </c>
      <c r="AV214" s="24">
        <v>0</v>
      </c>
      <c r="AW214" s="24">
        <v>0</v>
      </c>
      <c r="AX214" s="24">
        <v>0</v>
      </c>
      <c r="AY214" s="24">
        <v>0</v>
      </c>
      <c r="AZ214" s="25">
        <f t="shared" si="1305"/>
        <v>0</v>
      </c>
      <c r="BA214" s="25">
        <v>0</v>
      </c>
      <c r="BB214" s="25">
        <v>0</v>
      </c>
      <c r="BC214" s="25">
        <v>0</v>
      </c>
      <c r="BD214" s="25">
        <v>0</v>
      </c>
      <c r="BE214" s="25">
        <f t="shared" si="1306"/>
        <v>0</v>
      </c>
      <c r="BF214" s="24">
        <v>0</v>
      </c>
      <c r="BG214" s="24">
        <v>0</v>
      </c>
      <c r="BH214" s="24">
        <v>0</v>
      </c>
      <c r="BI214" s="24">
        <v>0</v>
      </c>
      <c r="BJ214" s="25">
        <f t="shared" si="1307"/>
        <v>0</v>
      </c>
      <c r="BK214" s="24">
        <v>0</v>
      </c>
      <c r="BL214" s="24">
        <v>1</v>
      </c>
      <c r="BM214" s="24">
        <v>0</v>
      </c>
      <c r="BN214" s="24">
        <v>1</v>
      </c>
      <c r="BO214" s="25">
        <f t="shared" si="1308"/>
        <v>1</v>
      </c>
      <c r="BP214" s="25">
        <f t="shared" si="1309"/>
        <v>60</v>
      </c>
      <c r="BQ214" s="25">
        <f t="shared" si="1310"/>
        <v>375</v>
      </c>
      <c r="BR214" s="25">
        <f t="shared" si="1311"/>
        <v>40</v>
      </c>
      <c r="BS214" s="25">
        <f t="shared" si="1312"/>
        <v>46</v>
      </c>
      <c r="BT214" s="25">
        <f t="shared" si="1313"/>
        <v>86</v>
      </c>
      <c r="BU214" s="26">
        <v>2</v>
      </c>
      <c r="BV214" s="25" t="str">
        <f t="shared" si="1314"/>
        <v>0</v>
      </c>
      <c r="BW214" s="25" t="str">
        <f t="shared" si="1315"/>
        <v>0</v>
      </c>
      <c r="BX214" s="25">
        <f t="shared" si="1316"/>
        <v>0</v>
      </c>
      <c r="BY214" s="25">
        <f t="shared" si="1317"/>
        <v>40</v>
      </c>
      <c r="BZ214" s="25">
        <f t="shared" si="1318"/>
        <v>46</v>
      </c>
      <c r="CA214" s="25">
        <f t="shared" si="1319"/>
        <v>86</v>
      </c>
      <c r="CB214" s="25" t="str">
        <f t="shared" si="1320"/>
        <v>0</v>
      </c>
      <c r="CC214" s="25" t="str">
        <f t="shared" si="1321"/>
        <v>0</v>
      </c>
      <c r="CD214" s="25">
        <f t="shared" si="1322"/>
        <v>0</v>
      </c>
    </row>
    <row r="215" spans="1:82" ht="25.5" customHeight="1">
      <c r="A215" s="6"/>
      <c r="B215" s="29" t="s">
        <v>144</v>
      </c>
      <c r="C215" s="24">
        <v>10</v>
      </c>
      <c r="D215" s="24">
        <v>6</v>
      </c>
      <c r="E215" s="24">
        <v>1</v>
      </c>
      <c r="F215" s="24">
        <v>4</v>
      </c>
      <c r="G215" s="25">
        <f t="shared" si="1297"/>
        <v>5</v>
      </c>
      <c r="H215" s="24">
        <v>0</v>
      </c>
      <c r="I215" s="81">
        <v>11</v>
      </c>
      <c r="J215" s="24">
        <v>6</v>
      </c>
      <c r="K215" s="24">
        <v>1</v>
      </c>
      <c r="L215" s="25">
        <f t="shared" si="1323"/>
        <v>7</v>
      </c>
      <c r="M215" s="24">
        <v>5</v>
      </c>
      <c r="N215" s="24">
        <v>3</v>
      </c>
      <c r="O215" s="24">
        <v>1</v>
      </c>
      <c r="P215" s="24">
        <v>0</v>
      </c>
      <c r="Q215" s="25">
        <f t="shared" si="1298"/>
        <v>1</v>
      </c>
      <c r="R215" s="24">
        <v>0</v>
      </c>
      <c r="S215" s="24">
        <v>0</v>
      </c>
      <c r="T215" s="24">
        <v>0</v>
      </c>
      <c r="U215" s="24">
        <v>0</v>
      </c>
      <c r="V215" s="25">
        <f t="shared" si="1299"/>
        <v>0</v>
      </c>
      <c r="W215" s="24">
        <v>5</v>
      </c>
      <c r="X215" s="24">
        <v>13</v>
      </c>
      <c r="Y215" s="24">
        <v>10</v>
      </c>
      <c r="Z215" s="24">
        <v>5</v>
      </c>
      <c r="AA215" s="25">
        <f t="shared" si="1300"/>
        <v>15</v>
      </c>
      <c r="AB215" s="24">
        <v>5</v>
      </c>
      <c r="AC215" s="24">
        <v>9</v>
      </c>
      <c r="AD215" s="24">
        <v>5</v>
      </c>
      <c r="AE215" s="24">
        <v>2</v>
      </c>
      <c r="AF215" s="25">
        <f t="shared" si="1301"/>
        <v>7</v>
      </c>
      <c r="AG215" s="24">
        <v>5</v>
      </c>
      <c r="AH215" s="24">
        <v>16</v>
      </c>
      <c r="AI215" s="24">
        <v>1</v>
      </c>
      <c r="AJ215" s="24">
        <v>3</v>
      </c>
      <c r="AK215" s="25">
        <f t="shared" si="1302"/>
        <v>4</v>
      </c>
      <c r="AL215" s="24">
        <v>0</v>
      </c>
      <c r="AM215" s="24">
        <v>0</v>
      </c>
      <c r="AN215" s="24">
        <v>0</v>
      </c>
      <c r="AO215" s="24">
        <v>0</v>
      </c>
      <c r="AP215" s="25">
        <f t="shared" si="1303"/>
        <v>0</v>
      </c>
      <c r="AQ215" s="25">
        <v>0</v>
      </c>
      <c r="AR215" s="25">
        <v>0</v>
      </c>
      <c r="AS215" s="25">
        <v>0</v>
      </c>
      <c r="AT215" s="25">
        <v>0</v>
      </c>
      <c r="AU215" s="25">
        <f t="shared" si="1304"/>
        <v>0</v>
      </c>
      <c r="AV215" s="24">
        <v>0</v>
      </c>
      <c r="AW215" s="24">
        <v>0</v>
      </c>
      <c r="AX215" s="24">
        <v>3</v>
      </c>
      <c r="AY215" s="24">
        <v>0</v>
      </c>
      <c r="AZ215" s="25">
        <f t="shared" si="1305"/>
        <v>3</v>
      </c>
      <c r="BA215" s="25">
        <v>0</v>
      </c>
      <c r="BB215" s="25">
        <v>0</v>
      </c>
      <c r="BC215" s="25">
        <v>0</v>
      </c>
      <c r="BD215" s="25">
        <v>0</v>
      </c>
      <c r="BE215" s="25">
        <f t="shared" si="1306"/>
        <v>0</v>
      </c>
      <c r="BF215" s="24">
        <v>0</v>
      </c>
      <c r="BG215" s="24">
        <v>0</v>
      </c>
      <c r="BH215" s="24">
        <v>0</v>
      </c>
      <c r="BI215" s="24">
        <v>0</v>
      </c>
      <c r="BJ215" s="25">
        <f t="shared" si="1307"/>
        <v>0</v>
      </c>
      <c r="BK215" s="24">
        <v>0</v>
      </c>
      <c r="BL215" s="24">
        <v>0</v>
      </c>
      <c r="BM215" s="24">
        <v>0</v>
      </c>
      <c r="BN215" s="24">
        <v>0</v>
      </c>
      <c r="BO215" s="25">
        <f t="shared" si="1308"/>
        <v>0</v>
      </c>
      <c r="BP215" s="25">
        <f t="shared" si="1309"/>
        <v>30</v>
      </c>
      <c r="BQ215" s="25">
        <f t="shared" si="1310"/>
        <v>58</v>
      </c>
      <c r="BR215" s="25">
        <f t="shared" si="1311"/>
        <v>27</v>
      </c>
      <c r="BS215" s="25">
        <f t="shared" si="1312"/>
        <v>15</v>
      </c>
      <c r="BT215" s="25">
        <f t="shared" si="1313"/>
        <v>42</v>
      </c>
      <c r="BU215" s="26">
        <v>2</v>
      </c>
      <c r="BV215" s="25" t="str">
        <f t="shared" si="1314"/>
        <v>0</v>
      </c>
      <c r="BW215" s="25" t="str">
        <f t="shared" si="1315"/>
        <v>0</v>
      </c>
      <c r="BX215" s="25">
        <f t="shared" si="1316"/>
        <v>0</v>
      </c>
      <c r="BY215" s="25">
        <f t="shared" si="1317"/>
        <v>27</v>
      </c>
      <c r="BZ215" s="25">
        <f t="shared" si="1318"/>
        <v>15</v>
      </c>
      <c r="CA215" s="25">
        <f t="shared" si="1319"/>
        <v>42</v>
      </c>
      <c r="CB215" s="25" t="str">
        <f t="shared" si="1320"/>
        <v>0</v>
      </c>
      <c r="CC215" s="25" t="str">
        <f t="shared" si="1321"/>
        <v>0</v>
      </c>
      <c r="CD215" s="25">
        <f t="shared" si="1322"/>
        <v>0</v>
      </c>
    </row>
    <row r="216" spans="1:82" ht="25.5" customHeight="1">
      <c r="A216" s="6"/>
      <c r="B216" s="30" t="s">
        <v>36</v>
      </c>
      <c r="C216" s="42">
        <f t="shared" ref="C216:AH216" si="1324">SUM(C211:C215)</f>
        <v>45</v>
      </c>
      <c r="D216" s="42">
        <f t="shared" si="1324"/>
        <v>111</v>
      </c>
      <c r="E216" s="42">
        <f t="shared" si="1324"/>
        <v>14</v>
      </c>
      <c r="F216" s="42">
        <f t="shared" si="1324"/>
        <v>20</v>
      </c>
      <c r="G216" s="42">
        <f t="shared" si="1324"/>
        <v>34</v>
      </c>
      <c r="H216" s="42">
        <f t="shared" si="1324"/>
        <v>0</v>
      </c>
      <c r="I216" s="42">
        <f t="shared" si="1324"/>
        <v>55</v>
      </c>
      <c r="J216" s="25">
        <f t="shared" si="1324"/>
        <v>26</v>
      </c>
      <c r="K216" s="25">
        <f t="shared" si="1324"/>
        <v>14</v>
      </c>
      <c r="L216" s="25">
        <f t="shared" si="1324"/>
        <v>40</v>
      </c>
      <c r="M216" s="25">
        <f t="shared" si="1324"/>
        <v>50</v>
      </c>
      <c r="N216" s="25">
        <f t="shared" si="1324"/>
        <v>88</v>
      </c>
      <c r="O216" s="25">
        <f t="shared" si="1324"/>
        <v>30</v>
      </c>
      <c r="P216" s="25">
        <f t="shared" si="1324"/>
        <v>5</v>
      </c>
      <c r="Q216" s="25">
        <f t="shared" si="1324"/>
        <v>35</v>
      </c>
      <c r="R216" s="25">
        <f t="shared" si="1324"/>
        <v>0</v>
      </c>
      <c r="S216" s="25">
        <f t="shared" si="1324"/>
        <v>0</v>
      </c>
      <c r="T216" s="25">
        <f t="shared" si="1324"/>
        <v>0</v>
      </c>
      <c r="U216" s="25">
        <f t="shared" si="1324"/>
        <v>0</v>
      </c>
      <c r="V216" s="25">
        <f t="shared" si="1324"/>
        <v>0</v>
      </c>
      <c r="W216" s="25">
        <f t="shared" si="1324"/>
        <v>55</v>
      </c>
      <c r="X216" s="25">
        <f t="shared" si="1324"/>
        <v>250</v>
      </c>
      <c r="Y216" s="25">
        <f t="shared" si="1324"/>
        <v>24</v>
      </c>
      <c r="Z216" s="25">
        <f t="shared" si="1324"/>
        <v>65</v>
      </c>
      <c r="AA216" s="25">
        <f t="shared" si="1324"/>
        <v>89</v>
      </c>
      <c r="AB216" s="25">
        <f t="shared" si="1324"/>
        <v>35</v>
      </c>
      <c r="AC216" s="25">
        <f t="shared" si="1324"/>
        <v>134</v>
      </c>
      <c r="AD216" s="25">
        <f t="shared" si="1324"/>
        <v>27</v>
      </c>
      <c r="AE216" s="25">
        <f t="shared" si="1324"/>
        <v>29</v>
      </c>
      <c r="AF216" s="25">
        <f t="shared" si="1324"/>
        <v>56</v>
      </c>
      <c r="AG216" s="25">
        <f t="shared" si="1324"/>
        <v>15</v>
      </c>
      <c r="AH216" s="25">
        <f t="shared" si="1324"/>
        <v>139</v>
      </c>
      <c r="AI216" s="25">
        <f t="shared" ref="AI216:BN216" si="1325">SUM(AI211:AI215)</f>
        <v>3</v>
      </c>
      <c r="AJ216" s="25">
        <f t="shared" si="1325"/>
        <v>9</v>
      </c>
      <c r="AK216" s="25">
        <f t="shared" si="1325"/>
        <v>12</v>
      </c>
      <c r="AL216" s="25">
        <f t="shared" si="1325"/>
        <v>0</v>
      </c>
      <c r="AM216" s="25">
        <f t="shared" si="1325"/>
        <v>0</v>
      </c>
      <c r="AN216" s="25">
        <f t="shared" si="1325"/>
        <v>0</v>
      </c>
      <c r="AO216" s="25">
        <f t="shared" si="1325"/>
        <v>0</v>
      </c>
      <c r="AP216" s="25">
        <f t="shared" si="1325"/>
        <v>0</v>
      </c>
      <c r="AQ216" s="25">
        <f t="shared" si="1325"/>
        <v>0</v>
      </c>
      <c r="AR216" s="25">
        <f t="shared" si="1325"/>
        <v>0</v>
      </c>
      <c r="AS216" s="25">
        <f t="shared" si="1325"/>
        <v>0</v>
      </c>
      <c r="AT216" s="25">
        <f t="shared" si="1325"/>
        <v>0</v>
      </c>
      <c r="AU216" s="25">
        <f t="shared" si="1325"/>
        <v>0</v>
      </c>
      <c r="AV216" s="25">
        <f t="shared" si="1325"/>
        <v>0</v>
      </c>
      <c r="AW216" s="25">
        <f t="shared" si="1325"/>
        <v>0</v>
      </c>
      <c r="AX216" s="25">
        <f t="shared" si="1325"/>
        <v>6</v>
      </c>
      <c r="AY216" s="25">
        <f t="shared" si="1325"/>
        <v>0</v>
      </c>
      <c r="AZ216" s="25">
        <f t="shared" si="1325"/>
        <v>6</v>
      </c>
      <c r="BA216" s="25">
        <f t="shared" si="1325"/>
        <v>0</v>
      </c>
      <c r="BB216" s="25">
        <f t="shared" si="1325"/>
        <v>0</v>
      </c>
      <c r="BC216" s="25">
        <f t="shared" si="1325"/>
        <v>0</v>
      </c>
      <c r="BD216" s="25">
        <f t="shared" si="1325"/>
        <v>0</v>
      </c>
      <c r="BE216" s="25">
        <f t="shared" si="1325"/>
        <v>0</v>
      </c>
      <c r="BF216" s="25">
        <f t="shared" si="1325"/>
        <v>0</v>
      </c>
      <c r="BG216" s="25">
        <f t="shared" si="1325"/>
        <v>0</v>
      </c>
      <c r="BH216" s="25">
        <f t="shared" si="1325"/>
        <v>0</v>
      </c>
      <c r="BI216" s="25">
        <f t="shared" si="1325"/>
        <v>0</v>
      </c>
      <c r="BJ216" s="25">
        <f t="shared" si="1325"/>
        <v>0</v>
      </c>
      <c r="BK216" s="25">
        <f t="shared" si="1325"/>
        <v>0</v>
      </c>
      <c r="BL216" s="25">
        <f t="shared" si="1325"/>
        <v>4</v>
      </c>
      <c r="BM216" s="25">
        <f t="shared" si="1325"/>
        <v>1</v>
      </c>
      <c r="BN216" s="25">
        <f t="shared" si="1325"/>
        <v>1</v>
      </c>
      <c r="BO216" s="25">
        <f t="shared" ref="BO216" si="1326">SUM(BO211:BO215)</f>
        <v>2</v>
      </c>
      <c r="BP216" s="25">
        <f t="shared" si="1309"/>
        <v>200</v>
      </c>
      <c r="BQ216" s="25">
        <f t="shared" si="1310"/>
        <v>781</v>
      </c>
      <c r="BR216" s="25">
        <f t="shared" si="1311"/>
        <v>131</v>
      </c>
      <c r="BS216" s="25">
        <f t="shared" si="1312"/>
        <v>143</v>
      </c>
      <c r="BT216" s="25">
        <f t="shared" si="1313"/>
        <v>274</v>
      </c>
      <c r="BU216" s="26"/>
      <c r="BV216" s="25">
        <f t="shared" ref="BV216:CD216" si="1327">SUM(BV211:BV215)</f>
        <v>0</v>
      </c>
      <c r="BW216" s="25">
        <f t="shared" si="1327"/>
        <v>0</v>
      </c>
      <c r="BX216" s="25">
        <f t="shared" si="1327"/>
        <v>0</v>
      </c>
      <c r="BY216" s="25">
        <f t="shared" si="1327"/>
        <v>131</v>
      </c>
      <c r="BZ216" s="25">
        <f t="shared" si="1327"/>
        <v>143</v>
      </c>
      <c r="CA216" s="25">
        <f t="shared" si="1327"/>
        <v>274</v>
      </c>
      <c r="CB216" s="25">
        <f t="shared" si="1327"/>
        <v>0</v>
      </c>
      <c r="CC216" s="25">
        <f t="shared" si="1327"/>
        <v>0</v>
      </c>
      <c r="CD216" s="25">
        <f t="shared" si="1327"/>
        <v>0</v>
      </c>
    </row>
    <row r="217" spans="1:82" ht="25.5" customHeight="1">
      <c r="A217" s="6"/>
      <c r="B217" s="7" t="s">
        <v>145</v>
      </c>
      <c r="C217" s="48"/>
      <c r="D217" s="48"/>
      <c r="E217" s="48"/>
      <c r="F217" s="48"/>
      <c r="G217" s="25"/>
      <c r="H217" s="25"/>
      <c r="I217" s="25"/>
      <c r="J217" s="25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48"/>
      <c r="X217" s="48"/>
      <c r="Y217" s="48"/>
      <c r="Z217" s="48"/>
      <c r="AA217" s="25"/>
      <c r="AB217" s="25"/>
      <c r="AC217" s="25"/>
      <c r="AD217" s="25"/>
      <c r="AE217" s="25"/>
      <c r="AF217" s="25"/>
      <c r="AG217" s="25"/>
      <c r="AH217" s="25"/>
      <c r="AI217" s="25"/>
      <c r="AJ217" s="25"/>
      <c r="AK217" s="25"/>
      <c r="AL217" s="25"/>
      <c r="AM217" s="25"/>
      <c r="AN217" s="25"/>
      <c r="AO217" s="25"/>
      <c r="AP217" s="25"/>
      <c r="AQ217" s="48"/>
      <c r="AR217" s="48"/>
      <c r="AS217" s="48"/>
      <c r="AT217" s="48"/>
      <c r="AU217" s="25"/>
      <c r="AV217" s="25"/>
      <c r="AW217" s="25"/>
      <c r="AX217" s="25"/>
      <c r="AY217" s="25"/>
      <c r="AZ217" s="25"/>
      <c r="BA217" s="25"/>
      <c r="BB217" s="25"/>
      <c r="BC217" s="25"/>
      <c r="BD217" s="25"/>
      <c r="BE217" s="25"/>
      <c r="BF217" s="25"/>
      <c r="BG217" s="25"/>
      <c r="BH217" s="25"/>
      <c r="BI217" s="25"/>
      <c r="BJ217" s="25"/>
      <c r="BK217" s="25"/>
      <c r="BL217" s="25"/>
      <c r="BM217" s="25"/>
      <c r="BN217" s="25"/>
      <c r="BO217" s="25"/>
      <c r="BP217" s="25"/>
      <c r="BQ217" s="25"/>
      <c r="BR217" s="25"/>
      <c r="BS217" s="25"/>
      <c r="BT217" s="25"/>
      <c r="BU217" s="49"/>
      <c r="BV217" s="25"/>
      <c r="BW217" s="25"/>
      <c r="BX217" s="25"/>
      <c r="BY217" s="25"/>
      <c r="BZ217" s="25"/>
      <c r="CA217" s="25"/>
      <c r="CB217" s="25"/>
      <c r="CC217" s="25"/>
      <c r="CD217" s="25"/>
    </row>
    <row r="218" spans="1:82" ht="25.5" customHeight="1">
      <c r="A218" s="6"/>
      <c r="B218" s="29" t="s">
        <v>140</v>
      </c>
      <c r="C218" s="24">
        <v>0</v>
      </c>
      <c r="D218" s="24">
        <v>0</v>
      </c>
      <c r="E218" s="24">
        <v>0</v>
      </c>
      <c r="F218" s="24">
        <v>0</v>
      </c>
      <c r="G218" s="25">
        <f t="shared" ref="G218:G219" si="1328">E218+F218</f>
        <v>0</v>
      </c>
      <c r="H218" s="24">
        <v>0</v>
      </c>
      <c r="I218" s="24">
        <v>0</v>
      </c>
      <c r="J218" s="24">
        <v>0</v>
      </c>
      <c r="K218" s="24">
        <v>0</v>
      </c>
      <c r="L218" s="25">
        <f>SUM(J218:K218)</f>
        <v>0</v>
      </c>
      <c r="M218" s="24">
        <v>0</v>
      </c>
      <c r="N218" s="24">
        <v>0</v>
      </c>
      <c r="O218" s="24">
        <v>0</v>
      </c>
      <c r="P218" s="24">
        <v>0</v>
      </c>
      <c r="Q218" s="25">
        <f t="shared" ref="Q218:Q219" si="1329">O218+P218</f>
        <v>0</v>
      </c>
      <c r="R218" s="24">
        <v>0</v>
      </c>
      <c r="S218" s="24">
        <v>0</v>
      </c>
      <c r="T218" s="24">
        <v>0</v>
      </c>
      <c r="U218" s="24">
        <v>0</v>
      </c>
      <c r="V218" s="25">
        <f t="shared" ref="V218:V219" si="1330">T218+U218</f>
        <v>0</v>
      </c>
      <c r="W218" s="24">
        <v>0</v>
      </c>
      <c r="X218" s="24">
        <v>0</v>
      </c>
      <c r="Y218" s="24">
        <v>0</v>
      </c>
      <c r="Z218" s="24">
        <v>0</v>
      </c>
      <c r="AA218" s="25">
        <f t="shared" ref="AA218:AA219" si="1331">Y218+Z218</f>
        <v>0</v>
      </c>
      <c r="AB218" s="24">
        <v>0</v>
      </c>
      <c r="AC218" s="24">
        <v>0</v>
      </c>
      <c r="AD218" s="24">
        <v>0</v>
      </c>
      <c r="AE218" s="24">
        <v>0</v>
      </c>
      <c r="AF218" s="25">
        <f t="shared" ref="AF218:AF219" si="1332">AD218+AE218</f>
        <v>0</v>
      </c>
      <c r="AG218" s="24">
        <v>0</v>
      </c>
      <c r="AH218" s="24">
        <v>0</v>
      </c>
      <c r="AI218" s="24">
        <v>0</v>
      </c>
      <c r="AJ218" s="24">
        <v>0</v>
      </c>
      <c r="AK218" s="25">
        <f t="shared" ref="AK218:AK219" si="1333">AI218+AJ218</f>
        <v>0</v>
      </c>
      <c r="AL218" s="24">
        <v>0</v>
      </c>
      <c r="AM218" s="24">
        <v>0</v>
      </c>
      <c r="AN218" s="24">
        <v>0</v>
      </c>
      <c r="AO218" s="24">
        <v>0</v>
      </c>
      <c r="AP218" s="25">
        <f t="shared" ref="AP218:AP219" si="1334">AN218+AO218</f>
        <v>0</v>
      </c>
      <c r="AQ218" s="25">
        <v>0</v>
      </c>
      <c r="AR218" s="25">
        <v>0</v>
      </c>
      <c r="AS218" s="25">
        <v>0</v>
      </c>
      <c r="AT218" s="25">
        <v>0</v>
      </c>
      <c r="AU218" s="25">
        <f t="shared" ref="AU218:AU219" si="1335">AS218+AT218</f>
        <v>0</v>
      </c>
      <c r="AV218" s="24">
        <v>0</v>
      </c>
      <c r="AW218" s="24">
        <v>0</v>
      </c>
      <c r="AX218" s="24">
        <v>0</v>
      </c>
      <c r="AY218" s="24">
        <v>0</v>
      </c>
      <c r="AZ218" s="25">
        <f t="shared" ref="AZ218:AZ219" si="1336">AX218+AY218</f>
        <v>0</v>
      </c>
      <c r="BA218" s="25">
        <v>0</v>
      </c>
      <c r="BB218" s="25">
        <v>0</v>
      </c>
      <c r="BC218" s="25">
        <v>0</v>
      </c>
      <c r="BD218" s="25">
        <v>0</v>
      </c>
      <c r="BE218" s="25">
        <f t="shared" ref="BE218:BE219" si="1337">BC218+BD218</f>
        <v>0</v>
      </c>
      <c r="BF218" s="24">
        <v>0</v>
      </c>
      <c r="BG218" s="24">
        <v>0</v>
      </c>
      <c r="BH218" s="24">
        <v>0</v>
      </c>
      <c r="BI218" s="24">
        <v>0</v>
      </c>
      <c r="BJ218" s="25">
        <f t="shared" ref="BJ218:BJ219" si="1338">BH218+BI218</f>
        <v>0</v>
      </c>
      <c r="BK218" s="24">
        <v>0</v>
      </c>
      <c r="BL218" s="24">
        <v>0</v>
      </c>
      <c r="BM218" s="24">
        <v>0</v>
      </c>
      <c r="BN218" s="24">
        <v>0</v>
      </c>
      <c r="BO218" s="25">
        <f t="shared" ref="BO218:BO219" si="1339">BM218+BN218</f>
        <v>0</v>
      </c>
      <c r="BP218" s="25">
        <f t="shared" ref="BP218:BP221" si="1340">C218+M218+W218+AB218+AG218+AL218+AQ218+AV218+BA218+BK218+H218+BF218+R218</f>
        <v>0</v>
      </c>
      <c r="BQ218" s="25">
        <f t="shared" ref="BQ218:BQ221" si="1341">D218+N218+X218+AC218+AH218+AM218+AR218+AW218+BB218+BL218+I218+BG218+S218</f>
        <v>0</v>
      </c>
      <c r="BR218" s="25">
        <f t="shared" ref="BR218:BR221" si="1342">E218+O218+Y218+AD218+AI218+AN218+AS218+AX218+BC218+BM218+J218+BH218+T218</f>
        <v>0</v>
      </c>
      <c r="BS218" s="25">
        <f t="shared" ref="BS218:BS221" si="1343">F218+P218+Z218+AE218+AJ218+AO218+AT218+AY218+BD218+BN218+K218+BI218+U218</f>
        <v>0</v>
      </c>
      <c r="BT218" s="25">
        <f t="shared" ref="BT218:BT221" si="1344">G218+Q218+AA218+AF218+AK218+AP218+AU218+AZ218+BE218+BO218+L218+BJ218+V218</f>
        <v>0</v>
      </c>
      <c r="BU218" s="26">
        <v>2</v>
      </c>
      <c r="BV218" s="25" t="str">
        <f t="shared" ref="BV218:BV219" si="1345">IF(BU218=1,BR218,"0")</f>
        <v>0</v>
      </c>
      <c r="BW218" s="25" t="str">
        <f t="shared" ref="BW218:BW219" si="1346">IF(BU218=1,BS218,"0")</f>
        <v>0</v>
      </c>
      <c r="BX218" s="25">
        <f t="shared" ref="BX218:BX219" si="1347">BV218+BW218</f>
        <v>0</v>
      </c>
      <c r="BY218" s="25">
        <f t="shared" ref="BY218:BY219" si="1348">IF(BU218=2,BR218,"0")</f>
        <v>0</v>
      </c>
      <c r="BZ218" s="25">
        <f t="shared" ref="BZ218:BZ219" si="1349">IF(BU218=2,BS218,"0")</f>
        <v>0</v>
      </c>
      <c r="CA218" s="25">
        <f t="shared" ref="CA218:CA219" si="1350">BY218+BZ218</f>
        <v>0</v>
      </c>
      <c r="CB218" s="25" t="str">
        <f t="shared" ref="CB218:CB219" si="1351">IF(BX218=2,BU218,"0")</f>
        <v>0</v>
      </c>
      <c r="CC218" s="25" t="str">
        <f t="shared" ref="CC218:CC219" si="1352">IF(BX218=2,BV218,"0")</f>
        <v>0</v>
      </c>
      <c r="CD218" s="25">
        <f t="shared" ref="CD218:CD219" si="1353">CB218+CC218</f>
        <v>0</v>
      </c>
    </row>
    <row r="219" spans="1:82" ht="25.5" customHeight="1">
      <c r="A219" s="14"/>
      <c r="B219" s="29" t="s">
        <v>144</v>
      </c>
      <c r="C219" s="24">
        <v>15</v>
      </c>
      <c r="D219" s="24">
        <v>30</v>
      </c>
      <c r="E219" s="24">
        <v>9</v>
      </c>
      <c r="F219" s="24">
        <v>16</v>
      </c>
      <c r="G219" s="25">
        <f t="shared" si="1328"/>
        <v>25</v>
      </c>
      <c r="H219" s="24">
        <v>0</v>
      </c>
      <c r="I219" s="24">
        <v>7</v>
      </c>
      <c r="J219" s="24">
        <v>1</v>
      </c>
      <c r="K219" s="24">
        <v>0</v>
      </c>
      <c r="L219" s="25">
        <f>SUM(J219:K219)</f>
        <v>1</v>
      </c>
      <c r="M219" s="24">
        <v>15</v>
      </c>
      <c r="N219" s="24">
        <v>12</v>
      </c>
      <c r="O219" s="24">
        <v>8</v>
      </c>
      <c r="P219" s="24">
        <v>5</v>
      </c>
      <c r="Q219" s="25">
        <f t="shared" si="1329"/>
        <v>13</v>
      </c>
      <c r="R219" s="24">
        <v>0</v>
      </c>
      <c r="S219" s="24">
        <v>28</v>
      </c>
      <c r="T219" s="24">
        <v>11</v>
      </c>
      <c r="U219" s="24">
        <v>8</v>
      </c>
      <c r="V219" s="25">
        <f t="shared" si="1330"/>
        <v>19</v>
      </c>
      <c r="W219" s="24">
        <v>0</v>
      </c>
      <c r="X219" s="24">
        <v>0</v>
      </c>
      <c r="Y219" s="24">
        <v>0</v>
      </c>
      <c r="Z219" s="24">
        <v>0</v>
      </c>
      <c r="AA219" s="25">
        <f t="shared" si="1331"/>
        <v>0</v>
      </c>
      <c r="AB219" s="24">
        <v>0</v>
      </c>
      <c r="AC219" s="24">
        <v>0</v>
      </c>
      <c r="AD219" s="24">
        <v>0</v>
      </c>
      <c r="AE219" s="24">
        <v>0</v>
      </c>
      <c r="AF219" s="25">
        <f t="shared" si="1332"/>
        <v>0</v>
      </c>
      <c r="AG219" s="24">
        <v>0</v>
      </c>
      <c r="AH219" s="24">
        <v>0</v>
      </c>
      <c r="AI219" s="24">
        <v>0</v>
      </c>
      <c r="AJ219" s="24">
        <v>0</v>
      </c>
      <c r="AK219" s="25">
        <f t="shared" si="1333"/>
        <v>0</v>
      </c>
      <c r="AL219" s="24">
        <v>0</v>
      </c>
      <c r="AM219" s="24">
        <v>0</v>
      </c>
      <c r="AN219" s="24">
        <v>0</v>
      </c>
      <c r="AO219" s="24">
        <v>0</v>
      </c>
      <c r="AP219" s="25">
        <f t="shared" si="1334"/>
        <v>0</v>
      </c>
      <c r="AQ219" s="25">
        <v>0</v>
      </c>
      <c r="AR219" s="25">
        <v>0</v>
      </c>
      <c r="AS219" s="25">
        <v>0</v>
      </c>
      <c r="AT219" s="25">
        <v>0</v>
      </c>
      <c r="AU219" s="25">
        <f t="shared" si="1335"/>
        <v>0</v>
      </c>
      <c r="AV219" s="24">
        <v>0</v>
      </c>
      <c r="AW219" s="24">
        <v>0</v>
      </c>
      <c r="AX219" s="24">
        <v>0</v>
      </c>
      <c r="AY219" s="24">
        <v>0</v>
      </c>
      <c r="AZ219" s="25">
        <f t="shared" si="1336"/>
        <v>0</v>
      </c>
      <c r="BA219" s="25">
        <v>0</v>
      </c>
      <c r="BB219" s="25">
        <v>0</v>
      </c>
      <c r="BC219" s="25">
        <v>0</v>
      </c>
      <c r="BD219" s="25">
        <v>0</v>
      </c>
      <c r="BE219" s="25">
        <f t="shared" si="1337"/>
        <v>0</v>
      </c>
      <c r="BF219" s="24">
        <v>0</v>
      </c>
      <c r="BG219" s="24">
        <v>0</v>
      </c>
      <c r="BH219" s="24">
        <v>0</v>
      </c>
      <c r="BI219" s="24">
        <v>0</v>
      </c>
      <c r="BJ219" s="25">
        <f t="shared" si="1338"/>
        <v>0</v>
      </c>
      <c r="BK219" s="24">
        <v>0</v>
      </c>
      <c r="BL219" s="24">
        <v>0</v>
      </c>
      <c r="BM219" s="24">
        <v>0</v>
      </c>
      <c r="BN219" s="24">
        <v>0</v>
      </c>
      <c r="BO219" s="25">
        <f t="shared" si="1339"/>
        <v>0</v>
      </c>
      <c r="BP219" s="25">
        <f t="shared" si="1340"/>
        <v>30</v>
      </c>
      <c r="BQ219" s="25">
        <f t="shared" si="1341"/>
        <v>77</v>
      </c>
      <c r="BR219" s="25">
        <f t="shared" si="1342"/>
        <v>29</v>
      </c>
      <c r="BS219" s="25">
        <f t="shared" si="1343"/>
        <v>29</v>
      </c>
      <c r="BT219" s="25">
        <f t="shared" si="1344"/>
        <v>58</v>
      </c>
      <c r="BU219" s="26">
        <v>2</v>
      </c>
      <c r="BV219" s="25" t="str">
        <f t="shared" si="1345"/>
        <v>0</v>
      </c>
      <c r="BW219" s="25" t="str">
        <f t="shared" si="1346"/>
        <v>0</v>
      </c>
      <c r="BX219" s="25">
        <f t="shared" si="1347"/>
        <v>0</v>
      </c>
      <c r="BY219" s="25">
        <f t="shared" si="1348"/>
        <v>29</v>
      </c>
      <c r="BZ219" s="25">
        <f t="shared" si="1349"/>
        <v>29</v>
      </c>
      <c r="CA219" s="25">
        <f t="shared" si="1350"/>
        <v>58</v>
      </c>
      <c r="CB219" s="25" t="str">
        <f t="shared" si="1351"/>
        <v>0</v>
      </c>
      <c r="CC219" s="25" t="str">
        <f t="shared" si="1352"/>
        <v>0</v>
      </c>
      <c r="CD219" s="25">
        <f t="shared" si="1353"/>
        <v>0</v>
      </c>
    </row>
    <row r="220" spans="1:82" ht="25.5" customHeight="1">
      <c r="A220" s="14"/>
      <c r="B220" s="30" t="s">
        <v>36</v>
      </c>
      <c r="C220" s="25">
        <f t="shared" ref="C220:AR220" si="1354">SUM(C218:C219)</f>
        <v>15</v>
      </c>
      <c r="D220" s="25">
        <f t="shared" si="1354"/>
        <v>30</v>
      </c>
      <c r="E220" s="25">
        <f t="shared" si="1354"/>
        <v>9</v>
      </c>
      <c r="F220" s="25">
        <f t="shared" si="1354"/>
        <v>16</v>
      </c>
      <c r="G220" s="25">
        <f t="shared" si="1354"/>
        <v>25</v>
      </c>
      <c r="H220" s="25">
        <f t="shared" ref="H220:L220" si="1355">SUM(H218:H219)</f>
        <v>0</v>
      </c>
      <c r="I220" s="25">
        <f t="shared" si="1355"/>
        <v>7</v>
      </c>
      <c r="J220" s="25">
        <f t="shared" si="1355"/>
        <v>1</v>
      </c>
      <c r="K220" s="25">
        <f t="shared" si="1355"/>
        <v>0</v>
      </c>
      <c r="L220" s="25">
        <f t="shared" si="1355"/>
        <v>1</v>
      </c>
      <c r="M220" s="25">
        <f t="shared" ref="M220:Q220" si="1356">SUM(M218:M219)</f>
        <v>15</v>
      </c>
      <c r="N220" s="25">
        <f t="shared" si="1356"/>
        <v>12</v>
      </c>
      <c r="O220" s="25">
        <f t="shared" si="1356"/>
        <v>8</v>
      </c>
      <c r="P220" s="25">
        <f t="shared" si="1356"/>
        <v>5</v>
      </c>
      <c r="Q220" s="25">
        <f t="shared" si="1356"/>
        <v>13</v>
      </c>
      <c r="R220" s="25">
        <f t="shared" ref="R220:V220" si="1357">SUM(R218:R219)</f>
        <v>0</v>
      </c>
      <c r="S220" s="25">
        <f t="shared" si="1357"/>
        <v>28</v>
      </c>
      <c r="T220" s="25">
        <f t="shared" si="1357"/>
        <v>11</v>
      </c>
      <c r="U220" s="25">
        <f t="shared" si="1357"/>
        <v>8</v>
      </c>
      <c r="V220" s="25">
        <f t="shared" si="1357"/>
        <v>19</v>
      </c>
      <c r="W220" s="25">
        <f t="shared" si="1354"/>
        <v>0</v>
      </c>
      <c r="X220" s="25">
        <f t="shared" si="1354"/>
        <v>0</v>
      </c>
      <c r="Y220" s="25">
        <f t="shared" si="1354"/>
        <v>0</v>
      </c>
      <c r="Z220" s="25">
        <f t="shared" si="1354"/>
        <v>0</v>
      </c>
      <c r="AA220" s="25">
        <f t="shared" si="1354"/>
        <v>0</v>
      </c>
      <c r="AB220" s="25">
        <f t="shared" si="1354"/>
        <v>0</v>
      </c>
      <c r="AC220" s="25">
        <f t="shared" si="1354"/>
        <v>0</v>
      </c>
      <c r="AD220" s="25">
        <f t="shared" si="1354"/>
        <v>0</v>
      </c>
      <c r="AE220" s="25">
        <f t="shared" si="1354"/>
        <v>0</v>
      </c>
      <c r="AF220" s="25">
        <f t="shared" si="1354"/>
        <v>0</v>
      </c>
      <c r="AG220" s="25">
        <f t="shared" si="1354"/>
        <v>0</v>
      </c>
      <c r="AH220" s="25">
        <f t="shared" si="1354"/>
        <v>0</v>
      </c>
      <c r="AI220" s="25">
        <f t="shared" si="1354"/>
        <v>0</v>
      </c>
      <c r="AJ220" s="25">
        <f t="shared" si="1354"/>
        <v>0</v>
      </c>
      <c r="AK220" s="25">
        <f t="shared" si="1354"/>
        <v>0</v>
      </c>
      <c r="AL220" s="25">
        <f t="shared" ref="AL220:AP220" si="1358">SUM(AL218:AL219)</f>
        <v>0</v>
      </c>
      <c r="AM220" s="25">
        <f t="shared" si="1358"/>
        <v>0</v>
      </c>
      <c r="AN220" s="25">
        <f t="shared" si="1358"/>
        <v>0</v>
      </c>
      <c r="AO220" s="25">
        <f t="shared" si="1358"/>
        <v>0</v>
      </c>
      <c r="AP220" s="25">
        <f t="shared" si="1358"/>
        <v>0</v>
      </c>
      <c r="AQ220" s="25">
        <f t="shared" si="1354"/>
        <v>0</v>
      </c>
      <c r="AR220" s="25">
        <f t="shared" si="1354"/>
        <v>0</v>
      </c>
      <c r="AS220" s="25">
        <f t="shared" ref="AS220:CA220" si="1359">SUM(AS218:AS219)</f>
        <v>0</v>
      </c>
      <c r="AT220" s="25">
        <f t="shared" si="1359"/>
        <v>0</v>
      </c>
      <c r="AU220" s="25">
        <f t="shared" si="1359"/>
        <v>0</v>
      </c>
      <c r="AV220" s="25">
        <f t="shared" ref="AV220:AZ220" si="1360">SUM(AV218:AV219)</f>
        <v>0</v>
      </c>
      <c r="AW220" s="25">
        <f t="shared" si="1360"/>
        <v>0</v>
      </c>
      <c r="AX220" s="25">
        <f t="shared" si="1360"/>
        <v>0</v>
      </c>
      <c r="AY220" s="25">
        <f t="shared" si="1360"/>
        <v>0</v>
      </c>
      <c r="AZ220" s="25">
        <f t="shared" si="1360"/>
        <v>0</v>
      </c>
      <c r="BA220" s="25">
        <f t="shared" ref="BA220:BJ220" si="1361">SUM(BA218:BA219)</f>
        <v>0</v>
      </c>
      <c r="BB220" s="25">
        <f t="shared" si="1361"/>
        <v>0</v>
      </c>
      <c r="BC220" s="25">
        <f t="shared" si="1361"/>
        <v>0</v>
      </c>
      <c r="BD220" s="25">
        <f t="shared" si="1361"/>
        <v>0</v>
      </c>
      <c r="BE220" s="25">
        <f t="shared" si="1361"/>
        <v>0</v>
      </c>
      <c r="BF220" s="25">
        <f t="shared" si="1361"/>
        <v>0</v>
      </c>
      <c r="BG220" s="25">
        <f t="shared" si="1361"/>
        <v>0</v>
      </c>
      <c r="BH220" s="25">
        <f t="shared" si="1361"/>
        <v>0</v>
      </c>
      <c r="BI220" s="25">
        <f t="shared" si="1361"/>
        <v>0</v>
      </c>
      <c r="BJ220" s="25">
        <f t="shared" si="1361"/>
        <v>0</v>
      </c>
      <c r="BK220" s="25">
        <f t="shared" si="1359"/>
        <v>0</v>
      </c>
      <c r="BL220" s="25">
        <f t="shared" si="1359"/>
        <v>0</v>
      </c>
      <c r="BM220" s="25">
        <f t="shared" si="1359"/>
        <v>0</v>
      </c>
      <c r="BN220" s="25">
        <f t="shared" si="1359"/>
        <v>0</v>
      </c>
      <c r="BO220" s="25">
        <f t="shared" si="1359"/>
        <v>0</v>
      </c>
      <c r="BP220" s="25">
        <f t="shared" si="1340"/>
        <v>30</v>
      </c>
      <c r="BQ220" s="25">
        <f t="shared" si="1341"/>
        <v>77</v>
      </c>
      <c r="BR220" s="25">
        <f t="shared" si="1342"/>
        <v>29</v>
      </c>
      <c r="BS220" s="25">
        <f t="shared" si="1343"/>
        <v>29</v>
      </c>
      <c r="BT220" s="25">
        <f t="shared" si="1344"/>
        <v>58</v>
      </c>
      <c r="BU220" s="26"/>
      <c r="BV220" s="25">
        <f t="shared" si="1359"/>
        <v>0</v>
      </c>
      <c r="BW220" s="25">
        <f t="shared" si="1359"/>
        <v>0</v>
      </c>
      <c r="BX220" s="25">
        <f t="shared" si="1359"/>
        <v>0</v>
      </c>
      <c r="BY220" s="25">
        <f t="shared" si="1359"/>
        <v>29</v>
      </c>
      <c r="BZ220" s="25">
        <f t="shared" si="1359"/>
        <v>29</v>
      </c>
      <c r="CA220" s="25">
        <f t="shared" si="1359"/>
        <v>58</v>
      </c>
      <c r="CB220" s="25">
        <f t="shared" ref="CB220:CD220" si="1362">SUM(CB218:CB219)</f>
        <v>0</v>
      </c>
      <c r="CC220" s="25">
        <f t="shared" si="1362"/>
        <v>0</v>
      </c>
      <c r="CD220" s="25">
        <f t="shared" si="1362"/>
        <v>0</v>
      </c>
    </row>
    <row r="221" spans="1:82" ht="25.5" customHeight="1">
      <c r="A221" s="14"/>
      <c r="B221" s="30" t="s">
        <v>40</v>
      </c>
      <c r="C221" s="25">
        <f>C216+C220</f>
        <v>60</v>
      </c>
      <c r="D221" s="25">
        <f t="shared" ref="D221:AR221" si="1363">D216+D220</f>
        <v>141</v>
      </c>
      <c r="E221" s="25">
        <f t="shared" si="1363"/>
        <v>23</v>
      </c>
      <c r="F221" s="25">
        <f t="shared" si="1363"/>
        <v>36</v>
      </c>
      <c r="G221" s="25">
        <f t="shared" si="1363"/>
        <v>59</v>
      </c>
      <c r="H221" s="25">
        <f t="shared" ref="H221:L221" si="1364">H216+H220</f>
        <v>0</v>
      </c>
      <c r="I221" s="25">
        <f t="shared" si="1364"/>
        <v>62</v>
      </c>
      <c r="J221" s="25">
        <f t="shared" si="1364"/>
        <v>27</v>
      </c>
      <c r="K221" s="25">
        <f t="shared" si="1364"/>
        <v>14</v>
      </c>
      <c r="L221" s="25">
        <f t="shared" si="1364"/>
        <v>41</v>
      </c>
      <c r="M221" s="25">
        <f t="shared" ref="M221:Q221" si="1365">M216+M220</f>
        <v>65</v>
      </c>
      <c r="N221" s="25">
        <f t="shared" si="1365"/>
        <v>100</v>
      </c>
      <c r="O221" s="25">
        <f t="shared" si="1365"/>
        <v>38</v>
      </c>
      <c r="P221" s="25">
        <f t="shared" si="1365"/>
        <v>10</v>
      </c>
      <c r="Q221" s="25">
        <f t="shared" si="1365"/>
        <v>48</v>
      </c>
      <c r="R221" s="25">
        <f t="shared" ref="R221:V221" si="1366">R216+R220</f>
        <v>0</v>
      </c>
      <c r="S221" s="25">
        <f t="shared" si="1366"/>
        <v>28</v>
      </c>
      <c r="T221" s="25">
        <f t="shared" si="1366"/>
        <v>11</v>
      </c>
      <c r="U221" s="25">
        <f t="shared" si="1366"/>
        <v>8</v>
      </c>
      <c r="V221" s="25">
        <f t="shared" si="1366"/>
        <v>19</v>
      </c>
      <c r="W221" s="25">
        <f t="shared" si="1363"/>
        <v>55</v>
      </c>
      <c r="X221" s="25">
        <f t="shared" si="1363"/>
        <v>250</v>
      </c>
      <c r="Y221" s="25">
        <f t="shared" si="1363"/>
        <v>24</v>
      </c>
      <c r="Z221" s="25">
        <f t="shared" si="1363"/>
        <v>65</v>
      </c>
      <c r="AA221" s="25">
        <f t="shared" si="1363"/>
        <v>89</v>
      </c>
      <c r="AB221" s="25">
        <f t="shared" si="1363"/>
        <v>35</v>
      </c>
      <c r="AC221" s="25">
        <f t="shared" si="1363"/>
        <v>134</v>
      </c>
      <c r="AD221" s="25">
        <f t="shared" si="1363"/>
        <v>27</v>
      </c>
      <c r="AE221" s="25">
        <f t="shared" si="1363"/>
        <v>29</v>
      </c>
      <c r="AF221" s="25">
        <f t="shared" si="1363"/>
        <v>56</v>
      </c>
      <c r="AG221" s="25">
        <f t="shared" si="1363"/>
        <v>15</v>
      </c>
      <c r="AH221" s="25">
        <f t="shared" si="1363"/>
        <v>139</v>
      </c>
      <c r="AI221" s="25">
        <f t="shared" si="1363"/>
        <v>3</v>
      </c>
      <c r="AJ221" s="25">
        <f t="shared" si="1363"/>
        <v>9</v>
      </c>
      <c r="AK221" s="25">
        <f t="shared" si="1363"/>
        <v>12</v>
      </c>
      <c r="AL221" s="25">
        <f t="shared" ref="AL221:AP221" si="1367">AL216+AL220</f>
        <v>0</v>
      </c>
      <c r="AM221" s="25">
        <f t="shared" si="1367"/>
        <v>0</v>
      </c>
      <c r="AN221" s="25">
        <f t="shared" si="1367"/>
        <v>0</v>
      </c>
      <c r="AO221" s="25">
        <f t="shared" si="1367"/>
        <v>0</v>
      </c>
      <c r="AP221" s="25">
        <f t="shared" si="1367"/>
        <v>0</v>
      </c>
      <c r="AQ221" s="25">
        <f t="shared" si="1363"/>
        <v>0</v>
      </c>
      <c r="AR221" s="25">
        <f t="shared" si="1363"/>
        <v>0</v>
      </c>
      <c r="AS221" s="25">
        <f t="shared" ref="AS221:CA221" si="1368">AS216+AS220</f>
        <v>0</v>
      </c>
      <c r="AT221" s="25">
        <f t="shared" si="1368"/>
        <v>0</v>
      </c>
      <c r="AU221" s="25">
        <f t="shared" si="1368"/>
        <v>0</v>
      </c>
      <c r="AV221" s="25">
        <f t="shared" si="1368"/>
        <v>0</v>
      </c>
      <c r="AW221" s="25">
        <f t="shared" si="1368"/>
        <v>0</v>
      </c>
      <c r="AX221" s="25">
        <f t="shared" si="1368"/>
        <v>6</v>
      </c>
      <c r="AY221" s="25">
        <f t="shared" si="1368"/>
        <v>0</v>
      </c>
      <c r="AZ221" s="25">
        <f t="shared" si="1368"/>
        <v>6</v>
      </c>
      <c r="BA221" s="25">
        <f t="shared" ref="BA221:BJ221" si="1369">BA216+BA220</f>
        <v>0</v>
      </c>
      <c r="BB221" s="25">
        <f t="shared" si="1369"/>
        <v>0</v>
      </c>
      <c r="BC221" s="25">
        <f t="shared" si="1369"/>
        <v>0</v>
      </c>
      <c r="BD221" s="25">
        <f t="shared" si="1369"/>
        <v>0</v>
      </c>
      <c r="BE221" s="25">
        <f t="shared" si="1369"/>
        <v>0</v>
      </c>
      <c r="BF221" s="25">
        <f t="shared" si="1369"/>
        <v>0</v>
      </c>
      <c r="BG221" s="25">
        <f t="shared" si="1369"/>
        <v>0</v>
      </c>
      <c r="BH221" s="25">
        <f t="shared" si="1369"/>
        <v>0</v>
      </c>
      <c r="BI221" s="25">
        <f t="shared" si="1369"/>
        <v>0</v>
      </c>
      <c r="BJ221" s="25">
        <f t="shared" si="1369"/>
        <v>0</v>
      </c>
      <c r="BK221" s="25">
        <f t="shared" si="1368"/>
        <v>0</v>
      </c>
      <c r="BL221" s="25">
        <f t="shared" si="1368"/>
        <v>4</v>
      </c>
      <c r="BM221" s="25">
        <f t="shared" si="1368"/>
        <v>1</v>
      </c>
      <c r="BN221" s="25">
        <f t="shared" si="1368"/>
        <v>1</v>
      </c>
      <c r="BO221" s="25">
        <f t="shared" si="1368"/>
        <v>2</v>
      </c>
      <c r="BP221" s="25">
        <f t="shared" si="1340"/>
        <v>230</v>
      </c>
      <c r="BQ221" s="25">
        <f t="shared" si="1341"/>
        <v>858</v>
      </c>
      <c r="BR221" s="25">
        <f t="shared" si="1342"/>
        <v>160</v>
      </c>
      <c r="BS221" s="25">
        <f t="shared" si="1343"/>
        <v>172</v>
      </c>
      <c r="BT221" s="25">
        <f t="shared" si="1344"/>
        <v>332</v>
      </c>
      <c r="BU221" s="26"/>
      <c r="BV221" s="25">
        <f t="shared" si="1368"/>
        <v>0</v>
      </c>
      <c r="BW221" s="25">
        <f t="shared" si="1368"/>
        <v>0</v>
      </c>
      <c r="BX221" s="25">
        <f t="shared" si="1368"/>
        <v>0</v>
      </c>
      <c r="BY221" s="25">
        <f t="shared" si="1368"/>
        <v>160</v>
      </c>
      <c r="BZ221" s="25">
        <f t="shared" si="1368"/>
        <v>172</v>
      </c>
      <c r="CA221" s="25">
        <f t="shared" si="1368"/>
        <v>332</v>
      </c>
      <c r="CB221" s="25">
        <f t="shared" ref="CB221:CD221" si="1370">CB216+CB220</f>
        <v>0</v>
      </c>
      <c r="CC221" s="25">
        <f t="shared" si="1370"/>
        <v>0</v>
      </c>
      <c r="CD221" s="25">
        <f t="shared" si="1370"/>
        <v>0</v>
      </c>
    </row>
    <row r="222" spans="1:82" ht="25.5" customHeight="1">
      <c r="A222" s="6"/>
      <c r="B222" s="89" t="s">
        <v>41</v>
      </c>
      <c r="C222" s="25"/>
      <c r="D222" s="25"/>
      <c r="E222" s="25"/>
      <c r="F222" s="25"/>
      <c r="G222" s="25"/>
      <c r="H222" s="25"/>
      <c r="I222" s="25"/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  <c r="AC222" s="25"/>
      <c r="AD222" s="25"/>
      <c r="AE222" s="25"/>
      <c r="AF222" s="25"/>
      <c r="AG222" s="25"/>
      <c r="AH222" s="25"/>
      <c r="AI222" s="25"/>
      <c r="AJ222" s="25"/>
      <c r="AK222" s="25"/>
      <c r="AL222" s="25"/>
      <c r="AM222" s="25"/>
      <c r="AN222" s="25"/>
      <c r="AO222" s="25"/>
      <c r="AP222" s="25"/>
      <c r="AQ222" s="25"/>
      <c r="AR222" s="25"/>
      <c r="AS222" s="25"/>
      <c r="AT222" s="25"/>
      <c r="AU222" s="25"/>
      <c r="AV222" s="25"/>
      <c r="AW222" s="25"/>
      <c r="AX222" s="25"/>
      <c r="AY222" s="25"/>
      <c r="AZ222" s="25"/>
      <c r="BA222" s="25"/>
      <c r="BB222" s="25"/>
      <c r="BC222" s="25"/>
      <c r="BD222" s="25"/>
      <c r="BE222" s="25"/>
      <c r="BF222" s="25"/>
      <c r="BG222" s="25"/>
      <c r="BH222" s="25"/>
      <c r="BI222" s="25"/>
      <c r="BJ222" s="25"/>
      <c r="BK222" s="25"/>
      <c r="BL222" s="25"/>
      <c r="BM222" s="25"/>
      <c r="BN222" s="25"/>
      <c r="BO222" s="25"/>
      <c r="BP222" s="25"/>
      <c r="BQ222" s="25"/>
      <c r="BR222" s="25"/>
      <c r="BS222" s="25"/>
      <c r="BT222" s="25"/>
      <c r="BU222" s="26"/>
      <c r="BV222" s="25"/>
      <c r="BW222" s="25"/>
      <c r="BX222" s="25"/>
      <c r="BY222" s="25"/>
      <c r="BZ222" s="25"/>
      <c r="CA222" s="25"/>
      <c r="CB222" s="25"/>
      <c r="CC222" s="25"/>
      <c r="CD222" s="25"/>
    </row>
    <row r="223" spans="1:82" ht="25.5" customHeight="1">
      <c r="A223" s="14"/>
      <c r="B223" s="7" t="s">
        <v>139</v>
      </c>
      <c r="C223" s="48"/>
      <c r="D223" s="48"/>
      <c r="E223" s="48"/>
      <c r="F223" s="48"/>
      <c r="G223" s="25"/>
      <c r="H223" s="25"/>
      <c r="I223" s="25"/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48"/>
      <c r="X223" s="48"/>
      <c r="Y223" s="48"/>
      <c r="Z223" s="48"/>
      <c r="AA223" s="25"/>
      <c r="AB223" s="25"/>
      <c r="AC223" s="25"/>
      <c r="AD223" s="25"/>
      <c r="AE223" s="25"/>
      <c r="AF223" s="25"/>
      <c r="AG223" s="25"/>
      <c r="AH223" s="25"/>
      <c r="AI223" s="25"/>
      <c r="AJ223" s="25"/>
      <c r="AK223" s="25"/>
      <c r="AL223" s="25"/>
      <c r="AM223" s="25"/>
      <c r="AN223" s="25"/>
      <c r="AO223" s="25"/>
      <c r="AP223" s="25"/>
      <c r="AQ223" s="48"/>
      <c r="AR223" s="48"/>
      <c r="AS223" s="48"/>
      <c r="AT223" s="48"/>
      <c r="AU223" s="25"/>
      <c r="AV223" s="25"/>
      <c r="AW223" s="25"/>
      <c r="AX223" s="25"/>
      <c r="AY223" s="25"/>
      <c r="AZ223" s="25"/>
      <c r="BA223" s="25"/>
      <c r="BB223" s="25"/>
      <c r="BC223" s="25"/>
      <c r="BD223" s="25"/>
      <c r="BE223" s="25"/>
      <c r="BF223" s="25"/>
      <c r="BG223" s="25"/>
      <c r="BH223" s="25"/>
      <c r="BI223" s="25"/>
      <c r="BJ223" s="25"/>
      <c r="BK223" s="25"/>
      <c r="BL223" s="25"/>
      <c r="BM223" s="25"/>
      <c r="BN223" s="25"/>
      <c r="BO223" s="25"/>
      <c r="BP223" s="25"/>
      <c r="BQ223" s="25"/>
      <c r="BR223" s="25"/>
      <c r="BS223" s="25"/>
      <c r="BT223" s="25"/>
      <c r="BU223" s="49"/>
      <c r="BV223" s="25"/>
      <c r="BW223" s="25"/>
      <c r="BX223" s="25"/>
      <c r="BY223" s="25"/>
      <c r="BZ223" s="25"/>
      <c r="CA223" s="25"/>
      <c r="CB223" s="25"/>
      <c r="CC223" s="25"/>
      <c r="CD223" s="25"/>
    </row>
    <row r="224" spans="1:82" ht="25.5" customHeight="1">
      <c r="A224" s="6"/>
      <c r="B224" s="29" t="s">
        <v>140</v>
      </c>
      <c r="C224" s="24">
        <v>0</v>
      </c>
      <c r="D224" s="24">
        <v>0</v>
      </c>
      <c r="E224" s="24">
        <v>0</v>
      </c>
      <c r="F224" s="24">
        <v>0</v>
      </c>
      <c r="G224" s="25">
        <f t="shared" ref="G224:G225" si="1371">E224+F224</f>
        <v>0</v>
      </c>
      <c r="H224" s="24">
        <v>0</v>
      </c>
      <c r="I224" s="24">
        <v>0</v>
      </c>
      <c r="J224" s="24">
        <v>0</v>
      </c>
      <c r="K224" s="24">
        <v>0</v>
      </c>
      <c r="L224" s="25">
        <f>SUM(J224:K224)</f>
        <v>0</v>
      </c>
      <c r="M224" s="24">
        <v>0</v>
      </c>
      <c r="N224" s="24">
        <v>0</v>
      </c>
      <c r="O224" s="24">
        <v>0</v>
      </c>
      <c r="P224" s="24">
        <v>0</v>
      </c>
      <c r="Q224" s="25">
        <f t="shared" ref="Q224:Q225" si="1372">O224+P224</f>
        <v>0</v>
      </c>
      <c r="R224" s="24">
        <v>0</v>
      </c>
      <c r="S224" s="24">
        <v>15</v>
      </c>
      <c r="T224" s="24">
        <v>5</v>
      </c>
      <c r="U224" s="24">
        <v>3</v>
      </c>
      <c r="V224" s="25">
        <f t="shared" ref="V224:V225" si="1373">T224+U224</f>
        <v>8</v>
      </c>
      <c r="W224" s="24">
        <v>10</v>
      </c>
      <c r="X224" s="24">
        <v>32</v>
      </c>
      <c r="Y224" s="24">
        <v>6</v>
      </c>
      <c r="Z224" s="24">
        <v>5</v>
      </c>
      <c r="AA224" s="25">
        <f t="shared" ref="AA224:AA225" si="1374">Y224+Z224</f>
        <v>11</v>
      </c>
      <c r="AB224" s="24">
        <v>10</v>
      </c>
      <c r="AC224" s="24">
        <v>19</v>
      </c>
      <c r="AD224" s="24">
        <v>7</v>
      </c>
      <c r="AE224" s="24">
        <v>1</v>
      </c>
      <c r="AF224" s="25">
        <f t="shared" ref="AF224:AF225" si="1375">AD224+AE224</f>
        <v>8</v>
      </c>
      <c r="AG224" s="24">
        <v>10</v>
      </c>
      <c r="AH224" s="24">
        <v>27</v>
      </c>
      <c r="AI224" s="24">
        <v>6</v>
      </c>
      <c r="AJ224" s="24">
        <v>3</v>
      </c>
      <c r="AK224" s="25">
        <f t="shared" ref="AK224:AK225" si="1376">AI224+AJ224</f>
        <v>9</v>
      </c>
      <c r="AL224" s="24">
        <v>0</v>
      </c>
      <c r="AM224" s="24">
        <v>11</v>
      </c>
      <c r="AN224" s="24">
        <v>7</v>
      </c>
      <c r="AO224" s="24">
        <v>0</v>
      </c>
      <c r="AP224" s="25">
        <f t="shared" ref="AP224:AP225" si="1377">AN224+AO224</f>
        <v>7</v>
      </c>
      <c r="AQ224" s="25">
        <v>0</v>
      </c>
      <c r="AR224" s="25">
        <v>0</v>
      </c>
      <c r="AS224" s="25">
        <v>0</v>
      </c>
      <c r="AT224" s="25">
        <v>0</v>
      </c>
      <c r="AU224" s="25">
        <f t="shared" ref="AU224:AU225" si="1378">AS224+AT224</f>
        <v>0</v>
      </c>
      <c r="AV224" s="24">
        <v>0</v>
      </c>
      <c r="AW224" s="24">
        <v>0</v>
      </c>
      <c r="AX224" s="24">
        <v>1</v>
      </c>
      <c r="AY224" s="24">
        <v>0</v>
      </c>
      <c r="AZ224" s="25">
        <f t="shared" ref="AZ224:AZ225" si="1379">AX224+AY224</f>
        <v>1</v>
      </c>
      <c r="BA224" s="25">
        <v>0</v>
      </c>
      <c r="BB224" s="25">
        <v>0</v>
      </c>
      <c r="BC224" s="25">
        <v>0</v>
      </c>
      <c r="BD224" s="25">
        <v>0</v>
      </c>
      <c r="BE224" s="25">
        <f t="shared" ref="BE224:BE225" si="1380">BC224+BD224</f>
        <v>0</v>
      </c>
      <c r="BF224" s="24">
        <v>0</v>
      </c>
      <c r="BG224" s="24">
        <v>0</v>
      </c>
      <c r="BH224" s="24">
        <v>0</v>
      </c>
      <c r="BI224" s="24">
        <v>0</v>
      </c>
      <c r="BJ224" s="25">
        <f t="shared" ref="BJ224:BJ225" si="1381">BH224+BI224</f>
        <v>0</v>
      </c>
      <c r="BK224" s="24">
        <v>0</v>
      </c>
      <c r="BL224" s="24">
        <v>0</v>
      </c>
      <c r="BM224" s="24">
        <v>1</v>
      </c>
      <c r="BN224" s="24">
        <v>0</v>
      </c>
      <c r="BO224" s="25">
        <f t="shared" ref="BO224:BO225" si="1382">BM224+BN224</f>
        <v>1</v>
      </c>
      <c r="BP224" s="25">
        <f t="shared" ref="BP224:BP226" si="1383">C224+M224+W224+AB224+AG224+AL224+AQ224+AV224+BA224+BK224+H224+BF224+R224</f>
        <v>30</v>
      </c>
      <c r="BQ224" s="25">
        <f t="shared" ref="BQ224:BQ226" si="1384">D224+N224+X224+AC224+AH224+AM224+AR224+AW224+BB224+BL224+I224+BG224+S224</f>
        <v>104</v>
      </c>
      <c r="BR224" s="25">
        <f t="shared" ref="BR224:BR226" si="1385">E224+O224+Y224+AD224+AI224+AN224+AS224+AX224+BC224+BM224+J224+BH224+T224</f>
        <v>33</v>
      </c>
      <c r="BS224" s="25">
        <f t="shared" ref="BS224:BS226" si="1386">F224+P224+Z224+AE224+AJ224+AO224+AT224+AY224+BD224+BN224+K224+BI224+U224</f>
        <v>12</v>
      </c>
      <c r="BT224" s="25">
        <f t="shared" ref="BT224:BT226" si="1387">G224+Q224+AA224+AF224+AK224+AP224+AU224+AZ224+BE224+BO224+L224+BJ224+V224</f>
        <v>45</v>
      </c>
      <c r="BU224" s="26">
        <v>2</v>
      </c>
      <c r="BV224" s="25" t="str">
        <f t="shared" ref="BV224:BV225" si="1388">IF(BU224=1,BR224,"0")</f>
        <v>0</v>
      </c>
      <c r="BW224" s="25" t="str">
        <f t="shared" ref="BW224:BW225" si="1389">IF(BU224=1,BS224,"0")</f>
        <v>0</v>
      </c>
      <c r="BX224" s="25">
        <f t="shared" ref="BX224:BX225" si="1390">BV224+BW224</f>
        <v>0</v>
      </c>
      <c r="BY224" s="25">
        <f t="shared" ref="BY224:BY225" si="1391">IF(BU224=2,BR224,"0")</f>
        <v>33</v>
      </c>
      <c r="BZ224" s="25">
        <f t="shared" ref="BZ224:BZ225" si="1392">IF(BU224=2,BS224,"0")</f>
        <v>12</v>
      </c>
      <c r="CA224" s="25">
        <f t="shared" ref="CA224:CA225" si="1393">BY224+BZ224</f>
        <v>45</v>
      </c>
      <c r="CB224" s="25" t="str">
        <f t="shared" ref="CB224:CB225" si="1394">IF(BX224=2,BU224,"0")</f>
        <v>0</v>
      </c>
      <c r="CC224" s="25" t="str">
        <f t="shared" ref="CC224:CC225" si="1395">IF(BX224=2,BV224,"0")</f>
        <v>0</v>
      </c>
      <c r="CD224" s="25">
        <f t="shared" ref="CD224:CD225" si="1396">CB224+CC224</f>
        <v>0</v>
      </c>
    </row>
    <row r="225" spans="1:82" ht="25.5" customHeight="1">
      <c r="A225" s="6"/>
      <c r="B225" s="29" t="s">
        <v>143</v>
      </c>
      <c r="C225" s="24">
        <v>0</v>
      </c>
      <c r="D225" s="24">
        <v>0</v>
      </c>
      <c r="E225" s="24">
        <v>0</v>
      </c>
      <c r="F225" s="24">
        <v>0</v>
      </c>
      <c r="G225" s="25">
        <f t="shared" si="1371"/>
        <v>0</v>
      </c>
      <c r="H225" s="24">
        <v>0</v>
      </c>
      <c r="I225" s="24">
        <v>5</v>
      </c>
      <c r="J225" s="24">
        <v>2</v>
      </c>
      <c r="K225" s="24">
        <v>2</v>
      </c>
      <c r="L225" s="25">
        <f>SUM(J225:K225)</f>
        <v>4</v>
      </c>
      <c r="M225" s="24">
        <v>5</v>
      </c>
      <c r="N225" s="24">
        <v>3</v>
      </c>
      <c r="O225" s="24">
        <v>2</v>
      </c>
      <c r="P225" s="24">
        <v>0</v>
      </c>
      <c r="Q225" s="25">
        <f t="shared" si="1372"/>
        <v>2</v>
      </c>
      <c r="R225" s="24">
        <v>0</v>
      </c>
      <c r="S225" s="24">
        <v>23</v>
      </c>
      <c r="T225" s="24">
        <v>9</v>
      </c>
      <c r="U225" s="24">
        <v>3</v>
      </c>
      <c r="V225" s="25">
        <f t="shared" si="1373"/>
        <v>12</v>
      </c>
      <c r="W225" s="24">
        <v>10</v>
      </c>
      <c r="X225" s="24">
        <v>86</v>
      </c>
      <c r="Y225" s="24">
        <v>14</v>
      </c>
      <c r="Z225" s="24">
        <v>8</v>
      </c>
      <c r="AA225" s="25">
        <f t="shared" si="1374"/>
        <v>22</v>
      </c>
      <c r="AB225" s="24">
        <v>10</v>
      </c>
      <c r="AC225" s="24">
        <v>1</v>
      </c>
      <c r="AD225" s="24">
        <v>0</v>
      </c>
      <c r="AE225" s="24">
        <v>0</v>
      </c>
      <c r="AF225" s="25">
        <f t="shared" si="1375"/>
        <v>0</v>
      </c>
      <c r="AG225" s="24">
        <v>5</v>
      </c>
      <c r="AH225" s="24">
        <v>9</v>
      </c>
      <c r="AI225" s="24">
        <v>0</v>
      </c>
      <c r="AJ225" s="24">
        <v>2</v>
      </c>
      <c r="AK225" s="25">
        <f t="shared" si="1376"/>
        <v>2</v>
      </c>
      <c r="AL225" s="24">
        <v>0</v>
      </c>
      <c r="AM225" s="24">
        <v>0</v>
      </c>
      <c r="AN225" s="24">
        <v>0</v>
      </c>
      <c r="AO225" s="24">
        <v>0</v>
      </c>
      <c r="AP225" s="25">
        <f t="shared" si="1377"/>
        <v>0</v>
      </c>
      <c r="AQ225" s="25">
        <v>0</v>
      </c>
      <c r="AR225" s="25">
        <v>0</v>
      </c>
      <c r="AS225" s="25">
        <v>0</v>
      </c>
      <c r="AT225" s="25">
        <v>0</v>
      </c>
      <c r="AU225" s="25">
        <f t="shared" si="1378"/>
        <v>0</v>
      </c>
      <c r="AV225" s="24">
        <v>0</v>
      </c>
      <c r="AW225" s="24">
        <v>0</v>
      </c>
      <c r="AX225" s="24">
        <v>4</v>
      </c>
      <c r="AY225" s="24">
        <v>1</v>
      </c>
      <c r="AZ225" s="25">
        <f t="shared" si="1379"/>
        <v>5</v>
      </c>
      <c r="BA225" s="25">
        <v>0</v>
      </c>
      <c r="BB225" s="25">
        <v>0</v>
      </c>
      <c r="BC225" s="25">
        <v>0</v>
      </c>
      <c r="BD225" s="25">
        <v>0</v>
      </c>
      <c r="BE225" s="25">
        <f t="shared" si="1380"/>
        <v>0</v>
      </c>
      <c r="BF225" s="24">
        <v>0</v>
      </c>
      <c r="BG225" s="24">
        <v>0</v>
      </c>
      <c r="BH225" s="24">
        <v>0</v>
      </c>
      <c r="BI225" s="24">
        <v>0</v>
      </c>
      <c r="BJ225" s="25">
        <f t="shared" si="1381"/>
        <v>0</v>
      </c>
      <c r="BK225" s="24">
        <v>0</v>
      </c>
      <c r="BL225" s="24">
        <v>1</v>
      </c>
      <c r="BM225" s="24">
        <v>1</v>
      </c>
      <c r="BN225" s="24">
        <v>0</v>
      </c>
      <c r="BO225" s="25">
        <f t="shared" si="1382"/>
        <v>1</v>
      </c>
      <c r="BP225" s="25">
        <f t="shared" si="1383"/>
        <v>30</v>
      </c>
      <c r="BQ225" s="25">
        <f t="shared" si="1384"/>
        <v>128</v>
      </c>
      <c r="BR225" s="25">
        <f t="shared" si="1385"/>
        <v>32</v>
      </c>
      <c r="BS225" s="25">
        <f t="shared" si="1386"/>
        <v>16</v>
      </c>
      <c r="BT225" s="25">
        <f t="shared" si="1387"/>
        <v>48</v>
      </c>
      <c r="BU225" s="26">
        <v>2</v>
      </c>
      <c r="BV225" s="25" t="str">
        <f t="shared" si="1388"/>
        <v>0</v>
      </c>
      <c r="BW225" s="25" t="str">
        <f t="shared" si="1389"/>
        <v>0</v>
      </c>
      <c r="BX225" s="25">
        <f t="shared" si="1390"/>
        <v>0</v>
      </c>
      <c r="BY225" s="25">
        <f t="shared" si="1391"/>
        <v>32</v>
      </c>
      <c r="BZ225" s="25">
        <f t="shared" si="1392"/>
        <v>16</v>
      </c>
      <c r="CA225" s="25">
        <f t="shared" si="1393"/>
        <v>48</v>
      </c>
      <c r="CB225" s="25" t="str">
        <f t="shared" si="1394"/>
        <v>0</v>
      </c>
      <c r="CC225" s="25" t="str">
        <f t="shared" si="1395"/>
        <v>0</v>
      </c>
      <c r="CD225" s="25">
        <f t="shared" si="1396"/>
        <v>0</v>
      </c>
    </row>
    <row r="226" spans="1:82" ht="25.5" customHeight="1">
      <c r="A226" s="6"/>
      <c r="B226" s="30" t="s">
        <v>36</v>
      </c>
      <c r="C226" s="25">
        <f t="shared" ref="C226:AR226" si="1397">SUM(C224:C225)</f>
        <v>0</v>
      </c>
      <c r="D226" s="25">
        <f t="shared" si="1397"/>
        <v>0</v>
      </c>
      <c r="E226" s="25">
        <f t="shared" si="1397"/>
        <v>0</v>
      </c>
      <c r="F226" s="25">
        <f t="shared" si="1397"/>
        <v>0</v>
      </c>
      <c r="G226" s="25">
        <f t="shared" si="1397"/>
        <v>0</v>
      </c>
      <c r="H226" s="25">
        <f t="shared" ref="H226:L226" si="1398">SUM(H224:H225)</f>
        <v>0</v>
      </c>
      <c r="I226" s="25">
        <f t="shared" si="1398"/>
        <v>5</v>
      </c>
      <c r="J226" s="25">
        <f t="shared" si="1398"/>
        <v>2</v>
      </c>
      <c r="K226" s="25">
        <f t="shared" si="1398"/>
        <v>2</v>
      </c>
      <c r="L226" s="25">
        <f t="shared" si="1398"/>
        <v>4</v>
      </c>
      <c r="M226" s="25">
        <f t="shared" si="1397"/>
        <v>5</v>
      </c>
      <c r="N226" s="25">
        <f t="shared" si="1397"/>
        <v>3</v>
      </c>
      <c r="O226" s="25">
        <f t="shared" si="1397"/>
        <v>2</v>
      </c>
      <c r="P226" s="25">
        <f t="shared" si="1397"/>
        <v>0</v>
      </c>
      <c r="Q226" s="25">
        <f t="shared" si="1397"/>
        <v>2</v>
      </c>
      <c r="R226" s="25">
        <f t="shared" ref="R226:V226" si="1399">SUM(R224:R225)</f>
        <v>0</v>
      </c>
      <c r="S226" s="25">
        <f t="shared" si="1399"/>
        <v>38</v>
      </c>
      <c r="T226" s="25">
        <f t="shared" si="1399"/>
        <v>14</v>
      </c>
      <c r="U226" s="25">
        <f t="shared" si="1399"/>
        <v>6</v>
      </c>
      <c r="V226" s="25">
        <f t="shared" si="1399"/>
        <v>20</v>
      </c>
      <c r="W226" s="25">
        <f t="shared" si="1397"/>
        <v>20</v>
      </c>
      <c r="X226" s="25">
        <f t="shared" si="1397"/>
        <v>118</v>
      </c>
      <c r="Y226" s="25">
        <f t="shared" si="1397"/>
        <v>20</v>
      </c>
      <c r="Z226" s="25">
        <f t="shared" si="1397"/>
        <v>13</v>
      </c>
      <c r="AA226" s="25">
        <f t="shared" si="1397"/>
        <v>33</v>
      </c>
      <c r="AB226" s="25">
        <f t="shared" si="1397"/>
        <v>20</v>
      </c>
      <c r="AC226" s="25">
        <f t="shared" si="1397"/>
        <v>20</v>
      </c>
      <c r="AD226" s="25">
        <f t="shared" si="1397"/>
        <v>7</v>
      </c>
      <c r="AE226" s="25">
        <f t="shared" si="1397"/>
        <v>1</v>
      </c>
      <c r="AF226" s="25">
        <f t="shared" si="1397"/>
        <v>8</v>
      </c>
      <c r="AG226" s="25">
        <f t="shared" si="1397"/>
        <v>15</v>
      </c>
      <c r="AH226" s="25">
        <f t="shared" si="1397"/>
        <v>36</v>
      </c>
      <c r="AI226" s="25">
        <f t="shared" si="1397"/>
        <v>6</v>
      </c>
      <c r="AJ226" s="25">
        <f t="shared" si="1397"/>
        <v>5</v>
      </c>
      <c r="AK226" s="25">
        <f t="shared" si="1397"/>
        <v>11</v>
      </c>
      <c r="AL226" s="25">
        <f t="shared" si="1397"/>
        <v>0</v>
      </c>
      <c r="AM226" s="25">
        <f t="shared" si="1397"/>
        <v>11</v>
      </c>
      <c r="AN226" s="25">
        <f t="shared" si="1397"/>
        <v>7</v>
      </c>
      <c r="AO226" s="25">
        <f t="shared" si="1397"/>
        <v>0</v>
      </c>
      <c r="AP226" s="25">
        <f t="shared" si="1397"/>
        <v>7</v>
      </c>
      <c r="AQ226" s="25">
        <f t="shared" si="1397"/>
        <v>0</v>
      </c>
      <c r="AR226" s="25">
        <f t="shared" si="1397"/>
        <v>0</v>
      </c>
      <c r="AS226" s="25">
        <f t="shared" ref="AS226:BO226" si="1400">SUM(AS224:AS225)</f>
        <v>0</v>
      </c>
      <c r="AT226" s="25">
        <f t="shared" si="1400"/>
        <v>0</v>
      </c>
      <c r="AU226" s="25">
        <f t="shared" si="1400"/>
        <v>0</v>
      </c>
      <c r="AV226" s="25">
        <f t="shared" si="1400"/>
        <v>0</v>
      </c>
      <c r="AW226" s="25">
        <f t="shared" si="1400"/>
        <v>0</v>
      </c>
      <c r="AX226" s="25">
        <f t="shared" si="1400"/>
        <v>5</v>
      </c>
      <c r="AY226" s="25">
        <f t="shared" si="1400"/>
        <v>1</v>
      </c>
      <c r="AZ226" s="25">
        <f t="shared" si="1400"/>
        <v>6</v>
      </c>
      <c r="BA226" s="25">
        <f t="shared" si="1400"/>
        <v>0</v>
      </c>
      <c r="BB226" s="25">
        <f t="shared" si="1400"/>
        <v>0</v>
      </c>
      <c r="BC226" s="25">
        <f t="shared" si="1400"/>
        <v>0</v>
      </c>
      <c r="BD226" s="25">
        <f t="shared" si="1400"/>
        <v>0</v>
      </c>
      <c r="BE226" s="25">
        <f t="shared" si="1400"/>
        <v>0</v>
      </c>
      <c r="BF226" s="25">
        <f t="shared" ref="BF226:BJ226" si="1401">SUM(BF224:BF225)</f>
        <v>0</v>
      </c>
      <c r="BG226" s="25">
        <f t="shared" si="1401"/>
        <v>0</v>
      </c>
      <c r="BH226" s="25">
        <f t="shared" si="1401"/>
        <v>0</v>
      </c>
      <c r="BI226" s="25">
        <f t="shared" si="1401"/>
        <v>0</v>
      </c>
      <c r="BJ226" s="25">
        <f t="shared" si="1401"/>
        <v>0</v>
      </c>
      <c r="BK226" s="25">
        <f t="shared" si="1400"/>
        <v>0</v>
      </c>
      <c r="BL226" s="25">
        <f t="shared" si="1400"/>
        <v>1</v>
      </c>
      <c r="BM226" s="25">
        <f t="shared" si="1400"/>
        <v>2</v>
      </c>
      <c r="BN226" s="25">
        <f t="shared" si="1400"/>
        <v>0</v>
      </c>
      <c r="BO226" s="25">
        <f t="shared" si="1400"/>
        <v>2</v>
      </c>
      <c r="BP226" s="25">
        <f t="shared" si="1383"/>
        <v>60</v>
      </c>
      <c r="BQ226" s="25">
        <f t="shared" si="1384"/>
        <v>232</v>
      </c>
      <c r="BR226" s="25">
        <f t="shared" si="1385"/>
        <v>65</v>
      </c>
      <c r="BS226" s="25">
        <f t="shared" si="1386"/>
        <v>28</v>
      </c>
      <c r="BT226" s="25">
        <f t="shared" si="1387"/>
        <v>93</v>
      </c>
      <c r="BU226" s="26"/>
      <c r="BV226" s="25">
        <f t="shared" ref="BV226:CA226" si="1402">SUM(BV224:BV225)</f>
        <v>0</v>
      </c>
      <c r="BW226" s="25">
        <f t="shared" si="1402"/>
        <v>0</v>
      </c>
      <c r="BX226" s="25">
        <f t="shared" si="1402"/>
        <v>0</v>
      </c>
      <c r="BY226" s="25">
        <f t="shared" si="1402"/>
        <v>65</v>
      </c>
      <c r="BZ226" s="25">
        <f t="shared" si="1402"/>
        <v>28</v>
      </c>
      <c r="CA226" s="25">
        <f t="shared" si="1402"/>
        <v>93</v>
      </c>
      <c r="CB226" s="25">
        <f t="shared" ref="CB226:CD226" si="1403">SUM(CB224:CB225)</f>
        <v>0</v>
      </c>
      <c r="CC226" s="25">
        <f t="shared" si="1403"/>
        <v>0</v>
      </c>
      <c r="CD226" s="25">
        <f t="shared" si="1403"/>
        <v>0</v>
      </c>
    </row>
    <row r="227" spans="1:82" ht="25.5" customHeight="1">
      <c r="A227" s="6"/>
      <c r="B227" s="7" t="s">
        <v>145</v>
      </c>
      <c r="C227" s="25"/>
      <c r="D227" s="25"/>
      <c r="E227" s="25"/>
      <c r="F227" s="25"/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  <c r="AC227" s="25"/>
      <c r="AD227" s="25"/>
      <c r="AE227" s="25"/>
      <c r="AF227" s="25"/>
      <c r="AG227" s="25"/>
      <c r="AH227" s="25"/>
      <c r="AI227" s="25"/>
      <c r="AJ227" s="25"/>
      <c r="AK227" s="25"/>
      <c r="AL227" s="25"/>
      <c r="AM227" s="25"/>
      <c r="AN227" s="25"/>
      <c r="AO227" s="25"/>
      <c r="AP227" s="25"/>
      <c r="AQ227" s="25"/>
      <c r="AR227" s="25"/>
      <c r="AS227" s="25"/>
      <c r="AT227" s="25"/>
      <c r="AU227" s="25"/>
      <c r="AV227" s="25"/>
      <c r="AW227" s="25"/>
      <c r="AX227" s="25"/>
      <c r="AY227" s="25"/>
      <c r="AZ227" s="25"/>
      <c r="BA227" s="25"/>
      <c r="BB227" s="25"/>
      <c r="BC227" s="25"/>
      <c r="BD227" s="25"/>
      <c r="BE227" s="25"/>
      <c r="BF227" s="25"/>
      <c r="BG227" s="25"/>
      <c r="BH227" s="25"/>
      <c r="BI227" s="25"/>
      <c r="BJ227" s="25"/>
      <c r="BK227" s="25"/>
      <c r="BL227" s="25"/>
      <c r="BM227" s="25"/>
      <c r="BN227" s="25"/>
      <c r="BO227" s="25"/>
      <c r="BP227" s="25"/>
      <c r="BQ227" s="25"/>
      <c r="BR227" s="25"/>
      <c r="BS227" s="25"/>
      <c r="BT227" s="25"/>
      <c r="BU227" s="26"/>
      <c r="BV227" s="25"/>
      <c r="BW227" s="25"/>
      <c r="BX227" s="25"/>
      <c r="BY227" s="25"/>
      <c r="BZ227" s="25"/>
      <c r="CA227" s="25"/>
      <c r="CB227" s="25"/>
      <c r="CC227" s="25"/>
      <c r="CD227" s="25"/>
    </row>
    <row r="228" spans="1:82" ht="25.5" customHeight="1">
      <c r="A228" s="6"/>
      <c r="B228" s="29" t="s">
        <v>144</v>
      </c>
      <c r="C228" s="24">
        <v>0</v>
      </c>
      <c r="D228" s="24">
        <v>0</v>
      </c>
      <c r="E228" s="24">
        <v>0</v>
      </c>
      <c r="F228" s="24">
        <v>0</v>
      </c>
      <c r="G228" s="25">
        <f t="shared" ref="G228" si="1404">E228+F228</f>
        <v>0</v>
      </c>
      <c r="H228" s="24">
        <v>0</v>
      </c>
      <c r="I228" s="81">
        <v>0</v>
      </c>
      <c r="J228" s="24">
        <v>0</v>
      </c>
      <c r="K228" s="24">
        <v>0</v>
      </c>
      <c r="L228" s="25">
        <f>SUM(J228:K228)</f>
        <v>0</v>
      </c>
      <c r="M228" s="24">
        <v>0</v>
      </c>
      <c r="N228" s="24">
        <v>0</v>
      </c>
      <c r="O228" s="24">
        <v>0</v>
      </c>
      <c r="P228" s="24">
        <v>0</v>
      </c>
      <c r="Q228" s="25">
        <f t="shared" ref="Q228" si="1405">O228+P228</f>
        <v>0</v>
      </c>
      <c r="R228" s="24">
        <v>0</v>
      </c>
      <c r="S228" s="24">
        <v>0</v>
      </c>
      <c r="T228" s="24">
        <v>0</v>
      </c>
      <c r="U228" s="24">
        <v>0</v>
      </c>
      <c r="V228" s="25">
        <f t="shared" ref="V228" si="1406">T228+U228</f>
        <v>0</v>
      </c>
      <c r="W228" s="24">
        <v>0</v>
      </c>
      <c r="X228" s="24">
        <v>0</v>
      </c>
      <c r="Y228" s="24">
        <v>0</v>
      </c>
      <c r="Z228" s="24">
        <v>0</v>
      </c>
      <c r="AA228" s="25">
        <f t="shared" ref="AA228" si="1407">Y228+Z228</f>
        <v>0</v>
      </c>
      <c r="AB228" s="24">
        <v>0</v>
      </c>
      <c r="AC228" s="24">
        <v>0</v>
      </c>
      <c r="AD228" s="24">
        <v>0</v>
      </c>
      <c r="AE228" s="24">
        <v>0</v>
      </c>
      <c r="AF228" s="25">
        <f t="shared" ref="AF228" si="1408">AD228+AE228</f>
        <v>0</v>
      </c>
      <c r="AG228" s="24">
        <v>0</v>
      </c>
      <c r="AH228" s="24">
        <v>0</v>
      </c>
      <c r="AI228" s="24">
        <v>0</v>
      </c>
      <c r="AJ228" s="24">
        <v>0</v>
      </c>
      <c r="AK228" s="25">
        <f t="shared" ref="AK228" si="1409">AI228+AJ228</f>
        <v>0</v>
      </c>
      <c r="AL228" s="24">
        <v>0</v>
      </c>
      <c r="AM228" s="24">
        <v>0</v>
      </c>
      <c r="AN228" s="24">
        <v>0</v>
      </c>
      <c r="AO228" s="24">
        <v>0</v>
      </c>
      <c r="AP228" s="25">
        <f t="shared" ref="AP228" si="1410">AN228+AO228</f>
        <v>0</v>
      </c>
      <c r="AQ228" s="25">
        <v>0</v>
      </c>
      <c r="AR228" s="25">
        <v>0</v>
      </c>
      <c r="AS228" s="25">
        <v>0</v>
      </c>
      <c r="AT228" s="25">
        <v>0</v>
      </c>
      <c r="AU228" s="25">
        <f t="shared" ref="AU228" si="1411">AS228+AT228</f>
        <v>0</v>
      </c>
      <c r="AV228" s="24">
        <v>0</v>
      </c>
      <c r="AW228" s="24">
        <v>0</v>
      </c>
      <c r="AX228" s="24">
        <v>0</v>
      </c>
      <c r="AY228" s="24">
        <v>0</v>
      </c>
      <c r="AZ228" s="25">
        <f t="shared" ref="AZ228" si="1412">AX228+AY228</f>
        <v>0</v>
      </c>
      <c r="BA228" s="25">
        <v>0</v>
      </c>
      <c r="BB228" s="25">
        <v>0</v>
      </c>
      <c r="BC228" s="25">
        <v>0</v>
      </c>
      <c r="BD228" s="25">
        <v>0</v>
      </c>
      <c r="BE228" s="25">
        <f t="shared" ref="BE228" si="1413">BC228+BD228</f>
        <v>0</v>
      </c>
      <c r="BF228" s="24">
        <v>0</v>
      </c>
      <c r="BG228" s="24">
        <v>0</v>
      </c>
      <c r="BH228" s="24">
        <v>0</v>
      </c>
      <c r="BI228" s="24">
        <v>0</v>
      </c>
      <c r="BJ228" s="25">
        <f t="shared" ref="BJ228" si="1414">BH228+BI228</f>
        <v>0</v>
      </c>
      <c r="BK228" s="24">
        <v>0</v>
      </c>
      <c r="BL228" s="24">
        <v>0</v>
      </c>
      <c r="BM228" s="24">
        <v>0</v>
      </c>
      <c r="BN228" s="24">
        <v>0</v>
      </c>
      <c r="BO228" s="25">
        <f t="shared" ref="BO228" si="1415">BM228+BN228</f>
        <v>0</v>
      </c>
      <c r="BP228" s="25">
        <f t="shared" ref="BP228:BP231" si="1416">C228+M228+W228+AB228+AG228+AL228+AQ228+AV228+BA228+BK228+H228+BF228+R228</f>
        <v>0</v>
      </c>
      <c r="BQ228" s="25">
        <f t="shared" ref="BQ228:BQ231" si="1417">D228+N228+X228+AC228+AH228+AM228+AR228+AW228+BB228+BL228+I228+BG228+S228</f>
        <v>0</v>
      </c>
      <c r="BR228" s="25">
        <f t="shared" ref="BR228:BR231" si="1418">E228+O228+Y228+AD228+AI228+AN228+AS228+AX228+BC228+BM228+J228+BH228+T228</f>
        <v>0</v>
      </c>
      <c r="BS228" s="25">
        <f t="shared" ref="BS228:BS231" si="1419">F228+P228+Z228+AE228+AJ228+AO228+AT228+AY228+BD228+BN228+K228+BI228+U228</f>
        <v>0</v>
      </c>
      <c r="BT228" s="25">
        <f t="shared" ref="BT228:BT231" si="1420">G228+Q228+AA228+AF228+AK228+AP228+AU228+AZ228+BE228+BO228+L228+BJ228+V228</f>
        <v>0</v>
      </c>
      <c r="BU228" s="26">
        <v>2</v>
      </c>
      <c r="BV228" s="25" t="str">
        <f t="shared" ref="BV228" si="1421">IF(BU228=1,BR228,"0")</f>
        <v>0</v>
      </c>
      <c r="BW228" s="25" t="str">
        <f t="shared" ref="BW228" si="1422">IF(BU228=1,BS228,"0")</f>
        <v>0</v>
      </c>
      <c r="BX228" s="25">
        <f t="shared" ref="BX228" si="1423">BV228+BW228</f>
        <v>0</v>
      </c>
      <c r="BY228" s="25">
        <f t="shared" ref="BY228" si="1424">IF(BU228=2,BR228,"0")</f>
        <v>0</v>
      </c>
      <c r="BZ228" s="25">
        <f t="shared" ref="BZ228" si="1425">IF(BU228=2,BS228,"0")</f>
        <v>0</v>
      </c>
      <c r="CA228" s="25">
        <f t="shared" ref="CA228" si="1426">BY228+BZ228</f>
        <v>0</v>
      </c>
      <c r="CB228" s="25" t="str">
        <f t="shared" ref="CB228" si="1427">IF(BX228=2,BU228,"0")</f>
        <v>0</v>
      </c>
      <c r="CC228" s="25" t="str">
        <f t="shared" ref="CC228" si="1428">IF(BX228=2,BV228,"0")</f>
        <v>0</v>
      </c>
      <c r="CD228" s="25">
        <f t="shared" ref="CD228" si="1429">CB228+CC228</f>
        <v>0</v>
      </c>
    </row>
    <row r="229" spans="1:82" ht="25.5" customHeight="1">
      <c r="A229" s="6"/>
      <c r="B229" s="30" t="s">
        <v>36</v>
      </c>
      <c r="C229" s="42">
        <f>C228</f>
        <v>0</v>
      </c>
      <c r="D229" s="42">
        <f t="shared" ref="D229:BY229" si="1430">D228</f>
        <v>0</v>
      </c>
      <c r="E229" s="42">
        <f t="shared" si="1430"/>
        <v>0</v>
      </c>
      <c r="F229" s="42">
        <f t="shared" si="1430"/>
        <v>0</v>
      </c>
      <c r="G229" s="42">
        <f t="shared" si="1430"/>
        <v>0</v>
      </c>
      <c r="H229" s="42">
        <f t="shared" si="1430"/>
        <v>0</v>
      </c>
      <c r="I229" s="42">
        <f t="shared" si="1430"/>
        <v>0</v>
      </c>
      <c r="J229" s="42">
        <f t="shared" si="1430"/>
        <v>0</v>
      </c>
      <c r="K229" s="42">
        <f t="shared" si="1430"/>
        <v>0</v>
      </c>
      <c r="L229" s="42">
        <f t="shared" si="1430"/>
        <v>0</v>
      </c>
      <c r="M229" s="42">
        <f t="shared" si="1430"/>
        <v>0</v>
      </c>
      <c r="N229" s="42">
        <f t="shared" si="1430"/>
        <v>0</v>
      </c>
      <c r="O229" s="42">
        <f t="shared" si="1430"/>
        <v>0</v>
      </c>
      <c r="P229" s="42">
        <f t="shared" si="1430"/>
        <v>0</v>
      </c>
      <c r="Q229" s="42">
        <f t="shared" si="1430"/>
        <v>0</v>
      </c>
      <c r="R229" s="42">
        <f t="shared" ref="R229:V229" si="1431">R228</f>
        <v>0</v>
      </c>
      <c r="S229" s="42">
        <f t="shared" si="1431"/>
        <v>0</v>
      </c>
      <c r="T229" s="42">
        <f t="shared" si="1431"/>
        <v>0</v>
      </c>
      <c r="U229" s="42">
        <f t="shared" si="1431"/>
        <v>0</v>
      </c>
      <c r="V229" s="42">
        <f t="shared" si="1431"/>
        <v>0</v>
      </c>
      <c r="W229" s="42">
        <f t="shared" si="1430"/>
        <v>0</v>
      </c>
      <c r="X229" s="42">
        <f t="shared" si="1430"/>
        <v>0</v>
      </c>
      <c r="Y229" s="42">
        <f t="shared" si="1430"/>
        <v>0</v>
      </c>
      <c r="Z229" s="42">
        <f t="shared" si="1430"/>
        <v>0</v>
      </c>
      <c r="AA229" s="42">
        <f t="shared" si="1430"/>
        <v>0</v>
      </c>
      <c r="AB229" s="42">
        <f t="shared" si="1430"/>
        <v>0</v>
      </c>
      <c r="AC229" s="42">
        <f t="shared" si="1430"/>
        <v>0</v>
      </c>
      <c r="AD229" s="42">
        <f t="shared" si="1430"/>
        <v>0</v>
      </c>
      <c r="AE229" s="42">
        <f t="shared" si="1430"/>
        <v>0</v>
      </c>
      <c r="AF229" s="42">
        <f t="shared" si="1430"/>
        <v>0</v>
      </c>
      <c r="AG229" s="42">
        <f t="shared" si="1430"/>
        <v>0</v>
      </c>
      <c r="AH229" s="42">
        <f t="shared" si="1430"/>
        <v>0</v>
      </c>
      <c r="AI229" s="42">
        <f t="shared" si="1430"/>
        <v>0</v>
      </c>
      <c r="AJ229" s="42">
        <f t="shared" si="1430"/>
        <v>0</v>
      </c>
      <c r="AK229" s="42">
        <f t="shared" si="1430"/>
        <v>0</v>
      </c>
      <c r="AL229" s="42">
        <f t="shared" si="1430"/>
        <v>0</v>
      </c>
      <c r="AM229" s="42">
        <f t="shared" si="1430"/>
        <v>0</v>
      </c>
      <c r="AN229" s="42">
        <f t="shared" si="1430"/>
        <v>0</v>
      </c>
      <c r="AO229" s="42">
        <f t="shared" si="1430"/>
        <v>0</v>
      </c>
      <c r="AP229" s="42">
        <f t="shared" si="1430"/>
        <v>0</v>
      </c>
      <c r="AQ229" s="42">
        <f t="shared" si="1430"/>
        <v>0</v>
      </c>
      <c r="AR229" s="42">
        <f t="shared" si="1430"/>
        <v>0</v>
      </c>
      <c r="AS229" s="42">
        <f t="shared" si="1430"/>
        <v>0</v>
      </c>
      <c r="AT229" s="42">
        <f t="shared" si="1430"/>
        <v>0</v>
      </c>
      <c r="AU229" s="42">
        <f t="shared" si="1430"/>
        <v>0</v>
      </c>
      <c r="AV229" s="42">
        <f t="shared" si="1430"/>
        <v>0</v>
      </c>
      <c r="AW229" s="42">
        <f t="shared" si="1430"/>
        <v>0</v>
      </c>
      <c r="AX229" s="42">
        <f t="shared" si="1430"/>
        <v>0</v>
      </c>
      <c r="AY229" s="42">
        <f t="shared" si="1430"/>
        <v>0</v>
      </c>
      <c r="AZ229" s="42">
        <f t="shared" si="1430"/>
        <v>0</v>
      </c>
      <c r="BA229" s="42">
        <f t="shared" si="1430"/>
        <v>0</v>
      </c>
      <c r="BB229" s="42">
        <f t="shared" si="1430"/>
        <v>0</v>
      </c>
      <c r="BC229" s="42">
        <f t="shared" si="1430"/>
        <v>0</v>
      </c>
      <c r="BD229" s="42">
        <f t="shared" si="1430"/>
        <v>0</v>
      </c>
      <c r="BE229" s="42">
        <f t="shared" si="1430"/>
        <v>0</v>
      </c>
      <c r="BF229" s="42">
        <f t="shared" ref="BF229:BJ229" si="1432">BF228</f>
        <v>0</v>
      </c>
      <c r="BG229" s="42">
        <f t="shared" si="1432"/>
        <v>0</v>
      </c>
      <c r="BH229" s="42">
        <f t="shared" si="1432"/>
        <v>0</v>
      </c>
      <c r="BI229" s="42">
        <f t="shared" si="1432"/>
        <v>0</v>
      </c>
      <c r="BJ229" s="42">
        <f t="shared" si="1432"/>
        <v>0</v>
      </c>
      <c r="BK229" s="42">
        <f t="shared" si="1430"/>
        <v>0</v>
      </c>
      <c r="BL229" s="42">
        <f t="shared" si="1430"/>
        <v>0</v>
      </c>
      <c r="BM229" s="42">
        <f t="shared" si="1430"/>
        <v>0</v>
      </c>
      <c r="BN229" s="42">
        <f t="shared" si="1430"/>
        <v>0</v>
      </c>
      <c r="BO229" s="42">
        <f t="shared" si="1430"/>
        <v>0</v>
      </c>
      <c r="BP229" s="25">
        <f t="shared" si="1416"/>
        <v>0</v>
      </c>
      <c r="BQ229" s="25">
        <f t="shared" si="1417"/>
        <v>0</v>
      </c>
      <c r="BR229" s="25">
        <f t="shared" si="1418"/>
        <v>0</v>
      </c>
      <c r="BS229" s="25">
        <f t="shared" si="1419"/>
        <v>0</v>
      </c>
      <c r="BT229" s="25">
        <f t="shared" si="1420"/>
        <v>0</v>
      </c>
      <c r="BU229" s="62">
        <f t="shared" si="1430"/>
        <v>2</v>
      </c>
      <c r="BV229" s="42" t="str">
        <f t="shared" si="1430"/>
        <v>0</v>
      </c>
      <c r="BW229" s="42" t="str">
        <f t="shared" si="1430"/>
        <v>0</v>
      </c>
      <c r="BX229" s="42">
        <f t="shared" si="1430"/>
        <v>0</v>
      </c>
      <c r="BY229" s="42">
        <f t="shared" si="1430"/>
        <v>0</v>
      </c>
      <c r="BZ229" s="42">
        <f t="shared" ref="BZ229:CD229" si="1433">BZ228</f>
        <v>0</v>
      </c>
      <c r="CA229" s="42">
        <f t="shared" si="1433"/>
        <v>0</v>
      </c>
      <c r="CB229" s="42" t="str">
        <f t="shared" si="1433"/>
        <v>0</v>
      </c>
      <c r="CC229" s="42" t="str">
        <f t="shared" si="1433"/>
        <v>0</v>
      </c>
      <c r="CD229" s="25">
        <f t="shared" si="1433"/>
        <v>0</v>
      </c>
    </row>
    <row r="230" spans="1:82" ht="25.5" customHeight="1">
      <c r="A230" s="6"/>
      <c r="B230" s="30" t="s">
        <v>42</v>
      </c>
      <c r="C230" s="42">
        <f>C226+C229</f>
        <v>0</v>
      </c>
      <c r="D230" s="42">
        <f t="shared" ref="D230:BY230" si="1434">D226+D229</f>
        <v>0</v>
      </c>
      <c r="E230" s="42">
        <f t="shared" si="1434"/>
        <v>0</v>
      </c>
      <c r="F230" s="42">
        <f t="shared" si="1434"/>
        <v>0</v>
      </c>
      <c r="G230" s="42">
        <f t="shared" si="1434"/>
        <v>0</v>
      </c>
      <c r="H230" s="42">
        <f t="shared" si="1434"/>
        <v>0</v>
      </c>
      <c r="I230" s="42">
        <f t="shared" si="1434"/>
        <v>5</v>
      </c>
      <c r="J230" s="42">
        <f t="shared" si="1434"/>
        <v>2</v>
      </c>
      <c r="K230" s="42">
        <f t="shared" si="1434"/>
        <v>2</v>
      </c>
      <c r="L230" s="42">
        <f t="shared" si="1434"/>
        <v>4</v>
      </c>
      <c r="M230" s="42">
        <f t="shared" si="1434"/>
        <v>5</v>
      </c>
      <c r="N230" s="42">
        <f t="shared" si="1434"/>
        <v>3</v>
      </c>
      <c r="O230" s="42">
        <f t="shared" si="1434"/>
        <v>2</v>
      </c>
      <c r="P230" s="42">
        <f t="shared" si="1434"/>
        <v>0</v>
      </c>
      <c r="Q230" s="42">
        <f t="shared" si="1434"/>
        <v>2</v>
      </c>
      <c r="R230" s="42">
        <f t="shared" ref="R230:V230" si="1435">R226+R229</f>
        <v>0</v>
      </c>
      <c r="S230" s="42">
        <f t="shared" si="1435"/>
        <v>38</v>
      </c>
      <c r="T230" s="42">
        <f t="shared" si="1435"/>
        <v>14</v>
      </c>
      <c r="U230" s="42">
        <f t="shared" si="1435"/>
        <v>6</v>
      </c>
      <c r="V230" s="42">
        <f t="shared" si="1435"/>
        <v>20</v>
      </c>
      <c r="W230" s="42">
        <f t="shared" si="1434"/>
        <v>20</v>
      </c>
      <c r="X230" s="42">
        <f t="shared" si="1434"/>
        <v>118</v>
      </c>
      <c r="Y230" s="42">
        <f t="shared" si="1434"/>
        <v>20</v>
      </c>
      <c r="Z230" s="42">
        <f t="shared" si="1434"/>
        <v>13</v>
      </c>
      <c r="AA230" s="42">
        <f t="shared" si="1434"/>
        <v>33</v>
      </c>
      <c r="AB230" s="42">
        <f t="shared" si="1434"/>
        <v>20</v>
      </c>
      <c r="AC230" s="42">
        <f t="shared" si="1434"/>
        <v>20</v>
      </c>
      <c r="AD230" s="42">
        <f t="shared" si="1434"/>
        <v>7</v>
      </c>
      <c r="AE230" s="42">
        <f t="shared" si="1434"/>
        <v>1</v>
      </c>
      <c r="AF230" s="42">
        <f t="shared" si="1434"/>
        <v>8</v>
      </c>
      <c r="AG230" s="42">
        <f t="shared" si="1434"/>
        <v>15</v>
      </c>
      <c r="AH230" s="42">
        <f t="shared" si="1434"/>
        <v>36</v>
      </c>
      <c r="AI230" s="42">
        <f t="shared" si="1434"/>
        <v>6</v>
      </c>
      <c r="AJ230" s="42">
        <f t="shared" si="1434"/>
        <v>5</v>
      </c>
      <c r="AK230" s="42">
        <f t="shared" si="1434"/>
        <v>11</v>
      </c>
      <c r="AL230" s="42">
        <f t="shared" si="1434"/>
        <v>0</v>
      </c>
      <c r="AM230" s="42">
        <f t="shared" si="1434"/>
        <v>11</v>
      </c>
      <c r="AN230" s="42">
        <f t="shared" si="1434"/>
        <v>7</v>
      </c>
      <c r="AO230" s="42">
        <f t="shared" si="1434"/>
        <v>0</v>
      </c>
      <c r="AP230" s="42">
        <f t="shared" si="1434"/>
        <v>7</v>
      </c>
      <c r="AQ230" s="42">
        <f t="shared" si="1434"/>
        <v>0</v>
      </c>
      <c r="AR230" s="42">
        <f t="shared" si="1434"/>
        <v>0</v>
      </c>
      <c r="AS230" s="42">
        <f t="shared" si="1434"/>
        <v>0</v>
      </c>
      <c r="AT230" s="42">
        <f t="shared" si="1434"/>
        <v>0</v>
      </c>
      <c r="AU230" s="42">
        <f t="shared" si="1434"/>
        <v>0</v>
      </c>
      <c r="AV230" s="42">
        <f t="shared" si="1434"/>
        <v>0</v>
      </c>
      <c r="AW230" s="42">
        <f t="shared" si="1434"/>
        <v>0</v>
      </c>
      <c r="AX230" s="42">
        <f t="shared" si="1434"/>
        <v>5</v>
      </c>
      <c r="AY230" s="42">
        <f t="shared" si="1434"/>
        <v>1</v>
      </c>
      <c r="AZ230" s="42">
        <f t="shared" si="1434"/>
        <v>6</v>
      </c>
      <c r="BA230" s="42">
        <f t="shared" si="1434"/>
        <v>0</v>
      </c>
      <c r="BB230" s="42">
        <f t="shared" si="1434"/>
        <v>0</v>
      </c>
      <c r="BC230" s="42">
        <f t="shared" si="1434"/>
        <v>0</v>
      </c>
      <c r="BD230" s="42">
        <f t="shared" si="1434"/>
        <v>0</v>
      </c>
      <c r="BE230" s="42">
        <f t="shared" si="1434"/>
        <v>0</v>
      </c>
      <c r="BF230" s="42">
        <f t="shared" ref="BF230:BJ230" si="1436">BF226+BF229</f>
        <v>0</v>
      </c>
      <c r="BG230" s="42">
        <f t="shared" si="1436"/>
        <v>0</v>
      </c>
      <c r="BH230" s="42">
        <f t="shared" si="1436"/>
        <v>0</v>
      </c>
      <c r="BI230" s="42">
        <f t="shared" si="1436"/>
        <v>0</v>
      </c>
      <c r="BJ230" s="42">
        <f t="shared" si="1436"/>
        <v>0</v>
      </c>
      <c r="BK230" s="42">
        <f t="shared" si="1434"/>
        <v>0</v>
      </c>
      <c r="BL230" s="42">
        <f t="shared" si="1434"/>
        <v>1</v>
      </c>
      <c r="BM230" s="42">
        <f t="shared" si="1434"/>
        <v>2</v>
      </c>
      <c r="BN230" s="42">
        <f t="shared" si="1434"/>
        <v>0</v>
      </c>
      <c r="BO230" s="42">
        <f t="shared" si="1434"/>
        <v>2</v>
      </c>
      <c r="BP230" s="25">
        <f t="shared" si="1416"/>
        <v>60</v>
      </c>
      <c r="BQ230" s="25">
        <f t="shared" si="1417"/>
        <v>232</v>
      </c>
      <c r="BR230" s="25">
        <f t="shared" si="1418"/>
        <v>65</v>
      </c>
      <c r="BS230" s="25">
        <f t="shared" si="1419"/>
        <v>28</v>
      </c>
      <c r="BT230" s="25">
        <f t="shared" si="1420"/>
        <v>93</v>
      </c>
      <c r="BU230" s="62">
        <f t="shared" si="1434"/>
        <v>2</v>
      </c>
      <c r="BV230" s="42">
        <f t="shared" si="1434"/>
        <v>0</v>
      </c>
      <c r="BW230" s="42">
        <f t="shared" si="1434"/>
        <v>0</v>
      </c>
      <c r="BX230" s="42">
        <f t="shared" si="1434"/>
        <v>0</v>
      </c>
      <c r="BY230" s="42">
        <f t="shared" si="1434"/>
        <v>65</v>
      </c>
      <c r="BZ230" s="42">
        <f t="shared" ref="BZ230:CD230" si="1437">BZ226+BZ229</f>
        <v>28</v>
      </c>
      <c r="CA230" s="42">
        <f t="shared" si="1437"/>
        <v>93</v>
      </c>
      <c r="CB230" s="42">
        <f t="shared" si="1437"/>
        <v>0</v>
      </c>
      <c r="CC230" s="42">
        <f t="shared" si="1437"/>
        <v>0</v>
      </c>
      <c r="CD230" s="25">
        <f t="shared" si="1437"/>
        <v>0</v>
      </c>
    </row>
    <row r="231" spans="1:82" s="4" customFormat="1" ht="25.5" customHeight="1">
      <c r="A231" s="93"/>
      <c r="B231" s="94" t="s">
        <v>43</v>
      </c>
      <c r="C231" s="67">
        <f>C230+C221</f>
        <v>60</v>
      </c>
      <c r="D231" s="67">
        <f t="shared" ref="D231:AM231" si="1438">D221+D230</f>
        <v>141</v>
      </c>
      <c r="E231" s="67">
        <f t="shared" si="1438"/>
        <v>23</v>
      </c>
      <c r="F231" s="67">
        <f t="shared" si="1438"/>
        <v>36</v>
      </c>
      <c r="G231" s="67">
        <f t="shared" si="1438"/>
        <v>59</v>
      </c>
      <c r="H231" s="67">
        <f t="shared" si="1438"/>
        <v>0</v>
      </c>
      <c r="I231" s="67">
        <f t="shared" si="1438"/>
        <v>67</v>
      </c>
      <c r="J231" s="67">
        <f t="shared" si="1438"/>
        <v>29</v>
      </c>
      <c r="K231" s="67">
        <f t="shared" si="1438"/>
        <v>16</v>
      </c>
      <c r="L231" s="67">
        <f t="shared" si="1438"/>
        <v>45</v>
      </c>
      <c r="M231" s="67">
        <f t="shared" si="1438"/>
        <v>70</v>
      </c>
      <c r="N231" s="67">
        <f t="shared" si="1438"/>
        <v>103</v>
      </c>
      <c r="O231" s="67">
        <f t="shared" si="1438"/>
        <v>40</v>
      </c>
      <c r="P231" s="67">
        <f t="shared" si="1438"/>
        <v>10</v>
      </c>
      <c r="Q231" s="67">
        <f t="shared" si="1438"/>
        <v>50</v>
      </c>
      <c r="R231" s="67">
        <f t="shared" ref="R231:V231" si="1439">R221+R230</f>
        <v>0</v>
      </c>
      <c r="S231" s="67">
        <f t="shared" si="1439"/>
        <v>66</v>
      </c>
      <c r="T231" s="67">
        <f t="shared" si="1439"/>
        <v>25</v>
      </c>
      <c r="U231" s="67">
        <f t="shared" si="1439"/>
        <v>14</v>
      </c>
      <c r="V231" s="67">
        <f t="shared" si="1439"/>
        <v>39</v>
      </c>
      <c r="W231" s="67">
        <f t="shared" si="1438"/>
        <v>75</v>
      </c>
      <c r="X231" s="67">
        <f t="shared" si="1438"/>
        <v>368</v>
      </c>
      <c r="Y231" s="67">
        <f t="shared" si="1438"/>
        <v>44</v>
      </c>
      <c r="Z231" s="67">
        <f t="shared" si="1438"/>
        <v>78</v>
      </c>
      <c r="AA231" s="67">
        <f t="shared" si="1438"/>
        <v>122</v>
      </c>
      <c r="AB231" s="67">
        <f t="shared" si="1438"/>
        <v>55</v>
      </c>
      <c r="AC231" s="67">
        <f t="shared" si="1438"/>
        <v>154</v>
      </c>
      <c r="AD231" s="67">
        <f t="shared" si="1438"/>
        <v>34</v>
      </c>
      <c r="AE231" s="67">
        <f t="shared" si="1438"/>
        <v>30</v>
      </c>
      <c r="AF231" s="67">
        <f t="shared" si="1438"/>
        <v>64</v>
      </c>
      <c r="AG231" s="67">
        <f t="shared" si="1438"/>
        <v>30</v>
      </c>
      <c r="AH231" s="67">
        <f t="shared" si="1438"/>
        <v>175</v>
      </c>
      <c r="AI231" s="67">
        <f t="shared" si="1438"/>
        <v>9</v>
      </c>
      <c r="AJ231" s="67">
        <f t="shared" si="1438"/>
        <v>14</v>
      </c>
      <c r="AK231" s="67">
        <f t="shared" si="1438"/>
        <v>23</v>
      </c>
      <c r="AL231" s="67">
        <f t="shared" si="1438"/>
        <v>0</v>
      </c>
      <c r="AM231" s="67">
        <f t="shared" si="1438"/>
        <v>11</v>
      </c>
      <c r="AN231" s="67">
        <f t="shared" ref="AN231:BO231" si="1440">AN221+AN230</f>
        <v>7</v>
      </c>
      <c r="AO231" s="67">
        <f t="shared" si="1440"/>
        <v>0</v>
      </c>
      <c r="AP231" s="67">
        <f t="shared" si="1440"/>
        <v>7</v>
      </c>
      <c r="AQ231" s="67">
        <f t="shared" si="1440"/>
        <v>0</v>
      </c>
      <c r="AR231" s="67">
        <f t="shared" si="1440"/>
        <v>0</v>
      </c>
      <c r="AS231" s="67">
        <f t="shared" si="1440"/>
        <v>0</v>
      </c>
      <c r="AT231" s="67">
        <f t="shared" si="1440"/>
        <v>0</v>
      </c>
      <c r="AU231" s="67">
        <f t="shared" si="1440"/>
        <v>0</v>
      </c>
      <c r="AV231" s="67">
        <f t="shared" si="1440"/>
        <v>0</v>
      </c>
      <c r="AW231" s="67">
        <f t="shared" si="1440"/>
        <v>0</v>
      </c>
      <c r="AX231" s="67">
        <f t="shared" si="1440"/>
        <v>11</v>
      </c>
      <c r="AY231" s="67">
        <f t="shared" si="1440"/>
        <v>1</v>
      </c>
      <c r="AZ231" s="67">
        <f t="shared" si="1440"/>
        <v>12</v>
      </c>
      <c r="BA231" s="67">
        <f t="shared" si="1440"/>
        <v>0</v>
      </c>
      <c r="BB231" s="67">
        <f t="shared" si="1440"/>
        <v>0</v>
      </c>
      <c r="BC231" s="67">
        <f t="shared" si="1440"/>
        <v>0</v>
      </c>
      <c r="BD231" s="67">
        <f t="shared" si="1440"/>
        <v>0</v>
      </c>
      <c r="BE231" s="67">
        <f t="shared" si="1440"/>
        <v>0</v>
      </c>
      <c r="BF231" s="67">
        <f t="shared" ref="BF231:BJ231" si="1441">BF221+BF230</f>
        <v>0</v>
      </c>
      <c r="BG231" s="67">
        <f t="shared" si="1441"/>
        <v>0</v>
      </c>
      <c r="BH231" s="67">
        <f t="shared" si="1441"/>
        <v>0</v>
      </c>
      <c r="BI231" s="67">
        <f t="shared" si="1441"/>
        <v>0</v>
      </c>
      <c r="BJ231" s="67">
        <f t="shared" si="1441"/>
        <v>0</v>
      </c>
      <c r="BK231" s="67">
        <f t="shared" si="1440"/>
        <v>0</v>
      </c>
      <c r="BL231" s="67">
        <f t="shared" si="1440"/>
        <v>5</v>
      </c>
      <c r="BM231" s="67">
        <f t="shared" si="1440"/>
        <v>3</v>
      </c>
      <c r="BN231" s="67">
        <f t="shared" si="1440"/>
        <v>1</v>
      </c>
      <c r="BO231" s="67">
        <f t="shared" si="1440"/>
        <v>4</v>
      </c>
      <c r="BP231" s="33">
        <f t="shared" si="1416"/>
        <v>290</v>
      </c>
      <c r="BQ231" s="33">
        <f t="shared" si="1417"/>
        <v>1090</v>
      </c>
      <c r="BR231" s="33">
        <f t="shared" si="1418"/>
        <v>225</v>
      </c>
      <c r="BS231" s="33">
        <f t="shared" si="1419"/>
        <v>200</v>
      </c>
      <c r="BT231" s="33">
        <f t="shared" si="1420"/>
        <v>425</v>
      </c>
      <c r="BU231" s="66"/>
      <c r="BV231" s="67">
        <f t="shared" ref="BV231:CD231" si="1442">BV221+BV230</f>
        <v>0</v>
      </c>
      <c r="BW231" s="67">
        <f t="shared" si="1442"/>
        <v>0</v>
      </c>
      <c r="BX231" s="67">
        <f t="shared" si="1442"/>
        <v>0</v>
      </c>
      <c r="BY231" s="33">
        <f t="shared" si="1442"/>
        <v>225</v>
      </c>
      <c r="BZ231" s="33">
        <f t="shared" si="1442"/>
        <v>200</v>
      </c>
      <c r="CA231" s="33">
        <f t="shared" si="1442"/>
        <v>425</v>
      </c>
      <c r="CB231" s="33">
        <f t="shared" si="1442"/>
        <v>0</v>
      </c>
      <c r="CC231" s="33">
        <f t="shared" si="1442"/>
        <v>0</v>
      </c>
      <c r="CD231" s="33">
        <f t="shared" si="1442"/>
        <v>0</v>
      </c>
    </row>
    <row r="232" spans="1:82" ht="25.5" customHeight="1">
      <c r="A232" s="6" t="s">
        <v>146</v>
      </c>
      <c r="B232" s="7"/>
      <c r="C232" s="42"/>
      <c r="D232" s="40"/>
      <c r="E232" s="40"/>
      <c r="F232" s="40"/>
      <c r="G232" s="40"/>
      <c r="H232" s="40"/>
      <c r="I232" s="40"/>
      <c r="J232" s="40"/>
      <c r="K232" s="40"/>
      <c r="L232" s="40"/>
      <c r="M232" s="40"/>
      <c r="N232" s="40"/>
      <c r="O232" s="40"/>
      <c r="P232" s="40"/>
      <c r="Q232" s="40"/>
      <c r="R232" s="40"/>
      <c r="S232" s="40"/>
      <c r="T232" s="40"/>
      <c r="U232" s="40"/>
      <c r="V232" s="40"/>
      <c r="W232" s="40"/>
      <c r="X232" s="40"/>
      <c r="Y232" s="40"/>
      <c r="Z232" s="40"/>
      <c r="AA232" s="40"/>
      <c r="AB232" s="40"/>
      <c r="AC232" s="40"/>
      <c r="AD232" s="40"/>
      <c r="AE232" s="40"/>
      <c r="AF232" s="40"/>
      <c r="AG232" s="40"/>
      <c r="AH232" s="40"/>
      <c r="AI232" s="40"/>
      <c r="AJ232" s="40"/>
      <c r="AK232" s="40"/>
      <c r="AL232" s="40"/>
      <c r="AM232" s="40"/>
      <c r="AN232" s="40"/>
      <c r="AO232" s="40"/>
      <c r="AP232" s="40"/>
      <c r="AQ232" s="40"/>
      <c r="AR232" s="40"/>
      <c r="AS232" s="40"/>
      <c r="AT232" s="40"/>
      <c r="AU232" s="40"/>
      <c r="AV232" s="40"/>
      <c r="AW232" s="40"/>
      <c r="AX232" s="40"/>
      <c r="AY232" s="40"/>
      <c r="AZ232" s="40"/>
      <c r="BA232" s="40"/>
      <c r="BB232" s="40"/>
      <c r="BC232" s="40"/>
      <c r="BD232" s="40"/>
      <c r="BE232" s="40"/>
      <c r="BF232" s="40"/>
      <c r="BG232" s="40"/>
      <c r="BH232" s="40"/>
      <c r="BI232" s="40"/>
      <c r="BJ232" s="40"/>
      <c r="BK232" s="40"/>
      <c r="BL232" s="40"/>
      <c r="BM232" s="40"/>
      <c r="BN232" s="40"/>
      <c r="BO232" s="40"/>
      <c r="BP232" s="40"/>
      <c r="BQ232" s="40"/>
      <c r="BR232" s="40"/>
      <c r="BS232" s="40"/>
      <c r="BT232" s="40"/>
      <c r="BU232" s="43"/>
      <c r="BV232" s="40"/>
      <c r="BW232" s="40"/>
      <c r="BX232" s="40"/>
      <c r="BY232" s="40"/>
      <c r="BZ232" s="40"/>
      <c r="CA232" s="40"/>
      <c r="CB232" s="40"/>
      <c r="CC232" s="40"/>
      <c r="CD232" s="41"/>
    </row>
    <row r="233" spans="1:82" ht="25.5" customHeight="1">
      <c r="A233" s="6"/>
      <c r="B233" s="13" t="s">
        <v>28</v>
      </c>
      <c r="C233" s="42"/>
      <c r="D233" s="40"/>
      <c r="E233" s="40"/>
      <c r="F233" s="40"/>
      <c r="G233" s="40"/>
      <c r="H233" s="40"/>
      <c r="I233" s="40"/>
      <c r="J233" s="40"/>
      <c r="K233" s="40"/>
      <c r="L233" s="40"/>
      <c r="M233" s="40"/>
      <c r="N233" s="40"/>
      <c r="O233" s="40"/>
      <c r="P233" s="40"/>
      <c r="Q233" s="40"/>
      <c r="R233" s="40"/>
      <c r="S233" s="40"/>
      <c r="T233" s="40"/>
      <c r="U233" s="40"/>
      <c r="V233" s="40"/>
      <c r="W233" s="40"/>
      <c r="X233" s="40"/>
      <c r="Y233" s="40"/>
      <c r="Z233" s="40"/>
      <c r="AA233" s="40"/>
      <c r="AB233" s="40"/>
      <c r="AC233" s="40"/>
      <c r="AD233" s="40"/>
      <c r="AE233" s="40"/>
      <c r="AF233" s="40"/>
      <c r="AG233" s="40"/>
      <c r="AH233" s="40"/>
      <c r="AI233" s="40"/>
      <c r="AJ233" s="40"/>
      <c r="AK233" s="40"/>
      <c r="AL233" s="40"/>
      <c r="AM233" s="40"/>
      <c r="AN233" s="40"/>
      <c r="AO233" s="40"/>
      <c r="AP233" s="40"/>
      <c r="AQ233" s="40"/>
      <c r="AR233" s="40"/>
      <c r="AS233" s="40"/>
      <c r="AT233" s="40"/>
      <c r="AU233" s="40"/>
      <c r="AV233" s="40"/>
      <c r="AW233" s="40"/>
      <c r="AX233" s="40"/>
      <c r="AY233" s="40"/>
      <c r="AZ233" s="40"/>
      <c r="BA233" s="40"/>
      <c r="BB233" s="40"/>
      <c r="BC233" s="40"/>
      <c r="BD233" s="40"/>
      <c r="BE233" s="40"/>
      <c r="BF233" s="40"/>
      <c r="BG233" s="40"/>
      <c r="BH233" s="40"/>
      <c r="BI233" s="40"/>
      <c r="BJ233" s="40"/>
      <c r="BK233" s="40"/>
      <c r="BL233" s="40"/>
      <c r="BM233" s="40"/>
      <c r="BN233" s="40"/>
      <c r="BO233" s="40"/>
      <c r="BP233" s="40"/>
      <c r="BQ233" s="40"/>
      <c r="BR233" s="40"/>
      <c r="BS233" s="40"/>
      <c r="BT233" s="40"/>
      <c r="BU233" s="43"/>
      <c r="BV233" s="40"/>
      <c r="BW233" s="40"/>
      <c r="BX233" s="40"/>
      <c r="BY233" s="40"/>
      <c r="BZ233" s="40"/>
      <c r="CA233" s="40"/>
      <c r="CB233" s="40"/>
      <c r="CC233" s="40"/>
      <c r="CD233" s="41"/>
    </row>
    <row r="234" spans="1:82" ht="25.5" customHeight="1">
      <c r="A234" s="6"/>
      <c r="B234" s="7" t="s">
        <v>147</v>
      </c>
      <c r="C234" s="44"/>
      <c r="D234" s="45"/>
      <c r="E234" s="45"/>
      <c r="F234" s="45"/>
      <c r="G234" s="40"/>
      <c r="H234" s="40"/>
      <c r="I234" s="40"/>
      <c r="J234" s="40"/>
      <c r="K234" s="40"/>
      <c r="L234" s="40"/>
      <c r="M234" s="40"/>
      <c r="N234" s="40"/>
      <c r="O234" s="40"/>
      <c r="P234" s="40"/>
      <c r="Q234" s="40"/>
      <c r="R234" s="40"/>
      <c r="S234" s="40"/>
      <c r="T234" s="40"/>
      <c r="U234" s="40"/>
      <c r="V234" s="40"/>
      <c r="W234" s="45"/>
      <c r="X234" s="45"/>
      <c r="Y234" s="45"/>
      <c r="Z234" s="45"/>
      <c r="AA234" s="40"/>
      <c r="AB234" s="40"/>
      <c r="AC234" s="40"/>
      <c r="AD234" s="40"/>
      <c r="AE234" s="40"/>
      <c r="AF234" s="40"/>
      <c r="AG234" s="40"/>
      <c r="AH234" s="40"/>
      <c r="AI234" s="40"/>
      <c r="AJ234" s="40"/>
      <c r="AK234" s="40"/>
      <c r="AL234" s="40"/>
      <c r="AM234" s="40"/>
      <c r="AN234" s="40"/>
      <c r="AO234" s="40"/>
      <c r="AP234" s="40"/>
      <c r="AQ234" s="45"/>
      <c r="AR234" s="45"/>
      <c r="AS234" s="45"/>
      <c r="AT234" s="45"/>
      <c r="AU234" s="40"/>
      <c r="AV234" s="40"/>
      <c r="AW234" s="40"/>
      <c r="AX234" s="40"/>
      <c r="AY234" s="40"/>
      <c r="AZ234" s="40"/>
      <c r="BA234" s="40"/>
      <c r="BB234" s="40"/>
      <c r="BC234" s="40"/>
      <c r="BD234" s="40"/>
      <c r="BE234" s="40"/>
      <c r="BF234" s="40"/>
      <c r="BG234" s="40"/>
      <c r="BH234" s="40"/>
      <c r="BI234" s="40"/>
      <c r="BJ234" s="40"/>
      <c r="BK234" s="40"/>
      <c r="BL234" s="40"/>
      <c r="BM234" s="40"/>
      <c r="BN234" s="40"/>
      <c r="BO234" s="40"/>
      <c r="BP234" s="40"/>
      <c r="BQ234" s="40"/>
      <c r="BR234" s="40"/>
      <c r="BS234" s="40"/>
      <c r="BT234" s="40"/>
      <c r="BU234" s="90"/>
      <c r="BV234" s="40"/>
      <c r="BW234" s="40"/>
      <c r="BX234" s="40"/>
      <c r="BY234" s="40"/>
      <c r="BZ234" s="40"/>
      <c r="CA234" s="40"/>
      <c r="CB234" s="40"/>
      <c r="CC234" s="40"/>
      <c r="CD234" s="41"/>
    </row>
    <row r="235" spans="1:82" ht="25.5" customHeight="1">
      <c r="A235" s="6"/>
      <c r="B235" s="51" t="s">
        <v>148</v>
      </c>
      <c r="C235" s="24">
        <v>2</v>
      </c>
      <c r="D235" s="24">
        <v>1</v>
      </c>
      <c r="E235" s="24">
        <v>1</v>
      </c>
      <c r="F235" s="24">
        <v>0</v>
      </c>
      <c r="G235" s="25">
        <f t="shared" ref="G235:G244" si="1443">E235+F235</f>
        <v>1</v>
      </c>
      <c r="H235" s="24">
        <v>0</v>
      </c>
      <c r="I235" s="24">
        <v>2</v>
      </c>
      <c r="J235" s="24">
        <v>1</v>
      </c>
      <c r="K235" s="24">
        <v>0</v>
      </c>
      <c r="L235" s="25">
        <f>SUM(J235:K235)</f>
        <v>1</v>
      </c>
      <c r="M235" s="24">
        <v>2</v>
      </c>
      <c r="N235" s="24">
        <v>1</v>
      </c>
      <c r="O235" s="24">
        <v>1</v>
      </c>
      <c r="P235" s="24">
        <v>0</v>
      </c>
      <c r="Q235" s="25">
        <f t="shared" ref="Q235:Q244" si="1444">O235+P235</f>
        <v>1</v>
      </c>
      <c r="R235" s="24">
        <v>0</v>
      </c>
      <c r="S235" s="24">
        <v>2</v>
      </c>
      <c r="T235" s="24">
        <v>0</v>
      </c>
      <c r="U235" s="24">
        <v>0</v>
      </c>
      <c r="V235" s="25">
        <f t="shared" ref="V235:V244" si="1445">T235+U235</f>
        <v>0</v>
      </c>
      <c r="W235" s="24">
        <v>5</v>
      </c>
      <c r="X235" s="24">
        <v>8</v>
      </c>
      <c r="Y235" s="24">
        <v>7</v>
      </c>
      <c r="Z235" s="24">
        <v>1</v>
      </c>
      <c r="AA235" s="25">
        <f t="shared" ref="AA235:AA244" si="1446">Y235+Z235</f>
        <v>8</v>
      </c>
      <c r="AB235" s="24">
        <v>5</v>
      </c>
      <c r="AC235" s="24">
        <v>12</v>
      </c>
      <c r="AD235" s="24">
        <v>4</v>
      </c>
      <c r="AE235" s="24">
        <v>1</v>
      </c>
      <c r="AF235" s="25">
        <f t="shared" ref="AF235:AF244" si="1447">AD235+AE235</f>
        <v>5</v>
      </c>
      <c r="AG235" s="24">
        <v>15</v>
      </c>
      <c r="AH235" s="24">
        <v>132</v>
      </c>
      <c r="AI235" s="24">
        <v>6</v>
      </c>
      <c r="AJ235" s="24">
        <v>7</v>
      </c>
      <c r="AK235" s="25">
        <f t="shared" ref="AK235:AK244" si="1448">AI235+AJ235</f>
        <v>13</v>
      </c>
      <c r="AL235" s="24">
        <v>1</v>
      </c>
      <c r="AM235" s="24">
        <v>9</v>
      </c>
      <c r="AN235" s="24">
        <v>1</v>
      </c>
      <c r="AO235" s="24">
        <v>1</v>
      </c>
      <c r="AP235" s="25">
        <f t="shared" ref="AP235:AP244" si="1449">AN235+AO235</f>
        <v>2</v>
      </c>
      <c r="AQ235" s="25">
        <v>0</v>
      </c>
      <c r="AR235" s="25">
        <v>0</v>
      </c>
      <c r="AS235" s="25">
        <v>0</v>
      </c>
      <c r="AT235" s="25">
        <v>0</v>
      </c>
      <c r="AU235" s="25">
        <f t="shared" ref="AU235:AU244" si="1450">AS235+AT235</f>
        <v>0</v>
      </c>
      <c r="AV235" s="24">
        <v>0</v>
      </c>
      <c r="AW235" s="24">
        <v>0</v>
      </c>
      <c r="AX235" s="24">
        <v>1</v>
      </c>
      <c r="AY235" s="24">
        <v>0</v>
      </c>
      <c r="AZ235" s="25">
        <f t="shared" ref="AZ235:AZ244" si="1451">AX235+AY235</f>
        <v>1</v>
      </c>
      <c r="BA235" s="25">
        <v>0</v>
      </c>
      <c r="BB235" s="25">
        <v>0</v>
      </c>
      <c r="BC235" s="25">
        <v>0</v>
      </c>
      <c r="BD235" s="25">
        <v>0</v>
      </c>
      <c r="BE235" s="25">
        <f t="shared" ref="BE235:BE244" si="1452">BC235+BD235</f>
        <v>0</v>
      </c>
      <c r="BF235" s="24">
        <v>0</v>
      </c>
      <c r="BG235" s="24">
        <v>0</v>
      </c>
      <c r="BH235" s="24">
        <v>0</v>
      </c>
      <c r="BI235" s="24">
        <v>0</v>
      </c>
      <c r="BJ235" s="25">
        <f t="shared" ref="BJ235:BJ244" si="1453">BH235+BI235</f>
        <v>0</v>
      </c>
      <c r="BK235" s="24">
        <v>0</v>
      </c>
      <c r="BL235" s="24">
        <v>2</v>
      </c>
      <c r="BM235" s="24">
        <v>2</v>
      </c>
      <c r="BN235" s="24">
        <v>0</v>
      </c>
      <c r="BO235" s="25">
        <f t="shared" ref="BO235:BO244" si="1454">BM235+BN235</f>
        <v>2</v>
      </c>
      <c r="BP235" s="25">
        <f t="shared" ref="BP235:BP247" si="1455">C235+M235+W235+AB235+AG235+AL235+AQ235+AV235+BA235+BK235+H235+BF235+R235</f>
        <v>30</v>
      </c>
      <c r="BQ235" s="25">
        <f t="shared" ref="BQ235:BQ247" si="1456">D235+N235+X235+AC235+AH235+AM235+AR235+AW235+BB235+BL235+I235+BG235+S235</f>
        <v>169</v>
      </c>
      <c r="BR235" s="25">
        <f t="shared" ref="BR235:BR247" si="1457">E235+O235+Y235+AD235+AI235+AN235+AS235+AX235+BC235+BM235+J235+BH235+T235</f>
        <v>24</v>
      </c>
      <c r="BS235" s="25">
        <f t="shared" ref="BS235:BS247" si="1458">F235+P235+Z235+AE235+AJ235+AO235+AT235+AY235+BD235+BN235+K235+BI235+U235</f>
        <v>10</v>
      </c>
      <c r="BT235" s="25">
        <f t="shared" ref="BT235:BT247" si="1459">G235+Q235+AA235+AF235+AK235+AP235+AU235+AZ235+BE235+BO235+L235+BJ235+V235</f>
        <v>34</v>
      </c>
      <c r="BU235" s="26">
        <v>2</v>
      </c>
      <c r="BV235" s="25" t="str">
        <f t="shared" ref="BV235:BV244" si="1460">IF(BU235=1,BR235,"0")</f>
        <v>0</v>
      </c>
      <c r="BW235" s="25" t="str">
        <f t="shared" ref="BW235:BW244" si="1461">IF(BU235=1,BS235,"0")</f>
        <v>0</v>
      </c>
      <c r="BX235" s="25">
        <f t="shared" ref="BX235:BX244" si="1462">BV235+BW235</f>
        <v>0</v>
      </c>
      <c r="BY235" s="25">
        <f t="shared" ref="BY235:BY244" si="1463">IF(BU235=2,BR235,"0")</f>
        <v>24</v>
      </c>
      <c r="BZ235" s="25">
        <f t="shared" ref="BZ235:BZ244" si="1464">IF(BU235=2,BS235,"0")</f>
        <v>10</v>
      </c>
      <c r="CA235" s="25">
        <f t="shared" ref="CA235:CA244" si="1465">BY235+BZ235</f>
        <v>34</v>
      </c>
      <c r="CB235" s="25" t="str">
        <f t="shared" ref="CB235:CB244" si="1466">IF(BX235=2,BU235,"0")</f>
        <v>0</v>
      </c>
      <c r="CC235" s="25" t="str">
        <f t="shared" ref="CC235:CC244" si="1467">IF(BX235=2,BV235,"0")</f>
        <v>0</v>
      </c>
      <c r="CD235" s="25">
        <f t="shared" ref="CD235:CD244" si="1468">CB235+CC235</f>
        <v>0</v>
      </c>
    </row>
    <row r="236" spans="1:82" ht="25.5" customHeight="1">
      <c r="A236" s="6"/>
      <c r="B236" s="51" t="s">
        <v>149</v>
      </c>
      <c r="C236" s="24">
        <v>0</v>
      </c>
      <c r="D236" s="24">
        <v>0</v>
      </c>
      <c r="E236" s="24">
        <v>0</v>
      </c>
      <c r="F236" s="24">
        <v>0</v>
      </c>
      <c r="G236" s="25">
        <f t="shared" ref="G236" si="1469">E236+F236</f>
        <v>0</v>
      </c>
      <c r="H236" s="24">
        <v>0</v>
      </c>
      <c r="I236" s="24">
        <v>3</v>
      </c>
      <c r="J236" s="24">
        <v>0</v>
      </c>
      <c r="K236" s="24">
        <v>1</v>
      </c>
      <c r="L236" s="25">
        <f t="shared" ref="L236:L244" si="1470">SUM(J236:K236)</f>
        <v>1</v>
      </c>
      <c r="M236" s="24">
        <v>0</v>
      </c>
      <c r="N236" s="24">
        <v>0</v>
      </c>
      <c r="O236" s="24">
        <v>0</v>
      </c>
      <c r="P236" s="24">
        <v>0</v>
      </c>
      <c r="Q236" s="25">
        <f t="shared" ref="Q236" si="1471">O236+P236</f>
        <v>0</v>
      </c>
      <c r="R236" s="24">
        <v>0</v>
      </c>
      <c r="S236" s="24">
        <v>0</v>
      </c>
      <c r="T236" s="24">
        <v>0</v>
      </c>
      <c r="U236" s="24">
        <v>0</v>
      </c>
      <c r="V236" s="25">
        <f t="shared" si="1445"/>
        <v>0</v>
      </c>
      <c r="W236" s="24">
        <v>10</v>
      </c>
      <c r="X236" s="24">
        <v>7</v>
      </c>
      <c r="Y236" s="24">
        <v>0</v>
      </c>
      <c r="Z236" s="24">
        <v>3</v>
      </c>
      <c r="AA236" s="25">
        <f t="shared" ref="AA236" si="1472">Y236+Z236</f>
        <v>3</v>
      </c>
      <c r="AB236" s="24">
        <v>4</v>
      </c>
      <c r="AC236" s="24">
        <v>6</v>
      </c>
      <c r="AD236" s="24">
        <v>1</v>
      </c>
      <c r="AE236" s="24">
        <v>1</v>
      </c>
      <c r="AF236" s="25">
        <f t="shared" ref="AF236" si="1473">AD236+AE236</f>
        <v>2</v>
      </c>
      <c r="AG236" s="24">
        <v>15</v>
      </c>
      <c r="AH236" s="24">
        <v>60</v>
      </c>
      <c r="AI236" s="24">
        <v>5</v>
      </c>
      <c r="AJ236" s="24">
        <v>6</v>
      </c>
      <c r="AK236" s="25">
        <f t="shared" ref="AK236" si="1474">AI236+AJ236</f>
        <v>11</v>
      </c>
      <c r="AL236" s="24">
        <v>1</v>
      </c>
      <c r="AM236" s="24">
        <v>6</v>
      </c>
      <c r="AN236" s="24">
        <v>1</v>
      </c>
      <c r="AO236" s="24">
        <v>1</v>
      </c>
      <c r="AP236" s="25">
        <f t="shared" ref="AP236" si="1475">AN236+AO236</f>
        <v>2</v>
      </c>
      <c r="AQ236" s="25">
        <v>0</v>
      </c>
      <c r="AR236" s="25">
        <v>0</v>
      </c>
      <c r="AS236" s="25">
        <v>0</v>
      </c>
      <c r="AT236" s="25">
        <v>0</v>
      </c>
      <c r="AU236" s="25">
        <f t="shared" ref="AU236" si="1476">AS236+AT236</f>
        <v>0</v>
      </c>
      <c r="AV236" s="24">
        <v>0</v>
      </c>
      <c r="AW236" s="24">
        <v>0</v>
      </c>
      <c r="AX236" s="24">
        <v>0</v>
      </c>
      <c r="AY236" s="24">
        <v>0</v>
      </c>
      <c r="AZ236" s="25">
        <f t="shared" ref="AZ236" si="1477">AX236+AY236</f>
        <v>0</v>
      </c>
      <c r="BA236" s="25">
        <v>0</v>
      </c>
      <c r="BB236" s="25">
        <v>0</v>
      </c>
      <c r="BC236" s="25">
        <v>0</v>
      </c>
      <c r="BD236" s="25">
        <v>0</v>
      </c>
      <c r="BE236" s="25">
        <f t="shared" ref="BE236" si="1478">BC236+BD236</f>
        <v>0</v>
      </c>
      <c r="BF236" s="24">
        <v>0</v>
      </c>
      <c r="BG236" s="24">
        <v>0</v>
      </c>
      <c r="BH236" s="24">
        <v>0</v>
      </c>
      <c r="BI236" s="24">
        <v>0</v>
      </c>
      <c r="BJ236" s="25">
        <f t="shared" si="1453"/>
        <v>0</v>
      </c>
      <c r="BK236" s="24">
        <v>0</v>
      </c>
      <c r="BL236" s="24">
        <v>0</v>
      </c>
      <c r="BM236" s="24">
        <v>0</v>
      </c>
      <c r="BN236" s="24">
        <v>0</v>
      </c>
      <c r="BO236" s="25">
        <f t="shared" ref="BO236" si="1479">BM236+BN236</f>
        <v>0</v>
      </c>
      <c r="BP236" s="25">
        <f t="shared" si="1455"/>
        <v>30</v>
      </c>
      <c r="BQ236" s="25">
        <f t="shared" si="1456"/>
        <v>82</v>
      </c>
      <c r="BR236" s="25">
        <f t="shared" si="1457"/>
        <v>7</v>
      </c>
      <c r="BS236" s="25">
        <f t="shared" si="1458"/>
        <v>12</v>
      </c>
      <c r="BT236" s="25">
        <f t="shared" si="1459"/>
        <v>19</v>
      </c>
      <c r="BU236" s="26">
        <v>2</v>
      </c>
      <c r="BV236" s="25" t="str">
        <f t="shared" si="1460"/>
        <v>0</v>
      </c>
      <c r="BW236" s="25" t="str">
        <f t="shared" si="1461"/>
        <v>0</v>
      </c>
      <c r="BX236" s="25">
        <f t="shared" si="1462"/>
        <v>0</v>
      </c>
      <c r="BY236" s="25">
        <f t="shared" si="1463"/>
        <v>7</v>
      </c>
      <c r="BZ236" s="25">
        <f t="shared" si="1464"/>
        <v>12</v>
      </c>
      <c r="CA236" s="25">
        <f t="shared" si="1465"/>
        <v>19</v>
      </c>
      <c r="CB236" s="25" t="str">
        <f t="shared" si="1466"/>
        <v>0</v>
      </c>
      <c r="CC236" s="25" t="str">
        <f t="shared" si="1467"/>
        <v>0</v>
      </c>
      <c r="CD236" s="25">
        <f t="shared" si="1468"/>
        <v>0</v>
      </c>
    </row>
    <row r="237" spans="1:82" ht="25.5" customHeight="1">
      <c r="A237" s="6"/>
      <c r="B237" s="51" t="s">
        <v>150</v>
      </c>
      <c r="C237" s="24">
        <v>0</v>
      </c>
      <c r="D237" s="24">
        <v>0</v>
      </c>
      <c r="E237" s="24">
        <v>0</v>
      </c>
      <c r="F237" s="24">
        <v>0</v>
      </c>
      <c r="G237" s="25">
        <f t="shared" si="1443"/>
        <v>0</v>
      </c>
      <c r="H237" s="24">
        <v>0</v>
      </c>
      <c r="I237" s="24">
        <v>5</v>
      </c>
      <c r="J237" s="24">
        <v>2</v>
      </c>
      <c r="K237" s="24">
        <v>0</v>
      </c>
      <c r="L237" s="25">
        <f t="shared" si="1470"/>
        <v>2</v>
      </c>
      <c r="M237" s="24">
        <v>0</v>
      </c>
      <c r="N237" s="24">
        <v>0</v>
      </c>
      <c r="O237" s="24">
        <v>0</v>
      </c>
      <c r="P237" s="24">
        <v>0</v>
      </c>
      <c r="Q237" s="25">
        <f t="shared" si="1444"/>
        <v>0</v>
      </c>
      <c r="R237" s="24">
        <v>0</v>
      </c>
      <c r="S237" s="24">
        <v>0</v>
      </c>
      <c r="T237" s="24">
        <v>0</v>
      </c>
      <c r="U237" s="24">
        <v>0</v>
      </c>
      <c r="V237" s="25">
        <f t="shared" si="1445"/>
        <v>0</v>
      </c>
      <c r="W237" s="24">
        <v>10</v>
      </c>
      <c r="X237" s="24">
        <v>12</v>
      </c>
      <c r="Y237" s="24">
        <v>1</v>
      </c>
      <c r="Z237" s="24">
        <v>4</v>
      </c>
      <c r="AA237" s="25">
        <f t="shared" si="1446"/>
        <v>5</v>
      </c>
      <c r="AB237" s="24">
        <v>4</v>
      </c>
      <c r="AC237" s="24">
        <v>5</v>
      </c>
      <c r="AD237" s="24">
        <v>0</v>
      </c>
      <c r="AE237" s="24">
        <v>3</v>
      </c>
      <c r="AF237" s="25">
        <f t="shared" si="1447"/>
        <v>3</v>
      </c>
      <c r="AG237" s="24">
        <v>15</v>
      </c>
      <c r="AH237" s="24">
        <v>101</v>
      </c>
      <c r="AI237" s="24">
        <v>1</v>
      </c>
      <c r="AJ237" s="24">
        <v>15</v>
      </c>
      <c r="AK237" s="25">
        <f t="shared" si="1448"/>
        <v>16</v>
      </c>
      <c r="AL237" s="24">
        <v>1</v>
      </c>
      <c r="AM237" s="24">
        <v>7</v>
      </c>
      <c r="AN237" s="24">
        <v>2</v>
      </c>
      <c r="AO237" s="24">
        <v>2</v>
      </c>
      <c r="AP237" s="25">
        <f t="shared" si="1449"/>
        <v>4</v>
      </c>
      <c r="AQ237" s="25">
        <v>0</v>
      </c>
      <c r="AR237" s="25">
        <v>0</v>
      </c>
      <c r="AS237" s="25">
        <v>0</v>
      </c>
      <c r="AT237" s="25">
        <v>0</v>
      </c>
      <c r="AU237" s="25">
        <f t="shared" si="1450"/>
        <v>0</v>
      </c>
      <c r="AV237" s="24">
        <v>0</v>
      </c>
      <c r="AW237" s="24">
        <v>0</v>
      </c>
      <c r="AX237" s="24">
        <v>0</v>
      </c>
      <c r="AY237" s="24">
        <v>4</v>
      </c>
      <c r="AZ237" s="25">
        <f t="shared" si="1451"/>
        <v>4</v>
      </c>
      <c r="BA237" s="25">
        <v>0</v>
      </c>
      <c r="BB237" s="25">
        <v>0</v>
      </c>
      <c r="BC237" s="25">
        <v>0</v>
      </c>
      <c r="BD237" s="25">
        <v>0</v>
      </c>
      <c r="BE237" s="25">
        <f t="shared" si="1452"/>
        <v>0</v>
      </c>
      <c r="BF237" s="24">
        <v>0</v>
      </c>
      <c r="BG237" s="24">
        <v>0</v>
      </c>
      <c r="BH237" s="24">
        <v>0</v>
      </c>
      <c r="BI237" s="24">
        <v>0</v>
      </c>
      <c r="BJ237" s="25">
        <f t="shared" si="1453"/>
        <v>0</v>
      </c>
      <c r="BK237" s="24">
        <v>0</v>
      </c>
      <c r="BL237" s="24">
        <v>0</v>
      </c>
      <c r="BM237" s="24">
        <v>0</v>
      </c>
      <c r="BN237" s="24">
        <v>0</v>
      </c>
      <c r="BO237" s="25">
        <f t="shared" si="1454"/>
        <v>0</v>
      </c>
      <c r="BP237" s="25">
        <f t="shared" si="1455"/>
        <v>30</v>
      </c>
      <c r="BQ237" s="25">
        <f t="shared" si="1456"/>
        <v>130</v>
      </c>
      <c r="BR237" s="25">
        <f t="shared" si="1457"/>
        <v>6</v>
      </c>
      <c r="BS237" s="25">
        <f t="shared" si="1458"/>
        <v>28</v>
      </c>
      <c r="BT237" s="25">
        <f t="shared" si="1459"/>
        <v>34</v>
      </c>
      <c r="BU237" s="26">
        <v>2</v>
      </c>
      <c r="BV237" s="25" t="str">
        <f t="shared" si="1460"/>
        <v>0</v>
      </c>
      <c r="BW237" s="25" t="str">
        <f t="shared" si="1461"/>
        <v>0</v>
      </c>
      <c r="BX237" s="25">
        <f t="shared" si="1462"/>
        <v>0</v>
      </c>
      <c r="BY237" s="25">
        <f t="shared" si="1463"/>
        <v>6</v>
      </c>
      <c r="BZ237" s="25">
        <f t="shared" si="1464"/>
        <v>28</v>
      </c>
      <c r="CA237" s="25">
        <f t="shared" si="1465"/>
        <v>34</v>
      </c>
      <c r="CB237" s="25" t="str">
        <f t="shared" si="1466"/>
        <v>0</v>
      </c>
      <c r="CC237" s="25" t="str">
        <f t="shared" si="1467"/>
        <v>0</v>
      </c>
      <c r="CD237" s="25">
        <f t="shared" si="1468"/>
        <v>0</v>
      </c>
    </row>
    <row r="238" spans="1:82" ht="25.5" customHeight="1">
      <c r="A238" s="6"/>
      <c r="B238" s="51" t="s">
        <v>151</v>
      </c>
      <c r="C238" s="24">
        <v>0</v>
      </c>
      <c r="D238" s="24">
        <v>0</v>
      </c>
      <c r="E238" s="24">
        <v>0</v>
      </c>
      <c r="F238" s="24">
        <v>0</v>
      </c>
      <c r="G238" s="25">
        <f t="shared" si="1443"/>
        <v>0</v>
      </c>
      <c r="H238" s="24">
        <v>0</v>
      </c>
      <c r="I238" s="24">
        <v>7</v>
      </c>
      <c r="J238" s="24">
        <v>1</v>
      </c>
      <c r="K238" s="24">
        <v>2</v>
      </c>
      <c r="L238" s="25">
        <f t="shared" si="1470"/>
        <v>3</v>
      </c>
      <c r="M238" s="24">
        <v>0</v>
      </c>
      <c r="N238" s="24">
        <v>0</v>
      </c>
      <c r="O238" s="24">
        <v>0</v>
      </c>
      <c r="P238" s="24">
        <v>0</v>
      </c>
      <c r="Q238" s="25">
        <f t="shared" si="1444"/>
        <v>0</v>
      </c>
      <c r="R238" s="24">
        <v>0</v>
      </c>
      <c r="S238" s="24">
        <v>0</v>
      </c>
      <c r="T238" s="24">
        <v>0</v>
      </c>
      <c r="U238" s="24">
        <v>0</v>
      </c>
      <c r="V238" s="25">
        <f t="shared" si="1445"/>
        <v>0</v>
      </c>
      <c r="W238" s="24">
        <v>15</v>
      </c>
      <c r="X238" s="24">
        <v>22</v>
      </c>
      <c r="Y238" s="24">
        <v>1</v>
      </c>
      <c r="Z238" s="24">
        <v>14</v>
      </c>
      <c r="AA238" s="25">
        <f t="shared" si="1446"/>
        <v>15</v>
      </c>
      <c r="AB238" s="24">
        <v>10</v>
      </c>
      <c r="AC238" s="24">
        <v>9</v>
      </c>
      <c r="AD238" s="24">
        <v>0</v>
      </c>
      <c r="AE238" s="24">
        <v>6</v>
      </c>
      <c r="AF238" s="25">
        <f t="shared" si="1447"/>
        <v>6</v>
      </c>
      <c r="AG238" s="24">
        <v>4</v>
      </c>
      <c r="AH238" s="24">
        <v>121</v>
      </c>
      <c r="AI238" s="24">
        <v>0</v>
      </c>
      <c r="AJ238" s="24">
        <v>6</v>
      </c>
      <c r="AK238" s="25">
        <f t="shared" si="1448"/>
        <v>6</v>
      </c>
      <c r="AL238" s="24">
        <v>1</v>
      </c>
      <c r="AM238" s="24">
        <v>16</v>
      </c>
      <c r="AN238" s="24">
        <v>0</v>
      </c>
      <c r="AO238" s="24">
        <v>11</v>
      </c>
      <c r="AP238" s="25">
        <f t="shared" si="1449"/>
        <v>11</v>
      </c>
      <c r="AQ238" s="25">
        <v>0</v>
      </c>
      <c r="AR238" s="25">
        <v>0</v>
      </c>
      <c r="AS238" s="25">
        <v>0</v>
      </c>
      <c r="AT238" s="25">
        <v>0</v>
      </c>
      <c r="AU238" s="25">
        <f t="shared" si="1450"/>
        <v>0</v>
      </c>
      <c r="AV238" s="24">
        <v>0</v>
      </c>
      <c r="AW238" s="24">
        <v>0</v>
      </c>
      <c r="AX238" s="24">
        <v>0</v>
      </c>
      <c r="AY238" s="24">
        <v>0</v>
      </c>
      <c r="AZ238" s="25">
        <f t="shared" si="1451"/>
        <v>0</v>
      </c>
      <c r="BA238" s="25">
        <v>0</v>
      </c>
      <c r="BB238" s="25">
        <v>0</v>
      </c>
      <c r="BC238" s="25">
        <v>0</v>
      </c>
      <c r="BD238" s="25">
        <v>0</v>
      </c>
      <c r="BE238" s="25">
        <f t="shared" si="1452"/>
        <v>0</v>
      </c>
      <c r="BF238" s="24">
        <v>0</v>
      </c>
      <c r="BG238" s="24">
        <v>0</v>
      </c>
      <c r="BH238" s="24">
        <v>0</v>
      </c>
      <c r="BI238" s="24">
        <v>0</v>
      </c>
      <c r="BJ238" s="25">
        <f t="shared" si="1453"/>
        <v>0</v>
      </c>
      <c r="BK238" s="24">
        <v>0</v>
      </c>
      <c r="BL238" s="24">
        <v>0</v>
      </c>
      <c r="BM238" s="24">
        <v>0</v>
      </c>
      <c r="BN238" s="24">
        <v>0</v>
      </c>
      <c r="BO238" s="25">
        <f t="shared" si="1454"/>
        <v>0</v>
      </c>
      <c r="BP238" s="25">
        <f t="shared" si="1455"/>
        <v>30</v>
      </c>
      <c r="BQ238" s="25">
        <f t="shared" si="1456"/>
        <v>175</v>
      </c>
      <c r="BR238" s="25">
        <f t="shared" si="1457"/>
        <v>2</v>
      </c>
      <c r="BS238" s="25">
        <f t="shared" si="1458"/>
        <v>39</v>
      </c>
      <c r="BT238" s="25">
        <f t="shared" si="1459"/>
        <v>41</v>
      </c>
      <c r="BU238" s="26">
        <v>2</v>
      </c>
      <c r="BV238" s="25" t="str">
        <f t="shared" si="1460"/>
        <v>0</v>
      </c>
      <c r="BW238" s="25" t="str">
        <f t="shared" si="1461"/>
        <v>0</v>
      </c>
      <c r="BX238" s="25">
        <f t="shared" si="1462"/>
        <v>0</v>
      </c>
      <c r="BY238" s="25">
        <f t="shared" si="1463"/>
        <v>2</v>
      </c>
      <c r="BZ238" s="25">
        <f t="shared" si="1464"/>
        <v>39</v>
      </c>
      <c r="CA238" s="25">
        <f t="shared" si="1465"/>
        <v>41</v>
      </c>
      <c r="CB238" s="25" t="str">
        <f t="shared" si="1466"/>
        <v>0</v>
      </c>
      <c r="CC238" s="25" t="str">
        <f t="shared" si="1467"/>
        <v>0</v>
      </c>
      <c r="CD238" s="25">
        <f t="shared" si="1468"/>
        <v>0</v>
      </c>
    </row>
    <row r="239" spans="1:82" ht="25.5" customHeight="1">
      <c r="A239" s="6"/>
      <c r="B239" s="51" t="s">
        <v>152</v>
      </c>
      <c r="C239" s="24">
        <v>10</v>
      </c>
      <c r="D239" s="24">
        <v>26</v>
      </c>
      <c r="E239" s="24">
        <v>12</v>
      </c>
      <c r="F239" s="24">
        <v>8</v>
      </c>
      <c r="G239" s="25">
        <f t="shared" si="1443"/>
        <v>20</v>
      </c>
      <c r="H239" s="24">
        <v>0</v>
      </c>
      <c r="I239" s="24">
        <v>10</v>
      </c>
      <c r="J239" s="24">
        <v>1</v>
      </c>
      <c r="K239" s="24">
        <v>2</v>
      </c>
      <c r="L239" s="25">
        <f t="shared" si="1470"/>
        <v>3</v>
      </c>
      <c r="M239" s="24">
        <v>5</v>
      </c>
      <c r="N239" s="24">
        <v>14</v>
      </c>
      <c r="O239" s="24">
        <v>9</v>
      </c>
      <c r="P239" s="24">
        <v>1</v>
      </c>
      <c r="Q239" s="25">
        <f t="shared" si="1444"/>
        <v>10</v>
      </c>
      <c r="R239" s="24">
        <v>0</v>
      </c>
      <c r="S239" s="24">
        <v>13</v>
      </c>
      <c r="T239" s="24">
        <v>5</v>
      </c>
      <c r="U239" s="24">
        <v>2</v>
      </c>
      <c r="V239" s="25">
        <f t="shared" si="1445"/>
        <v>7</v>
      </c>
      <c r="W239" s="24">
        <v>25</v>
      </c>
      <c r="X239" s="24">
        <v>6</v>
      </c>
      <c r="Y239" s="24">
        <v>3</v>
      </c>
      <c r="Z239" s="24">
        <v>0</v>
      </c>
      <c r="AA239" s="25">
        <f t="shared" si="1446"/>
        <v>3</v>
      </c>
      <c r="AB239" s="24">
        <v>10</v>
      </c>
      <c r="AC239" s="24">
        <v>3</v>
      </c>
      <c r="AD239" s="24">
        <v>0</v>
      </c>
      <c r="AE239" s="24">
        <v>1</v>
      </c>
      <c r="AF239" s="25">
        <f t="shared" si="1447"/>
        <v>1</v>
      </c>
      <c r="AG239" s="24">
        <v>8</v>
      </c>
      <c r="AH239" s="24">
        <v>101</v>
      </c>
      <c r="AI239" s="118">
        <v>5</v>
      </c>
      <c r="AJ239" s="118">
        <v>3</v>
      </c>
      <c r="AK239" s="25">
        <f t="shared" si="1448"/>
        <v>8</v>
      </c>
      <c r="AL239" s="24">
        <v>2</v>
      </c>
      <c r="AM239" s="24">
        <v>9</v>
      </c>
      <c r="AN239" s="24">
        <v>3</v>
      </c>
      <c r="AO239" s="24">
        <v>2</v>
      </c>
      <c r="AP239" s="25">
        <f t="shared" si="1449"/>
        <v>5</v>
      </c>
      <c r="AQ239" s="25">
        <v>0</v>
      </c>
      <c r="AR239" s="25">
        <v>0</v>
      </c>
      <c r="AS239" s="25">
        <v>0</v>
      </c>
      <c r="AT239" s="25">
        <v>0</v>
      </c>
      <c r="AU239" s="25">
        <f t="shared" si="1450"/>
        <v>0</v>
      </c>
      <c r="AV239" s="24">
        <v>0</v>
      </c>
      <c r="AW239" s="24">
        <v>0</v>
      </c>
      <c r="AX239" s="24">
        <v>2</v>
      </c>
      <c r="AY239" s="24">
        <v>0</v>
      </c>
      <c r="AZ239" s="25">
        <f t="shared" si="1451"/>
        <v>2</v>
      </c>
      <c r="BA239" s="25">
        <v>0</v>
      </c>
      <c r="BB239" s="25">
        <v>0</v>
      </c>
      <c r="BC239" s="25">
        <v>0</v>
      </c>
      <c r="BD239" s="25">
        <v>0</v>
      </c>
      <c r="BE239" s="25">
        <f t="shared" si="1452"/>
        <v>0</v>
      </c>
      <c r="BF239" s="24">
        <v>0</v>
      </c>
      <c r="BG239" s="24">
        <v>0</v>
      </c>
      <c r="BH239" s="24">
        <v>0</v>
      </c>
      <c r="BI239" s="24">
        <v>0</v>
      </c>
      <c r="BJ239" s="25">
        <f t="shared" si="1453"/>
        <v>0</v>
      </c>
      <c r="BK239" s="24">
        <v>0</v>
      </c>
      <c r="BL239" s="24">
        <v>0</v>
      </c>
      <c r="BM239" s="24">
        <v>0</v>
      </c>
      <c r="BN239" s="24">
        <v>0</v>
      </c>
      <c r="BO239" s="25">
        <f t="shared" si="1454"/>
        <v>0</v>
      </c>
      <c r="BP239" s="25">
        <f t="shared" si="1455"/>
        <v>60</v>
      </c>
      <c r="BQ239" s="25">
        <f t="shared" si="1456"/>
        <v>182</v>
      </c>
      <c r="BR239" s="25">
        <f t="shared" si="1457"/>
        <v>40</v>
      </c>
      <c r="BS239" s="25">
        <f t="shared" si="1458"/>
        <v>19</v>
      </c>
      <c r="BT239" s="25">
        <f t="shared" si="1459"/>
        <v>59</v>
      </c>
      <c r="BU239" s="26">
        <v>2</v>
      </c>
      <c r="BV239" s="25" t="str">
        <f t="shared" si="1460"/>
        <v>0</v>
      </c>
      <c r="BW239" s="25" t="str">
        <f t="shared" si="1461"/>
        <v>0</v>
      </c>
      <c r="BX239" s="25">
        <f t="shared" si="1462"/>
        <v>0</v>
      </c>
      <c r="BY239" s="25">
        <f t="shared" si="1463"/>
        <v>40</v>
      </c>
      <c r="BZ239" s="25">
        <f t="shared" si="1464"/>
        <v>19</v>
      </c>
      <c r="CA239" s="25">
        <f t="shared" si="1465"/>
        <v>59</v>
      </c>
      <c r="CB239" s="25" t="str">
        <f t="shared" si="1466"/>
        <v>0</v>
      </c>
      <c r="CC239" s="25" t="str">
        <f t="shared" si="1467"/>
        <v>0</v>
      </c>
      <c r="CD239" s="25">
        <f t="shared" si="1468"/>
        <v>0</v>
      </c>
    </row>
    <row r="240" spans="1:82" ht="25.5" customHeight="1">
      <c r="A240" s="6"/>
      <c r="B240" s="51" t="s">
        <v>153</v>
      </c>
      <c r="C240" s="24">
        <v>1</v>
      </c>
      <c r="D240" s="24">
        <v>0</v>
      </c>
      <c r="E240" s="24">
        <v>0</v>
      </c>
      <c r="F240" s="24">
        <v>0</v>
      </c>
      <c r="G240" s="25">
        <f t="shared" si="1443"/>
        <v>0</v>
      </c>
      <c r="H240" s="24">
        <v>0</v>
      </c>
      <c r="I240" s="24">
        <v>0</v>
      </c>
      <c r="J240" s="24">
        <v>0</v>
      </c>
      <c r="K240" s="24">
        <v>0</v>
      </c>
      <c r="L240" s="25">
        <f t="shared" si="1470"/>
        <v>0</v>
      </c>
      <c r="M240" s="24">
        <v>1</v>
      </c>
      <c r="N240" s="24">
        <v>0</v>
      </c>
      <c r="O240" s="24">
        <v>0</v>
      </c>
      <c r="P240" s="24">
        <v>0</v>
      </c>
      <c r="Q240" s="25">
        <f t="shared" si="1444"/>
        <v>0</v>
      </c>
      <c r="R240" s="24">
        <v>0</v>
      </c>
      <c r="S240" s="24">
        <v>1</v>
      </c>
      <c r="T240" s="24">
        <v>1</v>
      </c>
      <c r="U240" s="24">
        <v>0</v>
      </c>
      <c r="V240" s="25">
        <f t="shared" si="1445"/>
        <v>1</v>
      </c>
      <c r="W240" s="24">
        <v>1</v>
      </c>
      <c r="X240" s="24">
        <v>1</v>
      </c>
      <c r="Y240" s="24">
        <v>0</v>
      </c>
      <c r="Z240" s="24">
        <v>0</v>
      </c>
      <c r="AA240" s="25">
        <f t="shared" si="1446"/>
        <v>0</v>
      </c>
      <c r="AB240" s="24">
        <v>1</v>
      </c>
      <c r="AC240" s="24">
        <v>1</v>
      </c>
      <c r="AD240" s="24">
        <v>0</v>
      </c>
      <c r="AE240" s="24">
        <v>1</v>
      </c>
      <c r="AF240" s="25">
        <f t="shared" si="1447"/>
        <v>1</v>
      </c>
      <c r="AG240" s="24">
        <v>15</v>
      </c>
      <c r="AH240" s="24">
        <v>28</v>
      </c>
      <c r="AI240" s="24">
        <v>2</v>
      </c>
      <c r="AJ240" s="24">
        <v>1</v>
      </c>
      <c r="AK240" s="25">
        <f t="shared" si="1448"/>
        <v>3</v>
      </c>
      <c r="AL240" s="24">
        <v>1</v>
      </c>
      <c r="AM240" s="24">
        <v>4</v>
      </c>
      <c r="AN240" s="24">
        <v>1</v>
      </c>
      <c r="AO240" s="24">
        <v>2</v>
      </c>
      <c r="AP240" s="25">
        <f t="shared" si="1449"/>
        <v>3</v>
      </c>
      <c r="AQ240" s="25">
        <v>0</v>
      </c>
      <c r="AR240" s="25">
        <v>0</v>
      </c>
      <c r="AS240" s="25">
        <v>0</v>
      </c>
      <c r="AT240" s="25">
        <v>0</v>
      </c>
      <c r="AU240" s="25">
        <f t="shared" si="1450"/>
        <v>0</v>
      </c>
      <c r="AV240" s="24">
        <v>0</v>
      </c>
      <c r="AW240" s="24">
        <v>0</v>
      </c>
      <c r="AX240" s="24">
        <v>1</v>
      </c>
      <c r="AY240" s="24">
        <v>1</v>
      </c>
      <c r="AZ240" s="25">
        <f t="shared" si="1451"/>
        <v>2</v>
      </c>
      <c r="BA240" s="25">
        <v>0</v>
      </c>
      <c r="BB240" s="25">
        <v>0</v>
      </c>
      <c r="BC240" s="25">
        <v>0</v>
      </c>
      <c r="BD240" s="25">
        <v>0</v>
      </c>
      <c r="BE240" s="25">
        <f t="shared" si="1452"/>
        <v>0</v>
      </c>
      <c r="BF240" s="24">
        <v>0</v>
      </c>
      <c r="BG240" s="24">
        <v>0</v>
      </c>
      <c r="BH240" s="24">
        <v>0</v>
      </c>
      <c r="BI240" s="24">
        <v>0</v>
      </c>
      <c r="BJ240" s="25">
        <f t="shared" si="1453"/>
        <v>0</v>
      </c>
      <c r="BK240" s="24">
        <v>0</v>
      </c>
      <c r="BL240" s="24">
        <v>0</v>
      </c>
      <c r="BM240" s="24">
        <v>0</v>
      </c>
      <c r="BN240" s="24">
        <v>0</v>
      </c>
      <c r="BO240" s="25">
        <f t="shared" si="1454"/>
        <v>0</v>
      </c>
      <c r="BP240" s="25">
        <f t="shared" si="1455"/>
        <v>20</v>
      </c>
      <c r="BQ240" s="25">
        <f t="shared" si="1456"/>
        <v>35</v>
      </c>
      <c r="BR240" s="25">
        <f t="shared" si="1457"/>
        <v>5</v>
      </c>
      <c r="BS240" s="25">
        <f t="shared" si="1458"/>
        <v>5</v>
      </c>
      <c r="BT240" s="25">
        <f t="shared" si="1459"/>
        <v>10</v>
      </c>
      <c r="BU240" s="26">
        <v>2</v>
      </c>
      <c r="BV240" s="25" t="str">
        <f t="shared" si="1460"/>
        <v>0</v>
      </c>
      <c r="BW240" s="25" t="str">
        <f t="shared" si="1461"/>
        <v>0</v>
      </c>
      <c r="BX240" s="25">
        <f t="shared" si="1462"/>
        <v>0</v>
      </c>
      <c r="BY240" s="25">
        <f t="shared" si="1463"/>
        <v>5</v>
      </c>
      <c r="BZ240" s="25">
        <f t="shared" si="1464"/>
        <v>5</v>
      </c>
      <c r="CA240" s="25">
        <f t="shared" si="1465"/>
        <v>10</v>
      </c>
      <c r="CB240" s="25" t="str">
        <f t="shared" si="1466"/>
        <v>0</v>
      </c>
      <c r="CC240" s="25" t="str">
        <f t="shared" si="1467"/>
        <v>0</v>
      </c>
      <c r="CD240" s="25">
        <f t="shared" si="1468"/>
        <v>0</v>
      </c>
    </row>
    <row r="241" spans="1:82" ht="25.5" customHeight="1">
      <c r="A241" s="6"/>
      <c r="B241" s="51" t="s">
        <v>154</v>
      </c>
      <c r="C241" s="24">
        <v>1</v>
      </c>
      <c r="D241" s="24">
        <v>0</v>
      </c>
      <c r="E241" s="24">
        <v>0</v>
      </c>
      <c r="F241" s="24">
        <v>0</v>
      </c>
      <c r="G241" s="25">
        <f t="shared" ref="G241" si="1480">E241+F241</f>
        <v>0</v>
      </c>
      <c r="H241" s="24">
        <v>0</v>
      </c>
      <c r="I241" s="24">
        <v>0</v>
      </c>
      <c r="J241" s="24">
        <v>0</v>
      </c>
      <c r="K241" s="24">
        <v>0</v>
      </c>
      <c r="L241" s="25">
        <f t="shared" ref="L241" si="1481">SUM(J241:K241)</f>
        <v>0</v>
      </c>
      <c r="M241" s="24">
        <v>1</v>
      </c>
      <c r="N241" s="24">
        <v>0</v>
      </c>
      <c r="O241" s="24">
        <v>0</v>
      </c>
      <c r="P241" s="24">
        <v>0</v>
      </c>
      <c r="Q241" s="25">
        <f t="shared" ref="Q241" si="1482">O241+P241</f>
        <v>0</v>
      </c>
      <c r="R241" s="24">
        <v>0</v>
      </c>
      <c r="S241" s="24">
        <v>0</v>
      </c>
      <c r="T241" s="24">
        <v>0</v>
      </c>
      <c r="U241" s="24">
        <v>0</v>
      </c>
      <c r="V241" s="25">
        <f t="shared" si="1445"/>
        <v>0</v>
      </c>
      <c r="W241" s="24">
        <v>1</v>
      </c>
      <c r="X241" s="24">
        <v>2</v>
      </c>
      <c r="Y241" s="24">
        <v>1</v>
      </c>
      <c r="Z241" s="24">
        <v>0</v>
      </c>
      <c r="AA241" s="25">
        <f t="shared" ref="AA241" si="1483">Y241+Z241</f>
        <v>1</v>
      </c>
      <c r="AB241" s="24">
        <v>1</v>
      </c>
      <c r="AC241" s="24">
        <v>2</v>
      </c>
      <c r="AD241" s="24">
        <v>0</v>
      </c>
      <c r="AE241" s="24">
        <v>1</v>
      </c>
      <c r="AF241" s="25">
        <f t="shared" ref="AF241" si="1484">AD241+AE241</f>
        <v>1</v>
      </c>
      <c r="AG241" s="24">
        <v>15</v>
      </c>
      <c r="AH241" s="24">
        <v>38</v>
      </c>
      <c r="AI241" s="24">
        <v>6</v>
      </c>
      <c r="AJ241" s="24">
        <v>2</v>
      </c>
      <c r="AK241" s="25">
        <f t="shared" ref="AK241" si="1485">AI241+AJ241</f>
        <v>8</v>
      </c>
      <c r="AL241" s="24">
        <v>1</v>
      </c>
      <c r="AM241" s="24">
        <v>9</v>
      </c>
      <c r="AN241" s="24">
        <v>2</v>
      </c>
      <c r="AO241" s="24">
        <v>2</v>
      </c>
      <c r="AP241" s="25">
        <f t="shared" ref="AP241" si="1486">AN241+AO241</f>
        <v>4</v>
      </c>
      <c r="AQ241" s="25">
        <v>0</v>
      </c>
      <c r="AR241" s="25">
        <v>0</v>
      </c>
      <c r="AS241" s="25">
        <v>0</v>
      </c>
      <c r="AT241" s="25">
        <v>0</v>
      </c>
      <c r="AU241" s="25">
        <f t="shared" ref="AU241" si="1487">AS241+AT241</f>
        <v>0</v>
      </c>
      <c r="AV241" s="24">
        <v>0</v>
      </c>
      <c r="AW241" s="24">
        <v>0</v>
      </c>
      <c r="AX241" s="24">
        <v>1</v>
      </c>
      <c r="AY241" s="24">
        <v>2</v>
      </c>
      <c r="AZ241" s="25">
        <f t="shared" ref="AZ241" si="1488">AX241+AY241</f>
        <v>3</v>
      </c>
      <c r="BA241" s="25">
        <v>0</v>
      </c>
      <c r="BB241" s="25">
        <v>0</v>
      </c>
      <c r="BC241" s="25">
        <v>0</v>
      </c>
      <c r="BD241" s="25">
        <v>0</v>
      </c>
      <c r="BE241" s="25">
        <f t="shared" ref="BE241" si="1489">BC241+BD241</f>
        <v>0</v>
      </c>
      <c r="BF241" s="24">
        <v>0</v>
      </c>
      <c r="BG241" s="24">
        <v>0</v>
      </c>
      <c r="BH241" s="24">
        <v>0</v>
      </c>
      <c r="BI241" s="24">
        <v>0</v>
      </c>
      <c r="BJ241" s="25">
        <f t="shared" si="1453"/>
        <v>0</v>
      </c>
      <c r="BK241" s="24">
        <v>0</v>
      </c>
      <c r="BL241" s="24">
        <v>0</v>
      </c>
      <c r="BM241" s="24">
        <v>0</v>
      </c>
      <c r="BN241" s="24">
        <v>0</v>
      </c>
      <c r="BO241" s="25">
        <f t="shared" ref="BO241" si="1490">BM241+BN241</f>
        <v>0</v>
      </c>
      <c r="BP241" s="25">
        <f t="shared" si="1455"/>
        <v>20</v>
      </c>
      <c r="BQ241" s="25">
        <f t="shared" si="1456"/>
        <v>51</v>
      </c>
      <c r="BR241" s="25">
        <f t="shared" si="1457"/>
        <v>10</v>
      </c>
      <c r="BS241" s="25">
        <f t="shared" si="1458"/>
        <v>7</v>
      </c>
      <c r="BT241" s="25">
        <f t="shared" si="1459"/>
        <v>17</v>
      </c>
      <c r="BU241" s="26">
        <v>2</v>
      </c>
      <c r="BV241" s="25" t="str">
        <f t="shared" ref="BV241" si="1491">IF(BU241=1,BR241,"0")</f>
        <v>0</v>
      </c>
      <c r="BW241" s="25" t="str">
        <f t="shared" ref="BW241" si="1492">IF(BU241=1,BS241,"0")</f>
        <v>0</v>
      </c>
      <c r="BX241" s="25">
        <f t="shared" ref="BX241" si="1493">BV241+BW241</f>
        <v>0</v>
      </c>
      <c r="BY241" s="25">
        <f t="shared" ref="BY241" si="1494">IF(BU241=2,BR241,"0")</f>
        <v>10</v>
      </c>
      <c r="BZ241" s="25">
        <f t="shared" ref="BZ241" si="1495">IF(BU241=2,BS241,"0")</f>
        <v>7</v>
      </c>
      <c r="CA241" s="25">
        <f t="shared" ref="CA241" si="1496">BY241+BZ241</f>
        <v>17</v>
      </c>
      <c r="CB241" s="25" t="str">
        <f t="shared" si="1466"/>
        <v>0</v>
      </c>
      <c r="CC241" s="25" t="str">
        <f t="shared" si="1467"/>
        <v>0</v>
      </c>
      <c r="CD241" s="25">
        <f t="shared" si="1468"/>
        <v>0</v>
      </c>
    </row>
    <row r="242" spans="1:82" ht="25.5" customHeight="1">
      <c r="A242" s="6"/>
      <c r="B242" s="51" t="s">
        <v>155</v>
      </c>
      <c r="C242" s="24">
        <v>0</v>
      </c>
      <c r="D242" s="24">
        <v>0</v>
      </c>
      <c r="E242" s="24">
        <v>0</v>
      </c>
      <c r="F242" s="24">
        <v>0</v>
      </c>
      <c r="G242" s="25">
        <f t="shared" si="1443"/>
        <v>0</v>
      </c>
      <c r="H242" s="24">
        <v>0</v>
      </c>
      <c r="I242" s="24">
        <v>16</v>
      </c>
      <c r="J242" s="24">
        <v>4</v>
      </c>
      <c r="K242" s="24">
        <v>2</v>
      </c>
      <c r="L242" s="25">
        <f t="shared" si="1470"/>
        <v>6</v>
      </c>
      <c r="M242" s="24">
        <v>0</v>
      </c>
      <c r="N242" s="24">
        <v>0</v>
      </c>
      <c r="O242" s="24">
        <v>0</v>
      </c>
      <c r="P242" s="24">
        <v>0</v>
      </c>
      <c r="Q242" s="25">
        <f t="shared" si="1444"/>
        <v>0</v>
      </c>
      <c r="R242" s="24">
        <v>0</v>
      </c>
      <c r="S242" s="24">
        <v>0</v>
      </c>
      <c r="T242" s="24">
        <v>0</v>
      </c>
      <c r="U242" s="24">
        <v>0</v>
      </c>
      <c r="V242" s="25">
        <f t="shared" si="1445"/>
        <v>0</v>
      </c>
      <c r="W242" s="24">
        <v>40</v>
      </c>
      <c r="X242" s="24">
        <v>49</v>
      </c>
      <c r="Y242" s="24">
        <v>20</v>
      </c>
      <c r="Z242" s="24">
        <v>8</v>
      </c>
      <c r="AA242" s="25">
        <f t="shared" si="1446"/>
        <v>28</v>
      </c>
      <c r="AB242" s="24">
        <v>15</v>
      </c>
      <c r="AC242" s="24">
        <v>12</v>
      </c>
      <c r="AD242" s="24">
        <v>7</v>
      </c>
      <c r="AE242" s="24">
        <v>1</v>
      </c>
      <c r="AF242" s="25">
        <f t="shared" si="1447"/>
        <v>8</v>
      </c>
      <c r="AG242" s="24">
        <v>30</v>
      </c>
      <c r="AH242" s="24">
        <v>245</v>
      </c>
      <c r="AI242" s="24">
        <v>16</v>
      </c>
      <c r="AJ242" s="24">
        <v>11</v>
      </c>
      <c r="AK242" s="25">
        <f t="shared" si="1448"/>
        <v>27</v>
      </c>
      <c r="AL242" s="24">
        <v>5</v>
      </c>
      <c r="AM242" s="24">
        <v>37</v>
      </c>
      <c r="AN242" s="24">
        <v>14</v>
      </c>
      <c r="AO242" s="24">
        <v>5</v>
      </c>
      <c r="AP242" s="25">
        <f t="shared" si="1449"/>
        <v>19</v>
      </c>
      <c r="AQ242" s="25">
        <v>0</v>
      </c>
      <c r="AR242" s="25">
        <v>0</v>
      </c>
      <c r="AS242" s="25">
        <v>0</v>
      </c>
      <c r="AT242" s="25">
        <v>0</v>
      </c>
      <c r="AU242" s="25">
        <f t="shared" si="1450"/>
        <v>0</v>
      </c>
      <c r="AV242" s="24">
        <v>0</v>
      </c>
      <c r="AW242" s="24">
        <v>0</v>
      </c>
      <c r="AX242" s="24">
        <v>7</v>
      </c>
      <c r="AY242" s="24">
        <v>1</v>
      </c>
      <c r="AZ242" s="25">
        <f t="shared" si="1451"/>
        <v>8</v>
      </c>
      <c r="BA242" s="25">
        <v>0</v>
      </c>
      <c r="BB242" s="25">
        <v>0</v>
      </c>
      <c r="BC242" s="25">
        <v>0</v>
      </c>
      <c r="BD242" s="25">
        <v>0</v>
      </c>
      <c r="BE242" s="25">
        <f t="shared" si="1452"/>
        <v>0</v>
      </c>
      <c r="BF242" s="24">
        <v>0</v>
      </c>
      <c r="BG242" s="24">
        <v>0</v>
      </c>
      <c r="BH242" s="24">
        <v>0</v>
      </c>
      <c r="BI242" s="24">
        <v>0</v>
      </c>
      <c r="BJ242" s="25">
        <f t="shared" si="1453"/>
        <v>0</v>
      </c>
      <c r="BK242" s="24">
        <v>0</v>
      </c>
      <c r="BL242" s="24">
        <v>2</v>
      </c>
      <c r="BM242" s="24">
        <v>2</v>
      </c>
      <c r="BN242" s="24">
        <v>0</v>
      </c>
      <c r="BO242" s="25">
        <f t="shared" si="1454"/>
        <v>2</v>
      </c>
      <c r="BP242" s="25">
        <f t="shared" si="1455"/>
        <v>90</v>
      </c>
      <c r="BQ242" s="25">
        <f t="shared" si="1456"/>
        <v>361</v>
      </c>
      <c r="BR242" s="25">
        <f t="shared" si="1457"/>
        <v>70</v>
      </c>
      <c r="BS242" s="25">
        <f t="shared" si="1458"/>
        <v>28</v>
      </c>
      <c r="BT242" s="25">
        <f t="shared" si="1459"/>
        <v>98</v>
      </c>
      <c r="BU242" s="26">
        <v>2</v>
      </c>
      <c r="BV242" s="25" t="str">
        <f t="shared" si="1460"/>
        <v>0</v>
      </c>
      <c r="BW242" s="25" t="str">
        <f t="shared" si="1461"/>
        <v>0</v>
      </c>
      <c r="BX242" s="25">
        <f t="shared" si="1462"/>
        <v>0</v>
      </c>
      <c r="BY242" s="25">
        <f t="shared" si="1463"/>
        <v>70</v>
      </c>
      <c r="BZ242" s="25">
        <f t="shared" si="1464"/>
        <v>28</v>
      </c>
      <c r="CA242" s="25">
        <f t="shared" si="1465"/>
        <v>98</v>
      </c>
      <c r="CB242" s="25" t="str">
        <f t="shared" si="1466"/>
        <v>0</v>
      </c>
      <c r="CC242" s="25" t="str">
        <f t="shared" si="1467"/>
        <v>0</v>
      </c>
      <c r="CD242" s="25">
        <f t="shared" si="1468"/>
        <v>0</v>
      </c>
    </row>
    <row r="243" spans="1:82" ht="25.5" customHeight="1">
      <c r="A243" s="6"/>
      <c r="B243" s="51" t="s">
        <v>156</v>
      </c>
      <c r="C243" s="24">
        <v>0</v>
      </c>
      <c r="D243" s="24">
        <v>0</v>
      </c>
      <c r="E243" s="24">
        <v>0</v>
      </c>
      <c r="F243" s="24">
        <v>0</v>
      </c>
      <c r="G243" s="25">
        <f t="shared" ref="G243" si="1497">E243+F243</f>
        <v>0</v>
      </c>
      <c r="H243" s="24">
        <v>0</v>
      </c>
      <c r="I243" s="24">
        <v>7</v>
      </c>
      <c r="J243" s="24">
        <v>1</v>
      </c>
      <c r="K243" s="24">
        <v>1</v>
      </c>
      <c r="L243" s="25">
        <f t="shared" si="1470"/>
        <v>2</v>
      </c>
      <c r="M243" s="24">
        <v>0</v>
      </c>
      <c r="N243" s="24">
        <v>0</v>
      </c>
      <c r="O243" s="24">
        <v>0</v>
      </c>
      <c r="P243" s="24">
        <v>0</v>
      </c>
      <c r="Q243" s="25">
        <f t="shared" ref="Q243" si="1498">O243+P243</f>
        <v>0</v>
      </c>
      <c r="R243" s="24">
        <v>0</v>
      </c>
      <c r="S243" s="24">
        <v>0</v>
      </c>
      <c r="T243" s="24">
        <v>0</v>
      </c>
      <c r="U243" s="24">
        <v>0</v>
      </c>
      <c r="V243" s="25">
        <f t="shared" si="1445"/>
        <v>0</v>
      </c>
      <c r="W243" s="24">
        <v>4</v>
      </c>
      <c r="X243" s="24">
        <v>8</v>
      </c>
      <c r="Y243" s="24">
        <v>1</v>
      </c>
      <c r="Z243" s="24">
        <v>3</v>
      </c>
      <c r="AA243" s="25">
        <f t="shared" ref="AA243" si="1499">Y243+Z243</f>
        <v>4</v>
      </c>
      <c r="AB243" s="24">
        <v>5</v>
      </c>
      <c r="AC243" s="24">
        <v>7</v>
      </c>
      <c r="AD243" s="24">
        <v>1</v>
      </c>
      <c r="AE243" s="24">
        <v>4</v>
      </c>
      <c r="AF243" s="25">
        <f t="shared" ref="AF243" si="1500">AD243+AE243</f>
        <v>5</v>
      </c>
      <c r="AG243" s="24">
        <v>20</v>
      </c>
      <c r="AH243" s="24">
        <v>153</v>
      </c>
      <c r="AI243" s="24">
        <v>0</v>
      </c>
      <c r="AJ243" s="24">
        <v>14</v>
      </c>
      <c r="AK243" s="25">
        <f t="shared" ref="AK243" si="1501">AI243+AJ243</f>
        <v>14</v>
      </c>
      <c r="AL243" s="24">
        <v>1</v>
      </c>
      <c r="AM243" s="24">
        <v>8</v>
      </c>
      <c r="AN243" s="24">
        <v>1</v>
      </c>
      <c r="AO243" s="24">
        <v>4</v>
      </c>
      <c r="AP243" s="25">
        <f t="shared" ref="AP243" si="1502">AN243+AO243</f>
        <v>5</v>
      </c>
      <c r="AQ243" s="25">
        <v>0</v>
      </c>
      <c r="AR243" s="25">
        <v>0</v>
      </c>
      <c r="AS243" s="25">
        <v>0</v>
      </c>
      <c r="AT243" s="25">
        <v>0</v>
      </c>
      <c r="AU243" s="25">
        <f t="shared" ref="AU243" si="1503">AS243+AT243</f>
        <v>0</v>
      </c>
      <c r="AV243" s="24">
        <v>0</v>
      </c>
      <c r="AW243" s="24">
        <v>0</v>
      </c>
      <c r="AX243" s="24">
        <v>0</v>
      </c>
      <c r="AY243" s="24">
        <v>1</v>
      </c>
      <c r="AZ243" s="25">
        <f t="shared" ref="AZ243" si="1504">AX243+AY243</f>
        <v>1</v>
      </c>
      <c r="BA243" s="25">
        <v>0</v>
      </c>
      <c r="BB243" s="25">
        <v>0</v>
      </c>
      <c r="BC243" s="25">
        <v>0</v>
      </c>
      <c r="BD243" s="25">
        <v>0</v>
      </c>
      <c r="BE243" s="25">
        <f t="shared" ref="BE243" si="1505">BC243+BD243</f>
        <v>0</v>
      </c>
      <c r="BF243" s="24">
        <v>0</v>
      </c>
      <c r="BG243" s="24">
        <v>0</v>
      </c>
      <c r="BH243" s="24">
        <v>0</v>
      </c>
      <c r="BI243" s="24">
        <v>0</v>
      </c>
      <c r="BJ243" s="25">
        <f t="shared" si="1453"/>
        <v>0</v>
      </c>
      <c r="BK243" s="24">
        <v>0</v>
      </c>
      <c r="BL243" s="24">
        <v>0</v>
      </c>
      <c r="BM243" s="24">
        <v>0</v>
      </c>
      <c r="BN243" s="24">
        <v>0</v>
      </c>
      <c r="BO243" s="25">
        <f t="shared" ref="BO243" si="1506">BM243+BN243</f>
        <v>0</v>
      </c>
      <c r="BP243" s="25">
        <f t="shared" si="1455"/>
        <v>30</v>
      </c>
      <c r="BQ243" s="25">
        <f t="shared" si="1456"/>
        <v>183</v>
      </c>
      <c r="BR243" s="25">
        <f t="shared" si="1457"/>
        <v>4</v>
      </c>
      <c r="BS243" s="25">
        <f t="shared" si="1458"/>
        <v>27</v>
      </c>
      <c r="BT243" s="25">
        <f t="shared" si="1459"/>
        <v>31</v>
      </c>
      <c r="BU243" s="26">
        <v>2</v>
      </c>
      <c r="BV243" s="25" t="str">
        <f t="shared" si="1460"/>
        <v>0</v>
      </c>
      <c r="BW243" s="25" t="str">
        <f t="shared" si="1461"/>
        <v>0</v>
      </c>
      <c r="BX243" s="25">
        <f t="shared" si="1462"/>
        <v>0</v>
      </c>
      <c r="BY243" s="25">
        <f t="shared" si="1463"/>
        <v>4</v>
      </c>
      <c r="BZ243" s="25">
        <f t="shared" si="1464"/>
        <v>27</v>
      </c>
      <c r="CA243" s="25">
        <f t="shared" si="1465"/>
        <v>31</v>
      </c>
      <c r="CB243" s="25" t="str">
        <f t="shared" si="1466"/>
        <v>0</v>
      </c>
      <c r="CC243" s="25" t="str">
        <f t="shared" si="1467"/>
        <v>0</v>
      </c>
      <c r="CD243" s="25">
        <f t="shared" si="1468"/>
        <v>0</v>
      </c>
    </row>
    <row r="244" spans="1:82" ht="25.5" customHeight="1">
      <c r="A244" s="6"/>
      <c r="B244" s="51" t="s">
        <v>157</v>
      </c>
      <c r="C244" s="24">
        <v>2</v>
      </c>
      <c r="D244" s="24">
        <v>1</v>
      </c>
      <c r="E244" s="24">
        <v>0</v>
      </c>
      <c r="F244" s="24">
        <v>0</v>
      </c>
      <c r="G244" s="25">
        <f t="shared" si="1443"/>
        <v>0</v>
      </c>
      <c r="H244" s="24">
        <v>0</v>
      </c>
      <c r="I244" s="24">
        <v>1</v>
      </c>
      <c r="J244" s="24">
        <v>0</v>
      </c>
      <c r="K244" s="24">
        <v>0</v>
      </c>
      <c r="L244" s="25">
        <f t="shared" si="1470"/>
        <v>0</v>
      </c>
      <c r="M244" s="25">
        <v>2</v>
      </c>
      <c r="N244" s="25">
        <v>0</v>
      </c>
      <c r="O244" s="25">
        <v>0</v>
      </c>
      <c r="P244" s="25">
        <v>0</v>
      </c>
      <c r="Q244" s="25">
        <f t="shared" si="1444"/>
        <v>0</v>
      </c>
      <c r="R244" s="24">
        <v>0</v>
      </c>
      <c r="S244" s="24">
        <v>0</v>
      </c>
      <c r="T244" s="24">
        <v>0</v>
      </c>
      <c r="U244" s="24">
        <v>0</v>
      </c>
      <c r="V244" s="25">
        <f t="shared" si="1445"/>
        <v>0</v>
      </c>
      <c r="W244" s="24">
        <v>20</v>
      </c>
      <c r="X244" s="24">
        <v>8</v>
      </c>
      <c r="Y244" s="24">
        <v>1</v>
      </c>
      <c r="Z244" s="24">
        <v>1</v>
      </c>
      <c r="AA244" s="25">
        <f t="shared" si="1446"/>
        <v>2</v>
      </c>
      <c r="AB244" s="24">
        <v>2</v>
      </c>
      <c r="AC244" s="24">
        <v>6</v>
      </c>
      <c r="AD244" s="24">
        <v>4</v>
      </c>
      <c r="AE244" s="24">
        <v>0</v>
      </c>
      <c r="AF244" s="25">
        <f t="shared" si="1447"/>
        <v>4</v>
      </c>
      <c r="AG244" s="24">
        <v>2</v>
      </c>
      <c r="AH244" s="24">
        <v>72</v>
      </c>
      <c r="AI244" s="24">
        <v>9</v>
      </c>
      <c r="AJ244" s="24">
        <v>4</v>
      </c>
      <c r="AK244" s="25">
        <f t="shared" si="1448"/>
        <v>13</v>
      </c>
      <c r="AL244" s="24">
        <v>2</v>
      </c>
      <c r="AM244" s="24">
        <v>13</v>
      </c>
      <c r="AN244" s="24">
        <v>5</v>
      </c>
      <c r="AO244" s="24">
        <v>5</v>
      </c>
      <c r="AP244" s="25">
        <f t="shared" si="1449"/>
        <v>10</v>
      </c>
      <c r="AQ244" s="25">
        <v>0</v>
      </c>
      <c r="AR244" s="25">
        <v>0</v>
      </c>
      <c r="AS244" s="25">
        <v>0</v>
      </c>
      <c r="AT244" s="25">
        <v>0</v>
      </c>
      <c r="AU244" s="25">
        <f t="shared" si="1450"/>
        <v>0</v>
      </c>
      <c r="AV244" s="24">
        <v>0</v>
      </c>
      <c r="AW244" s="24">
        <v>0</v>
      </c>
      <c r="AX244" s="24">
        <v>1</v>
      </c>
      <c r="AY244" s="24">
        <v>1</v>
      </c>
      <c r="AZ244" s="25">
        <f t="shared" si="1451"/>
        <v>2</v>
      </c>
      <c r="BA244" s="25">
        <v>0</v>
      </c>
      <c r="BB244" s="25">
        <v>0</v>
      </c>
      <c r="BC244" s="25">
        <v>0</v>
      </c>
      <c r="BD244" s="25">
        <v>0</v>
      </c>
      <c r="BE244" s="25">
        <f t="shared" si="1452"/>
        <v>0</v>
      </c>
      <c r="BF244" s="24">
        <v>0</v>
      </c>
      <c r="BG244" s="24">
        <v>0</v>
      </c>
      <c r="BH244" s="24">
        <v>0</v>
      </c>
      <c r="BI244" s="24">
        <v>0</v>
      </c>
      <c r="BJ244" s="25">
        <f t="shared" si="1453"/>
        <v>0</v>
      </c>
      <c r="BK244" s="24">
        <v>0</v>
      </c>
      <c r="BL244" s="24">
        <v>0</v>
      </c>
      <c r="BM244" s="24">
        <v>0</v>
      </c>
      <c r="BN244" s="24">
        <v>0</v>
      </c>
      <c r="BO244" s="25">
        <f t="shared" si="1454"/>
        <v>0</v>
      </c>
      <c r="BP244" s="25">
        <f t="shared" si="1455"/>
        <v>30</v>
      </c>
      <c r="BQ244" s="25">
        <f t="shared" si="1456"/>
        <v>101</v>
      </c>
      <c r="BR244" s="25">
        <f t="shared" si="1457"/>
        <v>20</v>
      </c>
      <c r="BS244" s="25">
        <f t="shared" si="1458"/>
        <v>11</v>
      </c>
      <c r="BT244" s="25">
        <f t="shared" si="1459"/>
        <v>31</v>
      </c>
      <c r="BU244" s="26">
        <v>2</v>
      </c>
      <c r="BV244" s="25" t="str">
        <f t="shared" si="1460"/>
        <v>0</v>
      </c>
      <c r="BW244" s="25" t="str">
        <f t="shared" si="1461"/>
        <v>0</v>
      </c>
      <c r="BX244" s="25">
        <f t="shared" si="1462"/>
        <v>0</v>
      </c>
      <c r="BY244" s="25">
        <f t="shared" si="1463"/>
        <v>20</v>
      </c>
      <c r="BZ244" s="25">
        <f t="shared" si="1464"/>
        <v>11</v>
      </c>
      <c r="CA244" s="25">
        <f t="shared" si="1465"/>
        <v>31</v>
      </c>
      <c r="CB244" s="25" t="str">
        <f t="shared" si="1466"/>
        <v>0</v>
      </c>
      <c r="CC244" s="25" t="str">
        <f t="shared" si="1467"/>
        <v>0</v>
      </c>
      <c r="CD244" s="25">
        <f t="shared" si="1468"/>
        <v>0</v>
      </c>
    </row>
    <row r="245" spans="1:82" ht="25.5" customHeight="1">
      <c r="A245" s="6"/>
      <c r="B245" s="30" t="s">
        <v>36</v>
      </c>
      <c r="C245" s="25">
        <f>SUM(C235:C244)</f>
        <v>16</v>
      </c>
      <c r="D245" s="25">
        <f>SUM(D235:D244)</f>
        <v>28</v>
      </c>
      <c r="E245" s="25">
        <f t="shared" ref="E245:CA245" si="1507">SUM(E235:E244)</f>
        <v>13</v>
      </c>
      <c r="F245" s="25">
        <f t="shared" si="1507"/>
        <v>8</v>
      </c>
      <c r="G245" s="25">
        <f t="shared" si="1507"/>
        <v>21</v>
      </c>
      <c r="H245" s="25">
        <f>SUM(H235:H244)</f>
        <v>0</v>
      </c>
      <c r="I245" s="25">
        <f>SUM(I235:I244)</f>
        <v>51</v>
      </c>
      <c r="J245" s="25">
        <f t="shared" ref="J245:L245" si="1508">SUM(J235:J244)</f>
        <v>10</v>
      </c>
      <c r="K245" s="25">
        <f t="shared" si="1508"/>
        <v>8</v>
      </c>
      <c r="L245" s="25">
        <f t="shared" si="1508"/>
        <v>18</v>
      </c>
      <c r="M245" s="25">
        <f t="shared" si="1507"/>
        <v>11</v>
      </c>
      <c r="N245" s="25">
        <f t="shared" si="1507"/>
        <v>15</v>
      </c>
      <c r="O245" s="25">
        <f t="shared" si="1507"/>
        <v>10</v>
      </c>
      <c r="P245" s="25">
        <f t="shared" si="1507"/>
        <v>1</v>
      </c>
      <c r="Q245" s="25">
        <f t="shared" si="1507"/>
        <v>11</v>
      </c>
      <c r="R245" s="25">
        <f t="shared" ref="R245:V245" si="1509">SUM(R235:R244)</f>
        <v>0</v>
      </c>
      <c r="S245" s="25">
        <f t="shared" si="1509"/>
        <v>16</v>
      </c>
      <c r="T245" s="25">
        <f t="shared" si="1509"/>
        <v>6</v>
      </c>
      <c r="U245" s="25">
        <f t="shared" si="1509"/>
        <v>2</v>
      </c>
      <c r="V245" s="25">
        <f t="shared" si="1509"/>
        <v>8</v>
      </c>
      <c r="W245" s="25">
        <f t="shared" si="1507"/>
        <v>131</v>
      </c>
      <c r="X245" s="25">
        <f t="shared" ref="X245" si="1510">SUM(X235:X244)</f>
        <v>123</v>
      </c>
      <c r="Y245" s="25">
        <f t="shared" si="1507"/>
        <v>35</v>
      </c>
      <c r="Z245" s="25">
        <f t="shared" si="1507"/>
        <v>34</v>
      </c>
      <c r="AA245" s="25">
        <f t="shared" si="1507"/>
        <v>69</v>
      </c>
      <c r="AB245" s="25">
        <f t="shared" ref="AB245:AP245" si="1511">SUM(AB235:AB244)</f>
        <v>57</v>
      </c>
      <c r="AC245" s="25">
        <f t="shared" ref="AC245" si="1512">SUM(AC235:AC244)</f>
        <v>63</v>
      </c>
      <c r="AD245" s="25">
        <f t="shared" si="1511"/>
        <v>17</v>
      </c>
      <c r="AE245" s="25">
        <f t="shared" si="1511"/>
        <v>19</v>
      </c>
      <c r="AF245" s="25">
        <f t="shared" si="1511"/>
        <v>36</v>
      </c>
      <c r="AG245" s="25">
        <f t="shared" si="1511"/>
        <v>139</v>
      </c>
      <c r="AH245" s="25">
        <f t="shared" ref="AH245" si="1513">SUM(AH235:AH244)</f>
        <v>1051</v>
      </c>
      <c r="AI245" s="25">
        <f t="shared" si="1511"/>
        <v>50</v>
      </c>
      <c r="AJ245" s="25">
        <f t="shared" si="1511"/>
        <v>69</v>
      </c>
      <c r="AK245" s="25">
        <f t="shared" si="1511"/>
        <v>119</v>
      </c>
      <c r="AL245" s="25">
        <f t="shared" si="1511"/>
        <v>16</v>
      </c>
      <c r="AM245" s="25">
        <f t="shared" si="1511"/>
        <v>118</v>
      </c>
      <c r="AN245" s="25">
        <f t="shared" si="1511"/>
        <v>30</v>
      </c>
      <c r="AO245" s="25">
        <f t="shared" si="1511"/>
        <v>35</v>
      </c>
      <c r="AP245" s="25">
        <f t="shared" si="1511"/>
        <v>65</v>
      </c>
      <c r="AQ245" s="25">
        <f t="shared" si="1507"/>
        <v>0</v>
      </c>
      <c r="AR245" s="25">
        <f t="shared" ref="AR245" si="1514">SUM(AR235:AR244)</f>
        <v>0</v>
      </c>
      <c r="AS245" s="25">
        <f t="shared" si="1507"/>
        <v>0</v>
      </c>
      <c r="AT245" s="25">
        <f t="shared" si="1507"/>
        <v>0</v>
      </c>
      <c r="AU245" s="25">
        <f t="shared" si="1507"/>
        <v>0</v>
      </c>
      <c r="AV245" s="25">
        <f t="shared" si="1507"/>
        <v>0</v>
      </c>
      <c r="AW245" s="25">
        <f t="shared" si="1507"/>
        <v>0</v>
      </c>
      <c r="AX245" s="25">
        <f t="shared" si="1507"/>
        <v>13</v>
      </c>
      <c r="AY245" s="25">
        <f t="shared" si="1507"/>
        <v>10</v>
      </c>
      <c r="AZ245" s="25">
        <f t="shared" si="1507"/>
        <v>23</v>
      </c>
      <c r="BA245" s="25">
        <f t="shared" si="1507"/>
        <v>0</v>
      </c>
      <c r="BB245" s="25">
        <f t="shared" si="1507"/>
        <v>0</v>
      </c>
      <c r="BC245" s="25">
        <f t="shared" si="1507"/>
        <v>0</v>
      </c>
      <c r="BD245" s="25">
        <f t="shared" si="1507"/>
        <v>0</v>
      </c>
      <c r="BE245" s="25">
        <f t="shared" si="1507"/>
        <v>0</v>
      </c>
      <c r="BF245" s="25">
        <f t="shared" si="1507"/>
        <v>0</v>
      </c>
      <c r="BG245" s="25">
        <f t="shared" si="1507"/>
        <v>0</v>
      </c>
      <c r="BH245" s="25">
        <f t="shared" si="1507"/>
        <v>0</v>
      </c>
      <c r="BI245" s="25">
        <f t="shared" si="1507"/>
        <v>0</v>
      </c>
      <c r="BJ245" s="25">
        <f t="shared" si="1507"/>
        <v>0</v>
      </c>
      <c r="BK245" s="25">
        <f t="shared" ref="BK245:BO245" si="1515">SUM(BK235:BK244)</f>
        <v>0</v>
      </c>
      <c r="BL245" s="25">
        <f t="shared" si="1515"/>
        <v>4</v>
      </c>
      <c r="BM245" s="25">
        <f t="shared" si="1515"/>
        <v>4</v>
      </c>
      <c r="BN245" s="25">
        <f t="shared" si="1515"/>
        <v>0</v>
      </c>
      <c r="BO245" s="25">
        <f t="shared" si="1515"/>
        <v>4</v>
      </c>
      <c r="BP245" s="25">
        <f t="shared" si="1455"/>
        <v>370</v>
      </c>
      <c r="BQ245" s="25">
        <f t="shared" si="1456"/>
        <v>1469</v>
      </c>
      <c r="BR245" s="25">
        <f t="shared" si="1457"/>
        <v>188</v>
      </c>
      <c r="BS245" s="25">
        <f t="shared" si="1458"/>
        <v>186</v>
      </c>
      <c r="BT245" s="25">
        <f t="shared" si="1459"/>
        <v>374</v>
      </c>
      <c r="BU245" s="26"/>
      <c r="BV245" s="25">
        <f t="shared" si="1507"/>
        <v>0</v>
      </c>
      <c r="BW245" s="25">
        <f t="shared" si="1507"/>
        <v>0</v>
      </c>
      <c r="BX245" s="25">
        <f t="shared" si="1507"/>
        <v>0</v>
      </c>
      <c r="BY245" s="25">
        <f t="shared" si="1507"/>
        <v>188</v>
      </c>
      <c r="BZ245" s="25">
        <f t="shared" si="1507"/>
        <v>186</v>
      </c>
      <c r="CA245" s="25">
        <f t="shared" si="1507"/>
        <v>374</v>
      </c>
      <c r="CB245" s="25">
        <f t="shared" ref="CB245:CD245" si="1516">SUM(CB235:CB244)</f>
        <v>0</v>
      </c>
      <c r="CC245" s="25">
        <f t="shared" si="1516"/>
        <v>0</v>
      </c>
      <c r="CD245" s="25">
        <f t="shared" si="1516"/>
        <v>0</v>
      </c>
    </row>
    <row r="246" spans="1:82" ht="25.5" customHeight="1">
      <c r="A246" s="6"/>
      <c r="B246" s="30" t="s">
        <v>40</v>
      </c>
      <c r="C246" s="42">
        <f>C245</f>
        <v>16</v>
      </c>
      <c r="D246" s="42">
        <f>D245</f>
        <v>28</v>
      </c>
      <c r="E246" s="42">
        <f t="shared" ref="E246:CA246" si="1517">E245</f>
        <v>13</v>
      </c>
      <c r="F246" s="42">
        <f t="shared" si="1517"/>
        <v>8</v>
      </c>
      <c r="G246" s="42">
        <f t="shared" si="1517"/>
        <v>21</v>
      </c>
      <c r="H246" s="42">
        <f>H245</f>
        <v>0</v>
      </c>
      <c r="I246" s="42">
        <f>I245</f>
        <v>51</v>
      </c>
      <c r="J246" s="42">
        <f t="shared" ref="J246:L246" si="1518">J245</f>
        <v>10</v>
      </c>
      <c r="K246" s="42">
        <f t="shared" si="1518"/>
        <v>8</v>
      </c>
      <c r="L246" s="42">
        <f t="shared" si="1518"/>
        <v>18</v>
      </c>
      <c r="M246" s="42">
        <f t="shared" si="1517"/>
        <v>11</v>
      </c>
      <c r="N246" s="42">
        <f t="shared" si="1517"/>
        <v>15</v>
      </c>
      <c r="O246" s="42">
        <f t="shared" si="1517"/>
        <v>10</v>
      </c>
      <c r="P246" s="42">
        <f t="shared" si="1517"/>
        <v>1</v>
      </c>
      <c r="Q246" s="42">
        <f t="shared" si="1517"/>
        <v>11</v>
      </c>
      <c r="R246" s="42">
        <f t="shared" ref="R246:V246" si="1519">R245</f>
        <v>0</v>
      </c>
      <c r="S246" s="42">
        <f t="shared" si="1519"/>
        <v>16</v>
      </c>
      <c r="T246" s="42">
        <f t="shared" si="1519"/>
        <v>6</v>
      </c>
      <c r="U246" s="42">
        <f t="shared" si="1519"/>
        <v>2</v>
      </c>
      <c r="V246" s="42">
        <f t="shared" si="1519"/>
        <v>8</v>
      </c>
      <c r="W246" s="42">
        <f t="shared" si="1517"/>
        <v>131</v>
      </c>
      <c r="X246" s="42">
        <f t="shared" ref="X246:AB247" si="1520">X245</f>
        <v>123</v>
      </c>
      <c r="Y246" s="42">
        <f t="shared" si="1517"/>
        <v>35</v>
      </c>
      <c r="Z246" s="42">
        <f t="shared" si="1517"/>
        <v>34</v>
      </c>
      <c r="AA246" s="42">
        <f t="shared" si="1517"/>
        <v>69</v>
      </c>
      <c r="AB246" s="42">
        <f t="shared" ref="AB246:AP246" si="1521">AB245</f>
        <v>57</v>
      </c>
      <c r="AC246" s="42">
        <f t="shared" ref="AC246:AG247" si="1522">AC245</f>
        <v>63</v>
      </c>
      <c r="AD246" s="42">
        <f t="shared" si="1521"/>
        <v>17</v>
      </c>
      <c r="AE246" s="42">
        <f t="shared" si="1521"/>
        <v>19</v>
      </c>
      <c r="AF246" s="42">
        <f t="shared" si="1521"/>
        <v>36</v>
      </c>
      <c r="AG246" s="42">
        <f t="shared" si="1521"/>
        <v>139</v>
      </c>
      <c r="AH246" s="42">
        <f t="shared" ref="AH246:AQ247" si="1523">AH245</f>
        <v>1051</v>
      </c>
      <c r="AI246" s="42">
        <f t="shared" si="1521"/>
        <v>50</v>
      </c>
      <c r="AJ246" s="42">
        <f t="shared" si="1521"/>
        <v>69</v>
      </c>
      <c r="AK246" s="42">
        <f t="shared" si="1521"/>
        <v>119</v>
      </c>
      <c r="AL246" s="42">
        <f t="shared" si="1521"/>
        <v>16</v>
      </c>
      <c r="AM246" s="42">
        <f t="shared" si="1521"/>
        <v>118</v>
      </c>
      <c r="AN246" s="42">
        <f t="shared" si="1521"/>
        <v>30</v>
      </c>
      <c r="AO246" s="42">
        <f t="shared" si="1521"/>
        <v>35</v>
      </c>
      <c r="AP246" s="42">
        <f t="shared" si="1521"/>
        <v>65</v>
      </c>
      <c r="AQ246" s="42">
        <f t="shared" si="1517"/>
        <v>0</v>
      </c>
      <c r="AR246" s="42">
        <f t="shared" ref="AR246:BL247" si="1524">AR245</f>
        <v>0</v>
      </c>
      <c r="AS246" s="42">
        <f t="shared" si="1517"/>
        <v>0</v>
      </c>
      <c r="AT246" s="42">
        <f t="shared" si="1517"/>
        <v>0</v>
      </c>
      <c r="AU246" s="42">
        <f t="shared" si="1517"/>
        <v>0</v>
      </c>
      <c r="AV246" s="42">
        <f t="shared" si="1517"/>
        <v>0</v>
      </c>
      <c r="AW246" s="42">
        <f t="shared" si="1517"/>
        <v>0</v>
      </c>
      <c r="AX246" s="42">
        <f t="shared" si="1517"/>
        <v>13</v>
      </c>
      <c r="AY246" s="42">
        <f t="shared" si="1517"/>
        <v>10</v>
      </c>
      <c r="AZ246" s="42">
        <f t="shared" si="1517"/>
        <v>23</v>
      </c>
      <c r="BA246" s="42">
        <f t="shared" si="1517"/>
        <v>0</v>
      </c>
      <c r="BB246" s="42">
        <f t="shared" si="1517"/>
        <v>0</v>
      </c>
      <c r="BC246" s="42">
        <f t="shared" si="1517"/>
        <v>0</v>
      </c>
      <c r="BD246" s="42">
        <f t="shared" si="1517"/>
        <v>0</v>
      </c>
      <c r="BE246" s="42">
        <f t="shared" si="1517"/>
        <v>0</v>
      </c>
      <c r="BF246" s="42">
        <f t="shared" si="1517"/>
        <v>0</v>
      </c>
      <c r="BG246" s="42">
        <f t="shared" si="1517"/>
        <v>0</v>
      </c>
      <c r="BH246" s="42">
        <f t="shared" si="1517"/>
        <v>0</v>
      </c>
      <c r="BI246" s="42">
        <f t="shared" si="1517"/>
        <v>0</v>
      </c>
      <c r="BJ246" s="42">
        <f t="shared" si="1517"/>
        <v>0</v>
      </c>
      <c r="BK246" s="42">
        <f t="shared" ref="BK246:BO246" si="1525">BK245</f>
        <v>0</v>
      </c>
      <c r="BL246" s="42">
        <f t="shared" si="1525"/>
        <v>4</v>
      </c>
      <c r="BM246" s="42">
        <f t="shared" si="1525"/>
        <v>4</v>
      </c>
      <c r="BN246" s="42">
        <f t="shared" si="1525"/>
        <v>0</v>
      </c>
      <c r="BO246" s="42">
        <f t="shared" si="1525"/>
        <v>4</v>
      </c>
      <c r="BP246" s="25">
        <f t="shared" si="1455"/>
        <v>370</v>
      </c>
      <c r="BQ246" s="25">
        <f t="shared" si="1456"/>
        <v>1469</v>
      </c>
      <c r="BR246" s="25">
        <f t="shared" si="1457"/>
        <v>188</v>
      </c>
      <c r="BS246" s="25">
        <f t="shared" si="1458"/>
        <v>186</v>
      </c>
      <c r="BT246" s="25">
        <f t="shared" si="1459"/>
        <v>374</v>
      </c>
      <c r="BU246" s="62"/>
      <c r="BV246" s="42">
        <f t="shared" si="1517"/>
        <v>0</v>
      </c>
      <c r="BW246" s="42">
        <f t="shared" si="1517"/>
        <v>0</v>
      </c>
      <c r="BX246" s="42">
        <f t="shared" si="1517"/>
        <v>0</v>
      </c>
      <c r="BY246" s="42">
        <f t="shared" si="1517"/>
        <v>188</v>
      </c>
      <c r="BZ246" s="42">
        <f t="shared" si="1517"/>
        <v>186</v>
      </c>
      <c r="CA246" s="25">
        <f t="shared" si="1517"/>
        <v>374</v>
      </c>
      <c r="CB246" s="42">
        <f t="shared" ref="CB246:CD246" si="1526">CB245</f>
        <v>0</v>
      </c>
      <c r="CC246" s="42">
        <f t="shared" si="1526"/>
        <v>0</v>
      </c>
      <c r="CD246" s="25">
        <f t="shared" si="1526"/>
        <v>0</v>
      </c>
    </row>
    <row r="247" spans="1:82" s="100" customFormat="1" ht="25.5" customHeight="1">
      <c r="A247" s="95"/>
      <c r="B247" s="96" t="s">
        <v>43</v>
      </c>
      <c r="C247" s="97">
        <f>C246</f>
        <v>16</v>
      </c>
      <c r="D247" s="97">
        <f t="shared" ref="D247:W247" si="1527">D246</f>
        <v>28</v>
      </c>
      <c r="E247" s="97">
        <f t="shared" si="1527"/>
        <v>13</v>
      </c>
      <c r="F247" s="97">
        <f t="shared" si="1527"/>
        <v>8</v>
      </c>
      <c r="G247" s="97">
        <f t="shared" si="1527"/>
        <v>21</v>
      </c>
      <c r="H247" s="97">
        <f>H246</f>
        <v>0</v>
      </c>
      <c r="I247" s="97">
        <f t="shared" ref="I247:L247" si="1528">I246</f>
        <v>51</v>
      </c>
      <c r="J247" s="97">
        <f t="shared" si="1528"/>
        <v>10</v>
      </c>
      <c r="K247" s="97">
        <f t="shared" si="1528"/>
        <v>8</v>
      </c>
      <c r="L247" s="97">
        <f t="shared" si="1528"/>
        <v>18</v>
      </c>
      <c r="M247" s="97">
        <f t="shared" si="1527"/>
        <v>11</v>
      </c>
      <c r="N247" s="97">
        <f t="shared" si="1527"/>
        <v>15</v>
      </c>
      <c r="O247" s="97">
        <f t="shared" si="1527"/>
        <v>10</v>
      </c>
      <c r="P247" s="97">
        <f t="shared" si="1527"/>
        <v>1</v>
      </c>
      <c r="Q247" s="97">
        <f t="shared" si="1527"/>
        <v>11</v>
      </c>
      <c r="R247" s="97">
        <f t="shared" ref="R247:V247" si="1529">R246</f>
        <v>0</v>
      </c>
      <c r="S247" s="97">
        <f t="shared" si="1529"/>
        <v>16</v>
      </c>
      <c r="T247" s="97">
        <f t="shared" si="1529"/>
        <v>6</v>
      </c>
      <c r="U247" s="97">
        <f t="shared" si="1529"/>
        <v>2</v>
      </c>
      <c r="V247" s="97">
        <f t="shared" si="1529"/>
        <v>8</v>
      </c>
      <c r="W247" s="97">
        <f t="shared" si="1527"/>
        <v>131</v>
      </c>
      <c r="X247" s="97">
        <f t="shared" si="1520"/>
        <v>123</v>
      </c>
      <c r="Y247" s="97">
        <f t="shared" si="1520"/>
        <v>35</v>
      </c>
      <c r="Z247" s="97">
        <f t="shared" si="1520"/>
        <v>34</v>
      </c>
      <c r="AA247" s="97">
        <f t="shared" si="1520"/>
        <v>69</v>
      </c>
      <c r="AB247" s="97">
        <f t="shared" si="1520"/>
        <v>57</v>
      </c>
      <c r="AC247" s="97">
        <f t="shared" si="1522"/>
        <v>63</v>
      </c>
      <c r="AD247" s="97">
        <f t="shared" si="1522"/>
        <v>17</v>
      </c>
      <c r="AE247" s="97">
        <f t="shared" si="1522"/>
        <v>19</v>
      </c>
      <c r="AF247" s="97">
        <f t="shared" si="1522"/>
        <v>36</v>
      </c>
      <c r="AG247" s="97">
        <f t="shared" si="1522"/>
        <v>139</v>
      </c>
      <c r="AH247" s="97">
        <f t="shared" si="1523"/>
        <v>1051</v>
      </c>
      <c r="AI247" s="97">
        <f t="shared" si="1523"/>
        <v>50</v>
      </c>
      <c r="AJ247" s="97">
        <f t="shared" si="1523"/>
        <v>69</v>
      </c>
      <c r="AK247" s="97">
        <f t="shared" si="1523"/>
        <v>119</v>
      </c>
      <c r="AL247" s="97">
        <f t="shared" si="1523"/>
        <v>16</v>
      </c>
      <c r="AM247" s="97">
        <f t="shared" si="1523"/>
        <v>118</v>
      </c>
      <c r="AN247" s="97">
        <f t="shared" si="1523"/>
        <v>30</v>
      </c>
      <c r="AO247" s="97">
        <f t="shared" si="1523"/>
        <v>35</v>
      </c>
      <c r="AP247" s="97">
        <f t="shared" si="1523"/>
        <v>65</v>
      </c>
      <c r="AQ247" s="97">
        <f t="shared" si="1523"/>
        <v>0</v>
      </c>
      <c r="AR247" s="97">
        <f t="shared" si="1524"/>
        <v>0</v>
      </c>
      <c r="AS247" s="97">
        <f t="shared" si="1524"/>
        <v>0</v>
      </c>
      <c r="AT247" s="97">
        <f t="shared" si="1524"/>
        <v>0</v>
      </c>
      <c r="AU247" s="97">
        <f t="shared" si="1524"/>
        <v>0</v>
      </c>
      <c r="AV247" s="97">
        <f t="shared" si="1524"/>
        <v>0</v>
      </c>
      <c r="AW247" s="97">
        <f t="shared" si="1524"/>
        <v>0</v>
      </c>
      <c r="AX247" s="97">
        <f t="shared" si="1524"/>
        <v>13</v>
      </c>
      <c r="AY247" s="97">
        <f t="shared" si="1524"/>
        <v>10</v>
      </c>
      <c r="AZ247" s="97">
        <f t="shared" si="1524"/>
        <v>23</v>
      </c>
      <c r="BA247" s="97">
        <f t="shared" si="1524"/>
        <v>0</v>
      </c>
      <c r="BB247" s="97">
        <f t="shared" si="1524"/>
        <v>0</v>
      </c>
      <c r="BC247" s="97">
        <f t="shared" si="1524"/>
        <v>0</v>
      </c>
      <c r="BD247" s="97">
        <f t="shared" si="1524"/>
        <v>0</v>
      </c>
      <c r="BE247" s="97">
        <f t="shared" si="1524"/>
        <v>0</v>
      </c>
      <c r="BF247" s="97">
        <f t="shared" ref="BF247:BJ247" si="1530">BF246</f>
        <v>0</v>
      </c>
      <c r="BG247" s="97">
        <f t="shared" si="1530"/>
        <v>0</v>
      </c>
      <c r="BH247" s="97">
        <f t="shared" si="1530"/>
        <v>0</v>
      </c>
      <c r="BI247" s="97">
        <f t="shared" si="1530"/>
        <v>0</v>
      </c>
      <c r="BJ247" s="97">
        <f t="shared" si="1530"/>
        <v>0</v>
      </c>
      <c r="BK247" s="97">
        <f t="shared" si="1524"/>
        <v>0</v>
      </c>
      <c r="BL247" s="97">
        <f t="shared" si="1524"/>
        <v>4</v>
      </c>
      <c r="BM247" s="97">
        <f t="shared" ref="BM247:BO247" si="1531">BM246</f>
        <v>4</v>
      </c>
      <c r="BN247" s="97">
        <f t="shared" si="1531"/>
        <v>0</v>
      </c>
      <c r="BO247" s="97">
        <f t="shared" si="1531"/>
        <v>4</v>
      </c>
      <c r="BP247" s="33">
        <f t="shared" si="1455"/>
        <v>370</v>
      </c>
      <c r="BQ247" s="33">
        <f t="shared" si="1456"/>
        <v>1469</v>
      </c>
      <c r="BR247" s="33">
        <f t="shared" si="1457"/>
        <v>188</v>
      </c>
      <c r="BS247" s="33">
        <f t="shared" si="1458"/>
        <v>186</v>
      </c>
      <c r="BT247" s="33">
        <f t="shared" si="1459"/>
        <v>374</v>
      </c>
      <c r="BU247" s="98">
        <f t="shared" ref="BU247:CA247" si="1532">BU246</f>
        <v>0</v>
      </c>
      <c r="BV247" s="97">
        <f t="shared" si="1532"/>
        <v>0</v>
      </c>
      <c r="BW247" s="97">
        <f t="shared" si="1532"/>
        <v>0</v>
      </c>
      <c r="BX247" s="97">
        <f t="shared" si="1532"/>
        <v>0</v>
      </c>
      <c r="BY247" s="97">
        <f t="shared" si="1532"/>
        <v>188</v>
      </c>
      <c r="BZ247" s="97">
        <f t="shared" si="1532"/>
        <v>186</v>
      </c>
      <c r="CA247" s="99">
        <f t="shared" si="1532"/>
        <v>374</v>
      </c>
      <c r="CB247" s="97">
        <f t="shared" ref="CB247:CD247" si="1533">CB246</f>
        <v>0</v>
      </c>
      <c r="CC247" s="97">
        <f t="shared" si="1533"/>
        <v>0</v>
      </c>
      <c r="CD247" s="99">
        <f t="shared" si="1533"/>
        <v>0</v>
      </c>
    </row>
    <row r="248" spans="1:82" ht="25.5" customHeight="1">
      <c r="A248" s="6" t="s">
        <v>158</v>
      </c>
      <c r="B248" s="7"/>
      <c r="C248" s="42"/>
      <c r="D248" s="40"/>
      <c r="E248" s="40"/>
      <c r="F248" s="40"/>
      <c r="G248" s="40"/>
      <c r="H248" s="40"/>
      <c r="I248" s="40"/>
      <c r="J248" s="40"/>
      <c r="K248" s="40"/>
      <c r="L248" s="40"/>
      <c r="M248" s="40"/>
      <c r="N248" s="40"/>
      <c r="O248" s="40"/>
      <c r="P248" s="40"/>
      <c r="Q248" s="40"/>
      <c r="R248" s="40"/>
      <c r="S248" s="40"/>
      <c r="T248" s="40"/>
      <c r="U248" s="40"/>
      <c r="V248" s="40"/>
      <c r="W248" s="40"/>
      <c r="X248" s="40"/>
      <c r="Y248" s="40"/>
      <c r="Z248" s="40"/>
      <c r="AA248" s="40"/>
      <c r="AB248" s="40"/>
      <c r="AC248" s="40"/>
      <c r="AD248" s="40"/>
      <c r="AE248" s="40"/>
      <c r="AF248" s="40"/>
      <c r="AG248" s="40"/>
      <c r="AH248" s="40"/>
      <c r="AI248" s="40"/>
      <c r="AJ248" s="40"/>
      <c r="AK248" s="40"/>
      <c r="AL248" s="40"/>
      <c r="AM248" s="40"/>
      <c r="AN248" s="40"/>
      <c r="AO248" s="40"/>
      <c r="AP248" s="40"/>
      <c r="AQ248" s="40"/>
      <c r="AR248" s="40"/>
      <c r="AS248" s="40"/>
      <c r="AT248" s="40"/>
      <c r="AU248" s="40"/>
      <c r="AV248" s="40"/>
      <c r="AW248" s="40"/>
      <c r="AX248" s="40"/>
      <c r="AY248" s="40"/>
      <c r="AZ248" s="40"/>
      <c r="BA248" s="40"/>
      <c r="BB248" s="40"/>
      <c r="BC248" s="40"/>
      <c r="BD248" s="40"/>
      <c r="BE248" s="40"/>
      <c r="BF248" s="40"/>
      <c r="BG248" s="40"/>
      <c r="BH248" s="40"/>
      <c r="BI248" s="40"/>
      <c r="BJ248" s="40"/>
      <c r="BK248" s="40"/>
      <c r="BL248" s="40"/>
      <c r="BM248" s="40"/>
      <c r="BN248" s="40"/>
      <c r="BO248" s="40"/>
      <c r="BP248" s="40"/>
      <c r="BQ248" s="40"/>
      <c r="BR248" s="40"/>
      <c r="BS248" s="40"/>
      <c r="BT248" s="40"/>
      <c r="BU248" s="43"/>
      <c r="BV248" s="40"/>
      <c r="BW248" s="40"/>
      <c r="BX248" s="40"/>
      <c r="BY248" s="40"/>
      <c r="BZ248" s="40"/>
      <c r="CA248" s="40"/>
      <c r="CB248" s="40"/>
      <c r="CC248" s="40"/>
      <c r="CD248" s="41"/>
    </row>
    <row r="249" spans="1:82" ht="25.5" customHeight="1">
      <c r="A249" s="6"/>
      <c r="B249" s="13" t="s">
        <v>28</v>
      </c>
      <c r="C249" s="42"/>
      <c r="D249" s="40"/>
      <c r="E249" s="40"/>
      <c r="F249" s="40"/>
      <c r="G249" s="40"/>
      <c r="H249" s="40"/>
      <c r="I249" s="40"/>
      <c r="J249" s="40"/>
      <c r="K249" s="40"/>
      <c r="L249" s="40"/>
      <c r="M249" s="40"/>
      <c r="N249" s="40"/>
      <c r="O249" s="40"/>
      <c r="P249" s="40"/>
      <c r="Q249" s="40"/>
      <c r="R249" s="40"/>
      <c r="S249" s="40"/>
      <c r="T249" s="40"/>
      <c r="U249" s="40"/>
      <c r="V249" s="40"/>
      <c r="W249" s="40"/>
      <c r="X249" s="40"/>
      <c r="Y249" s="40"/>
      <c r="Z249" s="40"/>
      <c r="AA249" s="40"/>
      <c r="AB249" s="40"/>
      <c r="AC249" s="40"/>
      <c r="AD249" s="40"/>
      <c r="AE249" s="40"/>
      <c r="AF249" s="40"/>
      <c r="AG249" s="40"/>
      <c r="AH249" s="40"/>
      <c r="AI249" s="40"/>
      <c r="AJ249" s="40"/>
      <c r="AK249" s="40"/>
      <c r="AL249" s="40"/>
      <c r="AM249" s="40"/>
      <c r="AN249" s="40"/>
      <c r="AO249" s="40"/>
      <c r="AP249" s="40"/>
      <c r="AQ249" s="40"/>
      <c r="AR249" s="40"/>
      <c r="AS249" s="40"/>
      <c r="AT249" s="40"/>
      <c r="AU249" s="40"/>
      <c r="AV249" s="40"/>
      <c r="AW249" s="40"/>
      <c r="AX249" s="40"/>
      <c r="AY249" s="40"/>
      <c r="AZ249" s="40"/>
      <c r="BA249" s="40"/>
      <c r="BB249" s="40"/>
      <c r="BC249" s="40"/>
      <c r="BD249" s="40"/>
      <c r="BE249" s="40"/>
      <c r="BF249" s="40"/>
      <c r="BG249" s="40"/>
      <c r="BH249" s="40"/>
      <c r="BI249" s="40"/>
      <c r="BJ249" s="40"/>
      <c r="BK249" s="40"/>
      <c r="BL249" s="40"/>
      <c r="BM249" s="40"/>
      <c r="BN249" s="40"/>
      <c r="BO249" s="40"/>
      <c r="BP249" s="40"/>
      <c r="BQ249" s="40"/>
      <c r="BR249" s="40"/>
      <c r="BS249" s="40"/>
      <c r="BT249" s="40"/>
      <c r="BU249" s="43"/>
      <c r="BV249" s="40"/>
      <c r="BW249" s="40"/>
      <c r="BX249" s="40"/>
      <c r="BY249" s="40"/>
      <c r="BZ249" s="40"/>
      <c r="CA249" s="40"/>
      <c r="CB249" s="40"/>
      <c r="CC249" s="40"/>
      <c r="CD249" s="41"/>
    </row>
    <row r="250" spans="1:82" ht="25.5" customHeight="1">
      <c r="A250" s="6"/>
      <c r="B250" s="7" t="s">
        <v>159</v>
      </c>
      <c r="C250" s="44"/>
      <c r="D250" s="45"/>
      <c r="E250" s="45"/>
      <c r="F250" s="45"/>
      <c r="G250" s="40"/>
      <c r="H250" s="40"/>
      <c r="I250" s="40"/>
      <c r="J250" s="40"/>
      <c r="K250" s="40"/>
      <c r="L250" s="40"/>
      <c r="M250" s="40"/>
      <c r="N250" s="40"/>
      <c r="O250" s="40"/>
      <c r="P250" s="40"/>
      <c r="Q250" s="40"/>
      <c r="R250" s="40"/>
      <c r="S250" s="40"/>
      <c r="T250" s="40"/>
      <c r="U250" s="40"/>
      <c r="V250" s="40"/>
      <c r="W250" s="45"/>
      <c r="X250" s="45"/>
      <c r="Y250" s="45"/>
      <c r="Z250" s="45"/>
      <c r="AA250" s="40"/>
      <c r="AB250" s="40"/>
      <c r="AC250" s="40"/>
      <c r="AD250" s="40"/>
      <c r="AE250" s="40"/>
      <c r="AF250" s="40"/>
      <c r="AG250" s="40"/>
      <c r="AH250" s="40"/>
      <c r="AI250" s="40"/>
      <c r="AJ250" s="40"/>
      <c r="AK250" s="40"/>
      <c r="AL250" s="40"/>
      <c r="AM250" s="40"/>
      <c r="AN250" s="40"/>
      <c r="AO250" s="40"/>
      <c r="AP250" s="40"/>
      <c r="AQ250" s="45"/>
      <c r="AR250" s="45"/>
      <c r="AS250" s="45"/>
      <c r="AT250" s="45"/>
      <c r="AU250" s="40"/>
      <c r="AV250" s="40"/>
      <c r="AW250" s="40"/>
      <c r="AX250" s="40"/>
      <c r="AY250" s="40"/>
      <c r="AZ250" s="40"/>
      <c r="BA250" s="40"/>
      <c r="BB250" s="40"/>
      <c r="BC250" s="40"/>
      <c r="BD250" s="40"/>
      <c r="BE250" s="40"/>
      <c r="BF250" s="40"/>
      <c r="BG250" s="40"/>
      <c r="BH250" s="40"/>
      <c r="BI250" s="40"/>
      <c r="BJ250" s="40"/>
      <c r="BK250" s="40"/>
      <c r="BL250" s="40"/>
      <c r="BM250" s="40"/>
      <c r="BN250" s="40"/>
      <c r="BO250" s="40"/>
      <c r="BP250" s="40"/>
      <c r="BQ250" s="40"/>
      <c r="BR250" s="40"/>
      <c r="BS250" s="40"/>
      <c r="BT250" s="40"/>
      <c r="BU250" s="90"/>
      <c r="BV250" s="40"/>
      <c r="BW250" s="40"/>
      <c r="BX250" s="40"/>
      <c r="BY250" s="40"/>
      <c r="BZ250" s="40"/>
      <c r="CA250" s="40"/>
      <c r="CB250" s="40"/>
      <c r="CC250" s="40"/>
      <c r="CD250" s="41"/>
    </row>
    <row r="251" spans="1:82" ht="25.5" customHeight="1">
      <c r="A251" s="6"/>
      <c r="B251" s="51" t="s">
        <v>160</v>
      </c>
      <c r="C251" s="24">
        <v>20</v>
      </c>
      <c r="D251" s="24">
        <v>54</v>
      </c>
      <c r="E251" s="24">
        <v>12</v>
      </c>
      <c r="F251" s="24">
        <v>14</v>
      </c>
      <c r="G251" s="25">
        <f t="shared" ref="G251:G252" si="1534">E251+F251</f>
        <v>26</v>
      </c>
      <c r="H251" s="24">
        <v>0</v>
      </c>
      <c r="I251" s="24">
        <v>0</v>
      </c>
      <c r="J251" s="24">
        <v>0</v>
      </c>
      <c r="K251" s="24">
        <v>0</v>
      </c>
      <c r="L251" s="25">
        <f>SUM(J251:K251)</f>
        <v>0</v>
      </c>
      <c r="M251" s="24">
        <v>15</v>
      </c>
      <c r="N251" s="24">
        <v>27</v>
      </c>
      <c r="O251" s="24">
        <v>5</v>
      </c>
      <c r="P251" s="24">
        <v>7</v>
      </c>
      <c r="Q251" s="25">
        <f t="shared" ref="Q251:Q252" si="1535">O251+P251</f>
        <v>12</v>
      </c>
      <c r="R251" s="24">
        <v>0</v>
      </c>
      <c r="S251" s="24">
        <v>0</v>
      </c>
      <c r="T251" s="24">
        <v>0</v>
      </c>
      <c r="U251" s="24">
        <v>0</v>
      </c>
      <c r="V251" s="25">
        <f t="shared" ref="V251:V252" si="1536">T251+U251</f>
        <v>0</v>
      </c>
      <c r="W251" s="24">
        <v>35</v>
      </c>
      <c r="X251" s="24">
        <v>177</v>
      </c>
      <c r="Y251" s="24">
        <v>10</v>
      </c>
      <c r="Z251" s="24">
        <v>22</v>
      </c>
      <c r="AA251" s="25">
        <f t="shared" ref="AA251:AA252" si="1537">Y251+Z251</f>
        <v>32</v>
      </c>
      <c r="AB251" s="24">
        <v>15</v>
      </c>
      <c r="AC251" s="24">
        <v>56</v>
      </c>
      <c r="AD251" s="24">
        <v>12</v>
      </c>
      <c r="AE251" s="24">
        <v>12</v>
      </c>
      <c r="AF251" s="25">
        <f t="shared" ref="AF251:AF252" si="1538">AD251+AE251</f>
        <v>24</v>
      </c>
      <c r="AG251" s="24">
        <v>5</v>
      </c>
      <c r="AH251" s="24">
        <v>103</v>
      </c>
      <c r="AI251" s="24">
        <v>2</v>
      </c>
      <c r="AJ251" s="24">
        <v>4</v>
      </c>
      <c r="AK251" s="25">
        <f t="shared" ref="AK251:AK252" si="1539">AI251+AJ251</f>
        <v>6</v>
      </c>
      <c r="AL251" s="24">
        <v>0</v>
      </c>
      <c r="AM251" s="24">
        <v>0</v>
      </c>
      <c r="AN251" s="24">
        <v>0</v>
      </c>
      <c r="AO251" s="24">
        <v>0</v>
      </c>
      <c r="AP251" s="25">
        <f t="shared" ref="AP251:AP252" si="1540">AN251+AO251</f>
        <v>0</v>
      </c>
      <c r="AQ251" s="25">
        <v>0</v>
      </c>
      <c r="AR251" s="25">
        <v>0</v>
      </c>
      <c r="AS251" s="25">
        <v>0</v>
      </c>
      <c r="AT251" s="25">
        <v>0</v>
      </c>
      <c r="AU251" s="25">
        <f t="shared" ref="AU251:AU252" si="1541">AS251+AT251</f>
        <v>0</v>
      </c>
      <c r="AV251" s="24">
        <v>0</v>
      </c>
      <c r="AW251" s="24">
        <v>0</v>
      </c>
      <c r="AX251" s="24">
        <v>0</v>
      </c>
      <c r="AY251" s="24">
        <v>1</v>
      </c>
      <c r="AZ251" s="25">
        <f t="shared" ref="AZ251:AZ252" si="1542">AX251+AY251</f>
        <v>1</v>
      </c>
      <c r="BA251" s="25"/>
      <c r="BB251" s="25"/>
      <c r="BC251" s="25">
        <v>0</v>
      </c>
      <c r="BD251" s="25">
        <v>0</v>
      </c>
      <c r="BE251" s="25">
        <f t="shared" ref="BE251:BE252" si="1543">BC251+BD251</f>
        <v>0</v>
      </c>
      <c r="BF251" s="24">
        <v>0</v>
      </c>
      <c r="BG251" s="24">
        <v>0</v>
      </c>
      <c r="BH251" s="24">
        <v>0</v>
      </c>
      <c r="BI251" s="24">
        <v>0</v>
      </c>
      <c r="BJ251" s="25">
        <f t="shared" ref="BJ251:BJ252" si="1544">BH251+BI251</f>
        <v>0</v>
      </c>
      <c r="BK251" s="24">
        <v>0</v>
      </c>
      <c r="BL251" s="24">
        <v>1</v>
      </c>
      <c r="BM251" s="24">
        <v>1</v>
      </c>
      <c r="BN251" s="24">
        <v>0</v>
      </c>
      <c r="BO251" s="25">
        <f t="shared" ref="BO251:BO252" si="1545">BM251+BN251</f>
        <v>1</v>
      </c>
      <c r="BP251" s="25">
        <f t="shared" ref="BP251:BP255" si="1546">C251+M251+W251+AB251+AG251+AL251+AQ251+AV251+BA251+BK251+H251+BF251+R251</f>
        <v>90</v>
      </c>
      <c r="BQ251" s="25">
        <f t="shared" ref="BQ251:BQ255" si="1547">D251+N251+X251+AC251+AH251+AM251+AR251+AW251+BB251+BL251+I251+BG251+S251</f>
        <v>418</v>
      </c>
      <c r="BR251" s="25">
        <f t="shared" ref="BR251:BR255" si="1548">E251+O251+Y251+AD251+AI251+AN251+AS251+AX251+BC251+BM251+J251+BH251+T251</f>
        <v>42</v>
      </c>
      <c r="BS251" s="25">
        <f t="shared" ref="BS251:BS255" si="1549">F251+P251+Z251+AE251+AJ251+AO251+AT251+AY251+BD251+BN251+K251+BI251+U251</f>
        <v>60</v>
      </c>
      <c r="BT251" s="25">
        <f t="shared" ref="BT251:BT255" si="1550">G251+Q251+AA251+AF251+AK251+AP251+AU251+AZ251+BE251+BO251+L251+BJ251+V251</f>
        <v>102</v>
      </c>
      <c r="BU251" s="26">
        <v>2</v>
      </c>
      <c r="BV251" s="25" t="str">
        <f t="shared" ref="BV251:BV252" si="1551">IF(BU251=1,BR251,"0")</f>
        <v>0</v>
      </c>
      <c r="BW251" s="25" t="str">
        <f t="shared" ref="BW251:BW252" si="1552">IF(BU251=1,BS251,"0")</f>
        <v>0</v>
      </c>
      <c r="BX251" s="25">
        <f t="shared" ref="BX251:BX252" si="1553">BV251+BW251</f>
        <v>0</v>
      </c>
      <c r="BY251" s="25">
        <f t="shared" ref="BY251:BY252" si="1554">IF(BU251=2,BR251,"0")</f>
        <v>42</v>
      </c>
      <c r="BZ251" s="25">
        <f t="shared" ref="BZ251:BZ252" si="1555">IF(BU251=2,BS251,"0")</f>
        <v>60</v>
      </c>
      <c r="CA251" s="25">
        <f t="shared" ref="CA251:CA252" si="1556">BY251+BZ251</f>
        <v>102</v>
      </c>
      <c r="CB251" s="25" t="str">
        <f t="shared" ref="CB251:CB252" si="1557">IF(BX251=2,BU251,"0")</f>
        <v>0</v>
      </c>
      <c r="CC251" s="25" t="str">
        <f t="shared" ref="CC251:CC252" si="1558">IF(BX251=2,BV251,"0")</f>
        <v>0</v>
      </c>
      <c r="CD251" s="25">
        <f t="shared" ref="CD251:CD252" si="1559">CB251+CC251</f>
        <v>0</v>
      </c>
    </row>
    <row r="252" spans="1:82" ht="25.5" customHeight="1">
      <c r="A252" s="6"/>
      <c r="B252" s="51" t="s">
        <v>161</v>
      </c>
      <c r="C252" s="24">
        <v>15</v>
      </c>
      <c r="D252" s="24">
        <v>23</v>
      </c>
      <c r="E252" s="24">
        <v>5</v>
      </c>
      <c r="F252" s="24">
        <v>11</v>
      </c>
      <c r="G252" s="25">
        <f t="shared" si="1534"/>
        <v>16</v>
      </c>
      <c r="H252" s="24">
        <v>0</v>
      </c>
      <c r="I252" s="24">
        <v>0</v>
      </c>
      <c r="J252" s="24">
        <v>0</v>
      </c>
      <c r="K252" s="24">
        <v>0</v>
      </c>
      <c r="L252" s="25">
        <f>SUM(J252:K252)</f>
        <v>0</v>
      </c>
      <c r="M252" s="24">
        <v>10</v>
      </c>
      <c r="N252" s="24">
        <v>7</v>
      </c>
      <c r="O252" s="24">
        <v>3</v>
      </c>
      <c r="P252" s="24">
        <v>4</v>
      </c>
      <c r="Q252" s="25">
        <f t="shared" si="1535"/>
        <v>7</v>
      </c>
      <c r="R252" s="24">
        <v>0</v>
      </c>
      <c r="S252" s="24">
        <v>0</v>
      </c>
      <c r="T252" s="24">
        <v>0</v>
      </c>
      <c r="U252" s="24">
        <v>0</v>
      </c>
      <c r="V252" s="25">
        <f t="shared" si="1536"/>
        <v>0</v>
      </c>
      <c r="W252" s="24">
        <v>30</v>
      </c>
      <c r="X252" s="24">
        <v>111</v>
      </c>
      <c r="Y252" s="24">
        <v>6</v>
      </c>
      <c r="Z252" s="24">
        <v>18</v>
      </c>
      <c r="AA252" s="25">
        <f t="shared" si="1537"/>
        <v>24</v>
      </c>
      <c r="AB252" s="24">
        <v>15</v>
      </c>
      <c r="AC252" s="24">
        <v>39</v>
      </c>
      <c r="AD252" s="24">
        <v>11</v>
      </c>
      <c r="AE252" s="24">
        <v>9</v>
      </c>
      <c r="AF252" s="25">
        <f t="shared" si="1538"/>
        <v>20</v>
      </c>
      <c r="AG252" s="24">
        <v>10</v>
      </c>
      <c r="AH252" s="24">
        <v>96</v>
      </c>
      <c r="AI252" s="24">
        <v>8</v>
      </c>
      <c r="AJ252" s="24">
        <v>10</v>
      </c>
      <c r="AK252" s="25">
        <f t="shared" si="1539"/>
        <v>18</v>
      </c>
      <c r="AL252" s="24">
        <v>0</v>
      </c>
      <c r="AM252" s="24">
        <v>20</v>
      </c>
      <c r="AN252" s="24">
        <v>5</v>
      </c>
      <c r="AO252" s="24">
        <v>5</v>
      </c>
      <c r="AP252" s="25">
        <f t="shared" si="1540"/>
        <v>10</v>
      </c>
      <c r="AQ252" s="25">
        <v>0</v>
      </c>
      <c r="AR252" s="25">
        <v>0</v>
      </c>
      <c r="AS252" s="25">
        <v>0</v>
      </c>
      <c r="AT252" s="25">
        <v>0</v>
      </c>
      <c r="AU252" s="25">
        <f t="shared" si="1541"/>
        <v>0</v>
      </c>
      <c r="AV252" s="24">
        <v>0</v>
      </c>
      <c r="AW252" s="24">
        <v>0</v>
      </c>
      <c r="AX252" s="24">
        <v>0</v>
      </c>
      <c r="AY252" s="24">
        <v>0</v>
      </c>
      <c r="AZ252" s="25">
        <f t="shared" si="1542"/>
        <v>0</v>
      </c>
      <c r="BA252" s="25"/>
      <c r="BB252" s="25"/>
      <c r="BC252" s="25">
        <v>0</v>
      </c>
      <c r="BD252" s="25">
        <v>0</v>
      </c>
      <c r="BE252" s="25">
        <f t="shared" si="1543"/>
        <v>0</v>
      </c>
      <c r="BF252" s="24">
        <v>0</v>
      </c>
      <c r="BG252" s="24">
        <v>0</v>
      </c>
      <c r="BH252" s="24">
        <v>0</v>
      </c>
      <c r="BI252" s="24">
        <v>0</v>
      </c>
      <c r="BJ252" s="25">
        <f t="shared" si="1544"/>
        <v>0</v>
      </c>
      <c r="BK252" s="24">
        <v>0</v>
      </c>
      <c r="BL252" s="24">
        <v>0</v>
      </c>
      <c r="BM252" s="24">
        <v>0</v>
      </c>
      <c r="BN252" s="24">
        <v>0</v>
      </c>
      <c r="BO252" s="25">
        <f t="shared" si="1545"/>
        <v>0</v>
      </c>
      <c r="BP252" s="25">
        <f t="shared" si="1546"/>
        <v>80</v>
      </c>
      <c r="BQ252" s="25">
        <f t="shared" si="1547"/>
        <v>296</v>
      </c>
      <c r="BR252" s="25">
        <f t="shared" si="1548"/>
        <v>38</v>
      </c>
      <c r="BS252" s="25">
        <f t="shared" si="1549"/>
        <v>57</v>
      </c>
      <c r="BT252" s="25">
        <f t="shared" si="1550"/>
        <v>95</v>
      </c>
      <c r="BU252" s="26">
        <v>2</v>
      </c>
      <c r="BV252" s="25" t="str">
        <f t="shared" si="1551"/>
        <v>0</v>
      </c>
      <c r="BW252" s="25" t="str">
        <f t="shared" si="1552"/>
        <v>0</v>
      </c>
      <c r="BX252" s="25">
        <f t="shared" si="1553"/>
        <v>0</v>
      </c>
      <c r="BY252" s="25">
        <f t="shared" si="1554"/>
        <v>38</v>
      </c>
      <c r="BZ252" s="25">
        <f t="shared" si="1555"/>
        <v>57</v>
      </c>
      <c r="CA252" s="25">
        <f t="shared" si="1556"/>
        <v>95</v>
      </c>
      <c r="CB252" s="25" t="str">
        <f t="shared" si="1557"/>
        <v>0</v>
      </c>
      <c r="CC252" s="25" t="str">
        <f t="shared" si="1558"/>
        <v>0</v>
      </c>
      <c r="CD252" s="25">
        <f t="shared" si="1559"/>
        <v>0</v>
      </c>
    </row>
    <row r="253" spans="1:82" ht="25.5" customHeight="1">
      <c r="A253" s="6"/>
      <c r="B253" s="30" t="s">
        <v>36</v>
      </c>
      <c r="C253" s="42">
        <f>SUM(C251:C252)</f>
        <v>35</v>
      </c>
      <c r="D253" s="42">
        <f>SUM(D251:D252)</f>
        <v>77</v>
      </c>
      <c r="E253" s="42">
        <f t="shared" ref="E253:CA253" si="1560">SUM(E251:E252)</f>
        <v>17</v>
      </c>
      <c r="F253" s="42">
        <f t="shared" si="1560"/>
        <v>25</v>
      </c>
      <c r="G253" s="42">
        <f t="shared" si="1560"/>
        <v>42</v>
      </c>
      <c r="H253" s="42">
        <f>SUM(H251:H252)</f>
        <v>0</v>
      </c>
      <c r="I253" s="42">
        <f>SUM(I251:I252)</f>
        <v>0</v>
      </c>
      <c r="J253" s="42">
        <f t="shared" ref="J253:L253" si="1561">SUM(J251:J252)</f>
        <v>0</v>
      </c>
      <c r="K253" s="42">
        <f t="shared" si="1561"/>
        <v>0</v>
      </c>
      <c r="L253" s="42">
        <f t="shared" si="1561"/>
        <v>0</v>
      </c>
      <c r="M253" s="42">
        <f t="shared" si="1560"/>
        <v>25</v>
      </c>
      <c r="N253" s="42">
        <f t="shared" si="1560"/>
        <v>34</v>
      </c>
      <c r="O253" s="42">
        <f t="shared" si="1560"/>
        <v>8</v>
      </c>
      <c r="P253" s="42">
        <f t="shared" si="1560"/>
        <v>11</v>
      </c>
      <c r="Q253" s="42">
        <f t="shared" si="1560"/>
        <v>19</v>
      </c>
      <c r="R253" s="42">
        <f t="shared" ref="R253:V253" si="1562">SUM(R251:R252)</f>
        <v>0</v>
      </c>
      <c r="S253" s="42">
        <f t="shared" si="1562"/>
        <v>0</v>
      </c>
      <c r="T253" s="42">
        <f t="shared" si="1562"/>
        <v>0</v>
      </c>
      <c r="U253" s="42">
        <f t="shared" si="1562"/>
        <v>0</v>
      </c>
      <c r="V253" s="42">
        <f t="shared" si="1562"/>
        <v>0</v>
      </c>
      <c r="W253" s="42">
        <f t="shared" si="1560"/>
        <v>65</v>
      </c>
      <c r="X253" s="42">
        <f t="shared" ref="X253" si="1563">SUM(X251:X252)</f>
        <v>288</v>
      </c>
      <c r="Y253" s="42">
        <f t="shared" si="1560"/>
        <v>16</v>
      </c>
      <c r="Z253" s="42">
        <f t="shared" si="1560"/>
        <v>40</v>
      </c>
      <c r="AA253" s="42">
        <f t="shared" si="1560"/>
        <v>56</v>
      </c>
      <c r="AB253" s="42">
        <f t="shared" ref="AB253:AP253" si="1564">SUM(AB251:AB252)</f>
        <v>30</v>
      </c>
      <c r="AC253" s="42">
        <f t="shared" ref="AC253" si="1565">SUM(AC251:AC252)</f>
        <v>95</v>
      </c>
      <c r="AD253" s="42">
        <f t="shared" si="1564"/>
        <v>23</v>
      </c>
      <c r="AE253" s="42">
        <f t="shared" si="1564"/>
        <v>21</v>
      </c>
      <c r="AF253" s="42">
        <f t="shared" si="1564"/>
        <v>44</v>
      </c>
      <c r="AG253" s="42">
        <f t="shared" si="1564"/>
        <v>15</v>
      </c>
      <c r="AH253" s="42">
        <f t="shared" ref="AH253" si="1566">SUM(AH251:AH252)</f>
        <v>199</v>
      </c>
      <c r="AI253" s="42">
        <f t="shared" si="1564"/>
        <v>10</v>
      </c>
      <c r="AJ253" s="42">
        <f t="shared" si="1564"/>
        <v>14</v>
      </c>
      <c r="AK253" s="42">
        <f t="shared" si="1564"/>
        <v>24</v>
      </c>
      <c r="AL253" s="42">
        <f t="shared" si="1564"/>
        <v>0</v>
      </c>
      <c r="AM253" s="42">
        <f t="shared" si="1564"/>
        <v>20</v>
      </c>
      <c r="AN253" s="42">
        <f t="shared" si="1564"/>
        <v>5</v>
      </c>
      <c r="AO253" s="42">
        <f t="shared" si="1564"/>
        <v>5</v>
      </c>
      <c r="AP253" s="42">
        <f t="shared" si="1564"/>
        <v>10</v>
      </c>
      <c r="AQ253" s="42">
        <f t="shared" si="1560"/>
        <v>0</v>
      </c>
      <c r="AR253" s="42">
        <f t="shared" ref="AR253" si="1567">SUM(AR251:AR252)</f>
        <v>0</v>
      </c>
      <c r="AS253" s="42">
        <f t="shared" si="1560"/>
        <v>0</v>
      </c>
      <c r="AT253" s="42">
        <f t="shared" si="1560"/>
        <v>0</v>
      </c>
      <c r="AU253" s="42">
        <f t="shared" si="1560"/>
        <v>0</v>
      </c>
      <c r="AV253" s="42">
        <f>SUM(AV251:AV252)</f>
        <v>0</v>
      </c>
      <c r="AW253" s="42">
        <f>SUM(AW251:AW252)</f>
        <v>0</v>
      </c>
      <c r="AX253" s="42">
        <f t="shared" ref="AX253:AZ253" si="1568">SUM(AX251:AX252)</f>
        <v>0</v>
      </c>
      <c r="AY253" s="42">
        <f t="shared" si="1568"/>
        <v>1</v>
      </c>
      <c r="AZ253" s="42">
        <f t="shared" si="1568"/>
        <v>1</v>
      </c>
      <c r="BA253" s="42">
        <f t="shared" si="1560"/>
        <v>0</v>
      </c>
      <c r="BB253" s="42">
        <f t="shared" si="1560"/>
        <v>0</v>
      </c>
      <c r="BC253" s="42">
        <f t="shared" si="1560"/>
        <v>0</v>
      </c>
      <c r="BD253" s="42">
        <f t="shared" si="1560"/>
        <v>0</v>
      </c>
      <c r="BE253" s="42">
        <f t="shared" si="1560"/>
        <v>0</v>
      </c>
      <c r="BF253" s="42">
        <f t="shared" si="1560"/>
        <v>0</v>
      </c>
      <c r="BG253" s="42">
        <f t="shared" si="1560"/>
        <v>0</v>
      </c>
      <c r="BH253" s="42">
        <f t="shared" si="1560"/>
        <v>0</v>
      </c>
      <c r="BI253" s="42">
        <f t="shared" si="1560"/>
        <v>0</v>
      </c>
      <c r="BJ253" s="42">
        <f t="shared" si="1560"/>
        <v>0</v>
      </c>
      <c r="BK253" s="42">
        <f t="shared" ref="BK253:BO253" si="1569">SUM(BK251:BK252)</f>
        <v>0</v>
      </c>
      <c r="BL253" s="42">
        <f t="shared" si="1569"/>
        <v>1</v>
      </c>
      <c r="BM253" s="42">
        <f t="shared" si="1569"/>
        <v>1</v>
      </c>
      <c r="BN253" s="42">
        <f t="shared" si="1569"/>
        <v>0</v>
      </c>
      <c r="BO253" s="42">
        <f t="shared" si="1569"/>
        <v>1</v>
      </c>
      <c r="BP253" s="25">
        <f t="shared" si="1546"/>
        <v>170</v>
      </c>
      <c r="BQ253" s="25">
        <f t="shared" si="1547"/>
        <v>714</v>
      </c>
      <c r="BR253" s="25">
        <f t="shared" si="1548"/>
        <v>80</v>
      </c>
      <c r="BS253" s="25">
        <f t="shared" si="1549"/>
        <v>117</v>
      </c>
      <c r="BT253" s="25">
        <f t="shared" si="1550"/>
        <v>197</v>
      </c>
      <c r="BU253" s="62"/>
      <c r="BV253" s="42">
        <f t="shared" si="1560"/>
        <v>0</v>
      </c>
      <c r="BW253" s="42">
        <f t="shared" si="1560"/>
        <v>0</v>
      </c>
      <c r="BX253" s="42">
        <f t="shared" si="1560"/>
        <v>0</v>
      </c>
      <c r="BY253" s="42">
        <f>SUM(BY251:BY252)</f>
        <v>80</v>
      </c>
      <c r="BZ253" s="42">
        <f t="shared" si="1560"/>
        <v>117</v>
      </c>
      <c r="CA253" s="25">
        <f t="shared" si="1560"/>
        <v>197</v>
      </c>
      <c r="CB253" s="42">
        <f t="shared" ref="CB253:CD253" si="1570">SUM(CB251:CB252)</f>
        <v>0</v>
      </c>
      <c r="CC253" s="42">
        <f t="shared" si="1570"/>
        <v>0</v>
      </c>
      <c r="CD253" s="25">
        <f t="shared" si="1570"/>
        <v>0</v>
      </c>
    </row>
    <row r="254" spans="1:82" ht="25.5" customHeight="1">
      <c r="A254" s="6"/>
      <c r="B254" s="30" t="s">
        <v>40</v>
      </c>
      <c r="C254" s="42">
        <f>C253</f>
        <v>35</v>
      </c>
      <c r="D254" s="42">
        <f>D253</f>
        <v>77</v>
      </c>
      <c r="E254" s="42">
        <f t="shared" ref="E254:CA255" si="1571">E253</f>
        <v>17</v>
      </c>
      <c r="F254" s="42">
        <f t="shared" si="1571"/>
        <v>25</v>
      </c>
      <c r="G254" s="42">
        <f t="shared" si="1571"/>
        <v>42</v>
      </c>
      <c r="H254" s="42">
        <f>H253</f>
        <v>0</v>
      </c>
      <c r="I254" s="42">
        <f>I253</f>
        <v>0</v>
      </c>
      <c r="J254" s="42">
        <f t="shared" ref="J254:L254" si="1572">J253</f>
        <v>0</v>
      </c>
      <c r="K254" s="42">
        <f t="shared" si="1572"/>
        <v>0</v>
      </c>
      <c r="L254" s="42">
        <f t="shared" si="1572"/>
        <v>0</v>
      </c>
      <c r="M254" s="42">
        <f t="shared" si="1571"/>
        <v>25</v>
      </c>
      <c r="N254" s="42">
        <f t="shared" si="1571"/>
        <v>34</v>
      </c>
      <c r="O254" s="42">
        <f t="shared" si="1571"/>
        <v>8</v>
      </c>
      <c r="P254" s="42">
        <f t="shared" si="1571"/>
        <v>11</v>
      </c>
      <c r="Q254" s="42">
        <f t="shared" si="1571"/>
        <v>19</v>
      </c>
      <c r="R254" s="42">
        <f t="shared" ref="R254:V254" si="1573">R253</f>
        <v>0</v>
      </c>
      <c r="S254" s="42">
        <f t="shared" si="1573"/>
        <v>0</v>
      </c>
      <c r="T254" s="42">
        <f t="shared" si="1573"/>
        <v>0</v>
      </c>
      <c r="U254" s="42">
        <f t="shared" si="1573"/>
        <v>0</v>
      </c>
      <c r="V254" s="42">
        <f t="shared" si="1573"/>
        <v>0</v>
      </c>
      <c r="W254" s="42">
        <f t="shared" si="1571"/>
        <v>65</v>
      </c>
      <c r="X254" s="42">
        <f t="shared" ref="X254" si="1574">X253</f>
        <v>288</v>
      </c>
      <c r="Y254" s="42">
        <f t="shared" si="1571"/>
        <v>16</v>
      </c>
      <c r="Z254" s="42">
        <f t="shared" si="1571"/>
        <v>40</v>
      </c>
      <c r="AA254" s="42">
        <f t="shared" si="1571"/>
        <v>56</v>
      </c>
      <c r="AB254" s="42">
        <f t="shared" ref="AB254:AP255" si="1575">AB253</f>
        <v>30</v>
      </c>
      <c r="AC254" s="42">
        <f t="shared" ref="AC254" si="1576">AC253</f>
        <v>95</v>
      </c>
      <c r="AD254" s="42">
        <f t="shared" si="1575"/>
        <v>23</v>
      </c>
      <c r="AE254" s="42">
        <f t="shared" si="1575"/>
        <v>21</v>
      </c>
      <c r="AF254" s="42">
        <f t="shared" si="1575"/>
        <v>44</v>
      </c>
      <c r="AG254" s="42">
        <f t="shared" si="1575"/>
        <v>15</v>
      </c>
      <c r="AH254" s="42">
        <f t="shared" ref="AH254" si="1577">AH253</f>
        <v>199</v>
      </c>
      <c r="AI254" s="42">
        <f t="shared" si="1575"/>
        <v>10</v>
      </c>
      <c r="AJ254" s="42">
        <f t="shared" si="1575"/>
        <v>14</v>
      </c>
      <c r="AK254" s="42">
        <f t="shared" si="1575"/>
        <v>24</v>
      </c>
      <c r="AL254" s="42">
        <f t="shared" si="1575"/>
        <v>0</v>
      </c>
      <c r="AM254" s="42">
        <f t="shared" si="1575"/>
        <v>20</v>
      </c>
      <c r="AN254" s="42">
        <f t="shared" si="1575"/>
        <v>5</v>
      </c>
      <c r="AO254" s="42">
        <f t="shared" si="1575"/>
        <v>5</v>
      </c>
      <c r="AP254" s="42">
        <f t="shared" si="1575"/>
        <v>10</v>
      </c>
      <c r="AQ254" s="42">
        <f t="shared" si="1571"/>
        <v>0</v>
      </c>
      <c r="AR254" s="42">
        <f t="shared" ref="AR254" si="1578">AR253</f>
        <v>0</v>
      </c>
      <c r="AS254" s="42">
        <f t="shared" si="1571"/>
        <v>0</v>
      </c>
      <c r="AT254" s="42">
        <f t="shared" si="1571"/>
        <v>0</v>
      </c>
      <c r="AU254" s="42">
        <f t="shared" si="1571"/>
        <v>0</v>
      </c>
      <c r="AV254" s="42">
        <f>AV253</f>
        <v>0</v>
      </c>
      <c r="AW254" s="42">
        <f>AW253</f>
        <v>0</v>
      </c>
      <c r="AX254" s="42">
        <f t="shared" ref="AX254:AZ254" si="1579">AX253</f>
        <v>0</v>
      </c>
      <c r="AY254" s="42">
        <f t="shared" si="1579"/>
        <v>1</v>
      </c>
      <c r="AZ254" s="42">
        <f t="shared" si="1579"/>
        <v>1</v>
      </c>
      <c r="BA254" s="42">
        <f t="shared" si="1571"/>
        <v>0</v>
      </c>
      <c r="BB254" s="42">
        <f t="shared" si="1571"/>
        <v>0</v>
      </c>
      <c r="BC254" s="42">
        <f t="shared" si="1571"/>
        <v>0</v>
      </c>
      <c r="BD254" s="42">
        <f t="shared" si="1571"/>
        <v>0</v>
      </c>
      <c r="BE254" s="42">
        <f t="shared" si="1571"/>
        <v>0</v>
      </c>
      <c r="BF254" s="42">
        <f t="shared" si="1571"/>
        <v>0</v>
      </c>
      <c r="BG254" s="42">
        <f t="shared" si="1571"/>
        <v>0</v>
      </c>
      <c r="BH254" s="42">
        <f t="shared" si="1571"/>
        <v>0</v>
      </c>
      <c r="BI254" s="42">
        <f t="shared" si="1571"/>
        <v>0</v>
      </c>
      <c r="BJ254" s="42">
        <f t="shared" si="1571"/>
        <v>0</v>
      </c>
      <c r="BK254" s="42">
        <f t="shared" ref="BK254:BO255" si="1580">BK253</f>
        <v>0</v>
      </c>
      <c r="BL254" s="42">
        <f t="shared" si="1580"/>
        <v>1</v>
      </c>
      <c r="BM254" s="42">
        <f t="shared" si="1580"/>
        <v>1</v>
      </c>
      <c r="BN254" s="42">
        <f t="shared" si="1580"/>
        <v>0</v>
      </c>
      <c r="BO254" s="42">
        <f t="shared" si="1580"/>
        <v>1</v>
      </c>
      <c r="BP254" s="25">
        <f t="shared" si="1546"/>
        <v>170</v>
      </c>
      <c r="BQ254" s="25">
        <f t="shared" si="1547"/>
        <v>714</v>
      </c>
      <c r="BR254" s="25">
        <f t="shared" si="1548"/>
        <v>80</v>
      </c>
      <c r="BS254" s="25">
        <f t="shared" si="1549"/>
        <v>117</v>
      </c>
      <c r="BT254" s="25">
        <f t="shared" si="1550"/>
        <v>197</v>
      </c>
      <c r="BU254" s="62"/>
      <c r="BV254" s="42">
        <f t="shared" si="1571"/>
        <v>0</v>
      </c>
      <c r="BW254" s="42">
        <f t="shared" si="1571"/>
        <v>0</v>
      </c>
      <c r="BX254" s="42">
        <f t="shared" si="1571"/>
        <v>0</v>
      </c>
      <c r="BY254" s="42">
        <f t="shared" si="1571"/>
        <v>80</v>
      </c>
      <c r="BZ254" s="42">
        <f t="shared" si="1571"/>
        <v>117</v>
      </c>
      <c r="CA254" s="25">
        <f t="shared" si="1571"/>
        <v>197</v>
      </c>
      <c r="CB254" s="42">
        <f t="shared" ref="CB254:CD254" si="1581">CB253</f>
        <v>0</v>
      </c>
      <c r="CC254" s="42">
        <f t="shared" si="1581"/>
        <v>0</v>
      </c>
      <c r="CD254" s="25">
        <f t="shared" si="1581"/>
        <v>0</v>
      </c>
    </row>
    <row r="255" spans="1:82" ht="25.5" customHeight="1">
      <c r="A255" s="60"/>
      <c r="B255" s="61" t="s">
        <v>43</v>
      </c>
      <c r="C255" s="67">
        <f>C254</f>
        <v>35</v>
      </c>
      <c r="D255" s="67">
        <f>D254</f>
        <v>77</v>
      </c>
      <c r="E255" s="67">
        <f t="shared" si="1571"/>
        <v>17</v>
      </c>
      <c r="F255" s="67">
        <f t="shared" si="1571"/>
        <v>25</v>
      </c>
      <c r="G255" s="67">
        <f t="shared" si="1571"/>
        <v>42</v>
      </c>
      <c r="H255" s="67">
        <f>H254</f>
        <v>0</v>
      </c>
      <c r="I255" s="67">
        <f>I254</f>
        <v>0</v>
      </c>
      <c r="J255" s="67">
        <f t="shared" ref="J255:L255" si="1582">J254</f>
        <v>0</v>
      </c>
      <c r="K255" s="67">
        <f t="shared" si="1582"/>
        <v>0</v>
      </c>
      <c r="L255" s="67">
        <f t="shared" si="1582"/>
        <v>0</v>
      </c>
      <c r="M255" s="67">
        <f t="shared" si="1571"/>
        <v>25</v>
      </c>
      <c r="N255" s="67">
        <f t="shared" si="1571"/>
        <v>34</v>
      </c>
      <c r="O255" s="67">
        <f t="shared" si="1571"/>
        <v>8</v>
      </c>
      <c r="P255" s="67">
        <f t="shared" si="1571"/>
        <v>11</v>
      </c>
      <c r="Q255" s="67">
        <f t="shared" si="1571"/>
        <v>19</v>
      </c>
      <c r="R255" s="67">
        <f t="shared" ref="R255:V255" si="1583">R254</f>
        <v>0</v>
      </c>
      <c r="S255" s="67">
        <f t="shared" si="1583"/>
        <v>0</v>
      </c>
      <c r="T255" s="67">
        <f t="shared" si="1583"/>
        <v>0</v>
      </c>
      <c r="U255" s="67">
        <f t="shared" si="1583"/>
        <v>0</v>
      </c>
      <c r="V255" s="67">
        <f t="shared" si="1583"/>
        <v>0</v>
      </c>
      <c r="W255" s="67">
        <f t="shared" si="1571"/>
        <v>65</v>
      </c>
      <c r="X255" s="67">
        <f t="shared" ref="X255" si="1584">X254</f>
        <v>288</v>
      </c>
      <c r="Y255" s="67">
        <f t="shared" si="1571"/>
        <v>16</v>
      </c>
      <c r="Z255" s="67">
        <f t="shared" si="1571"/>
        <v>40</v>
      </c>
      <c r="AA255" s="67">
        <f t="shared" si="1571"/>
        <v>56</v>
      </c>
      <c r="AB255" s="67">
        <f t="shared" ref="AB255:AL255" si="1585">AB254</f>
        <v>30</v>
      </c>
      <c r="AC255" s="67">
        <f t="shared" ref="AC255" si="1586">AC254</f>
        <v>95</v>
      </c>
      <c r="AD255" s="67">
        <f t="shared" si="1585"/>
        <v>23</v>
      </c>
      <c r="AE255" s="67">
        <f t="shared" si="1585"/>
        <v>21</v>
      </c>
      <c r="AF255" s="67">
        <f t="shared" si="1585"/>
        <v>44</v>
      </c>
      <c r="AG255" s="67">
        <f t="shared" si="1585"/>
        <v>15</v>
      </c>
      <c r="AH255" s="67">
        <f t="shared" ref="AH255" si="1587">AH254</f>
        <v>199</v>
      </c>
      <c r="AI255" s="67">
        <f t="shared" si="1585"/>
        <v>10</v>
      </c>
      <c r="AJ255" s="67">
        <f t="shared" si="1585"/>
        <v>14</v>
      </c>
      <c r="AK255" s="67">
        <f t="shared" si="1585"/>
        <v>24</v>
      </c>
      <c r="AL255" s="67">
        <f t="shared" si="1585"/>
        <v>0</v>
      </c>
      <c r="AM255" s="67">
        <f t="shared" si="1575"/>
        <v>20</v>
      </c>
      <c r="AN255" s="67">
        <f t="shared" si="1575"/>
        <v>5</v>
      </c>
      <c r="AO255" s="67">
        <f t="shared" si="1575"/>
        <v>5</v>
      </c>
      <c r="AP255" s="67">
        <f t="shared" si="1575"/>
        <v>10</v>
      </c>
      <c r="AQ255" s="67">
        <f t="shared" si="1571"/>
        <v>0</v>
      </c>
      <c r="AR255" s="67">
        <f t="shared" ref="AR255" si="1588">AR254</f>
        <v>0</v>
      </c>
      <c r="AS255" s="67">
        <f t="shared" si="1571"/>
        <v>0</v>
      </c>
      <c r="AT255" s="67">
        <f t="shared" si="1571"/>
        <v>0</v>
      </c>
      <c r="AU255" s="67">
        <f t="shared" si="1571"/>
        <v>0</v>
      </c>
      <c r="AV255" s="67">
        <f>AV254</f>
        <v>0</v>
      </c>
      <c r="AW255" s="67">
        <f>AW254</f>
        <v>0</v>
      </c>
      <c r="AX255" s="67">
        <f t="shared" ref="AX255:AZ255" si="1589">AX254</f>
        <v>0</v>
      </c>
      <c r="AY255" s="67">
        <f t="shared" si="1589"/>
        <v>1</v>
      </c>
      <c r="AZ255" s="67">
        <f t="shared" si="1589"/>
        <v>1</v>
      </c>
      <c r="BA255" s="67">
        <f t="shared" si="1571"/>
        <v>0</v>
      </c>
      <c r="BB255" s="67">
        <f t="shared" si="1571"/>
        <v>0</v>
      </c>
      <c r="BC255" s="67">
        <f t="shared" si="1571"/>
        <v>0</v>
      </c>
      <c r="BD255" s="67">
        <f t="shared" si="1571"/>
        <v>0</v>
      </c>
      <c r="BE255" s="67">
        <f t="shared" si="1571"/>
        <v>0</v>
      </c>
      <c r="BF255" s="67">
        <f t="shared" si="1571"/>
        <v>0</v>
      </c>
      <c r="BG255" s="67">
        <f t="shared" si="1571"/>
        <v>0</v>
      </c>
      <c r="BH255" s="67">
        <f t="shared" si="1571"/>
        <v>0</v>
      </c>
      <c r="BI255" s="67">
        <f t="shared" si="1571"/>
        <v>0</v>
      </c>
      <c r="BJ255" s="67">
        <f t="shared" si="1571"/>
        <v>0</v>
      </c>
      <c r="BK255" s="67">
        <f t="shared" ref="BK255" si="1590">BK254</f>
        <v>0</v>
      </c>
      <c r="BL255" s="67">
        <f t="shared" si="1580"/>
        <v>1</v>
      </c>
      <c r="BM255" s="67">
        <f t="shared" si="1580"/>
        <v>1</v>
      </c>
      <c r="BN255" s="67">
        <f t="shared" si="1580"/>
        <v>0</v>
      </c>
      <c r="BO255" s="67">
        <f t="shared" si="1580"/>
        <v>1</v>
      </c>
      <c r="BP255" s="33">
        <f t="shared" si="1546"/>
        <v>170</v>
      </c>
      <c r="BQ255" s="33">
        <f t="shared" si="1547"/>
        <v>714</v>
      </c>
      <c r="BR255" s="33">
        <f t="shared" si="1548"/>
        <v>80</v>
      </c>
      <c r="BS255" s="33">
        <f t="shared" si="1549"/>
        <v>117</v>
      </c>
      <c r="BT255" s="33">
        <f t="shared" si="1550"/>
        <v>197</v>
      </c>
      <c r="BU255" s="66"/>
      <c r="BV255" s="67">
        <f t="shared" si="1571"/>
        <v>0</v>
      </c>
      <c r="BW255" s="67">
        <f t="shared" si="1571"/>
        <v>0</v>
      </c>
      <c r="BX255" s="67">
        <f t="shared" si="1571"/>
        <v>0</v>
      </c>
      <c r="BY255" s="67">
        <f t="shared" si="1571"/>
        <v>80</v>
      </c>
      <c r="BZ255" s="67">
        <f t="shared" si="1571"/>
        <v>117</v>
      </c>
      <c r="CA255" s="33">
        <f t="shared" si="1571"/>
        <v>197</v>
      </c>
      <c r="CB255" s="67">
        <f t="shared" ref="CB255:CD255" si="1591">CB254</f>
        <v>0</v>
      </c>
      <c r="CC255" s="67">
        <f t="shared" si="1591"/>
        <v>0</v>
      </c>
      <c r="CD255" s="33">
        <f t="shared" si="1591"/>
        <v>0</v>
      </c>
    </row>
    <row r="256" spans="1:82" ht="25.5" customHeight="1">
      <c r="A256" s="35" t="s">
        <v>162</v>
      </c>
      <c r="B256" s="59"/>
      <c r="C256" s="37"/>
      <c r="D256" s="38"/>
      <c r="E256" s="38"/>
      <c r="F256" s="38"/>
      <c r="G256" s="38"/>
      <c r="H256" s="38"/>
      <c r="I256" s="38"/>
      <c r="J256" s="38"/>
      <c r="K256" s="38"/>
      <c r="L256" s="38"/>
      <c r="M256" s="3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  <c r="AA256" s="38"/>
      <c r="AB256" s="38"/>
      <c r="AC256" s="38"/>
      <c r="AD256" s="38"/>
      <c r="AE256" s="38"/>
      <c r="AF256" s="38"/>
      <c r="AG256" s="38"/>
      <c r="AH256" s="38"/>
      <c r="AI256" s="38"/>
      <c r="AJ256" s="38"/>
      <c r="AK256" s="38"/>
      <c r="AL256" s="38"/>
      <c r="AM256" s="38"/>
      <c r="AN256" s="38"/>
      <c r="AO256" s="38"/>
      <c r="AP256" s="38"/>
      <c r="AQ256" s="38"/>
      <c r="AR256" s="38"/>
      <c r="AS256" s="38"/>
      <c r="AT256" s="38"/>
      <c r="AU256" s="38"/>
      <c r="AV256" s="38"/>
      <c r="AW256" s="38"/>
      <c r="AX256" s="38"/>
      <c r="AY256" s="38"/>
      <c r="AZ256" s="38"/>
      <c r="BA256" s="38"/>
      <c r="BB256" s="38"/>
      <c r="BC256" s="38"/>
      <c r="BD256" s="38"/>
      <c r="BE256" s="38"/>
      <c r="BF256" s="38"/>
      <c r="BG256" s="38"/>
      <c r="BH256" s="38"/>
      <c r="BI256" s="38"/>
      <c r="BJ256" s="38"/>
      <c r="BK256" s="38"/>
      <c r="BL256" s="38"/>
      <c r="BM256" s="38"/>
      <c r="BN256" s="38"/>
      <c r="BO256" s="38"/>
      <c r="BP256" s="38"/>
      <c r="BQ256" s="38"/>
      <c r="BR256" s="40"/>
      <c r="BS256" s="40"/>
      <c r="BT256" s="40"/>
      <c r="BU256" s="43"/>
      <c r="BV256" s="40"/>
      <c r="BW256" s="40"/>
      <c r="BX256" s="40"/>
      <c r="BY256" s="40"/>
      <c r="BZ256" s="40"/>
      <c r="CA256" s="40"/>
      <c r="CB256" s="40"/>
      <c r="CC256" s="40"/>
      <c r="CD256" s="41"/>
    </row>
    <row r="257" spans="1:82" ht="25.5" customHeight="1">
      <c r="A257" s="6"/>
      <c r="B257" s="89" t="s">
        <v>28</v>
      </c>
      <c r="C257" s="42"/>
      <c r="D257" s="40"/>
      <c r="E257" s="40"/>
      <c r="F257" s="40"/>
      <c r="G257" s="40"/>
      <c r="H257" s="40"/>
      <c r="I257" s="40"/>
      <c r="J257" s="40"/>
      <c r="K257" s="40"/>
      <c r="L257" s="40"/>
      <c r="M257" s="40"/>
      <c r="N257" s="40"/>
      <c r="O257" s="40"/>
      <c r="P257" s="40"/>
      <c r="Q257" s="40"/>
      <c r="R257" s="40"/>
      <c r="S257" s="40"/>
      <c r="T257" s="40"/>
      <c r="U257" s="40"/>
      <c r="V257" s="40"/>
      <c r="W257" s="40"/>
      <c r="X257" s="40"/>
      <c r="Y257" s="40"/>
      <c r="Z257" s="40"/>
      <c r="AA257" s="40"/>
      <c r="AB257" s="40"/>
      <c r="AC257" s="40"/>
      <c r="AD257" s="40"/>
      <c r="AE257" s="40"/>
      <c r="AF257" s="40"/>
      <c r="AG257" s="40"/>
      <c r="AH257" s="40"/>
      <c r="AI257" s="40"/>
      <c r="AJ257" s="40"/>
      <c r="AK257" s="40"/>
      <c r="AL257" s="40"/>
      <c r="AM257" s="40"/>
      <c r="AN257" s="40"/>
      <c r="AO257" s="40"/>
      <c r="AP257" s="40"/>
      <c r="AQ257" s="40"/>
      <c r="AR257" s="40"/>
      <c r="AS257" s="40"/>
      <c r="AT257" s="40"/>
      <c r="AU257" s="40"/>
      <c r="AV257" s="40"/>
      <c r="AW257" s="40"/>
      <c r="AX257" s="40"/>
      <c r="AY257" s="40"/>
      <c r="AZ257" s="40"/>
      <c r="BA257" s="40"/>
      <c r="BB257" s="40"/>
      <c r="BC257" s="40"/>
      <c r="BD257" s="40"/>
      <c r="BE257" s="40"/>
      <c r="BF257" s="40"/>
      <c r="BG257" s="40"/>
      <c r="BH257" s="40"/>
      <c r="BI257" s="40"/>
      <c r="BJ257" s="40"/>
      <c r="BK257" s="40"/>
      <c r="BL257" s="40"/>
      <c r="BM257" s="40"/>
      <c r="BN257" s="40"/>
      <c r="BO257" s="40"/>
      <c r="BP257" s="40"/>
      <c r="BQ257" s="40"/>
      <c r="BR257" s="40"/>
      <c r="BS257" s="40"/>
      <c r="BT257" s="40"/>
      <c r="BU257" s="43"/>
      <c r="BV257" s="40"/>
      <c r="BW257" s="40"/>
      <c r="BX257" s="40"/>
      <c r="BY257" s="40"/>
      <c r="BZ257" s="40"/>
      <c r="CA257" s="40"/>
      <c r="CB257" s="40"/>
      <c r="CC257" s="40"/>
      <c r="CD257" s="41"/>
    </row>
    <row r="258" spans="1:82" ht="25.5" customHeight="1">
      <c r="A258" s="6"/>
      <c r="B258" s="7" t="s">
        <v>163</v>
      </c>
      <c r="C258" s="44"/>
      <c r="D258" s="45"/>
      <c r="E258" s="45"/>
      <c r="F258" s="45"/>
      <c r="G258" s="40"/>
      <c r="H258" s="40"/>
      <c r="I258" s="40"/>
      <c r="J258" s="40"/>
      <c r="K258" s="40"/>
      <c r="L258" s="40"/>
      <c r="M258" s="40"/>
      <c r="N258" s="40"/>
      <c r="O258" s="40"/>
      <c r="P258" s="40"/>
      <c r="Q258" s="40"/>
      <c r="R258" s="40"/>
      <c r="S258" s="40"/>
      <c r="T258" s="40"/>
      <c r="U258" s="40"/>
      <c r="V258" s="40"/>
      <c r="W258" s="45"/>
      <c r="X258" s="45"/>
      <c r="Y258" s="45"/>
      <c r="Z258" s="45"/>
      <c r="AA258" s="40"/>
      <c r="AB258" s="40"/>
      <c r="AC258" s="40"/>
      <c r="AD258" s="40"/>
      <c r="AE258" s="40"/>
      <c r="AF258" s="40"/>
      <c r="AG258" s="40"/>
      <c r="AH258" s="40"/>
      <c r="AI258" s="40"/>
      <c r="AJ258" s="40"/>
      <c r="AK258" s="40"/>
      <c r="AL258" s="45"/>
      <c r="AM258" s="45"/>
      <c r="AN258" s="45"/>
      <c r="AO258" s="45"/>
      <c r="AP258" s="40"/>
      <c r="AQ258" s="45"/>
      <c r="AR258" s="45"/>
      <c r="AS258" s="45"/>
      <c r="AT258" s="45"/>
      <c r="AU258" s="40"/>
      <c r="AV258" s="40"/>
      <c r="AW258" s="40"/>
      <c r="AX258" s="40"/>
      <c r="AY258" s="40"/>
      <c r="AZ258" s="40"/>
      <c r="BA258" s="40"/>
      <c r="BB258" s="40"/>
      <c r="BC258" s="40"/>
      <c r="BD258" s="40"/>
      <c r="BE258" s="40"/>
      <c r="BF258" s="40"/>
      <c r="BG258" s="40"/>
      <c r="BH258" s="40"/>
      <c r="BI258" s="40"/>
      <c r="BJ258" s="40"/>
      <c r="BK258" s="40"/>
      <c r="BL258" s="40"/>
      <c r="BM258" s="40"/>
      <c r="BN258" s="40"/>
      <c r="BO258" s="40"/>
      <c r="BP258" s="40"/>
      <c r="BQ258" s="40"/>
      <c r="BR258" s="40"/>
      <c r="BS258" s="40"/>
      <c r="BT258" s="40"/>
      <c r="BU258" s="90"/>
      <c r="BV258" s="40"/>
      <c r="BW258" s="40"/>
      <c r="BX258" s="40"/>
      <c r="BY258" s="40"/>
      <c r="BZ258" s="40"/>
      <c r="CA258" s="40"/>
      <c r="CB258" s="40"/>
      <c r="CC258" s="40"/>
      <c r="CD258" s="41"/>
    </row>
    <row r="259" spans="1:82" ht="25.5" customHeight="1">
      <c r="A259" s="14"/>
      <c r="B259" s="51" t="s">
        <v>164</v>
      </c>
      <c r="C259" s="24">
        <v>0</v>
      </c>
      <c r="D259" s="24">
        <v>0</v>
      </c>
      <c r="E259" s="24">
        <v>0</v>
      </c>
      <c r="F259" s="24">
        <v>0</v>
      </c>
      <c r="G259" s="25">
        <f t="shared" ref="G259" si="1592">E259+F259</f>
        <v>0</v>
      </c>
      <c r="H259" s="24">
        <v>0</v>
      </c>
      <c r="I259" s="24">
        <v>8</v>
      </c>
      <c r="J259" s="24">
        <v>0</v>
      </c>
      <c r="K259" s="24">
        <v>3</v>
      </c>
      <c r="L259" s="25">
        <f>SUM(J259:K259)</f>
        <v>3</v>
      </c>
      <c r="M259" s="24">
        <v>0</v>
      </c>
      <c r="N259" s="24">
        <v>0</v>
      </c>
      <c r="O259" s="24">
        <v>0</v>
      </c>
      <c r="P259" s="24">
        <v>0</v>
      </c>
      <c r="Q259" s="25">
        <f t="shared" ref="Q259" si="1593">O259+P259</f>
        <v>0</v>
      </c>
      <c r="R259" s="24">
        <v>0</v>
      </c>
      <c r="S259" s="24">
        <v>0</v>
      </c>
      <c r="T259" s="24">
        <v>0</v>
      </c>
      <c r="U259" s="24">
        <v>0</v>
      </c>
      <c r="V259" s="25">
        <f t="shared" ref="V259" si="1594">T259+U259</f>
        <v>0</v>
      </c>
      <c r="W259" s="24">
        <v>15</v>
      </c>
      <c r="X259" s="24">
        <v>49</v>
      </c>
      <c r="Y259" s="24">
        <v>5</v>
      </c>
      <c r="Z259" s="24">
        <v>14</v>
      </c>
      <c r="AA259" s="25">
        <f t="shared" ref="AA259" si="1595">Y259+Z259</f>
        <v>19</v>
      </c>
      <c r="AB259" s="24">
        <v>15</v>
      </c>
      <c r="AC259" s="24">
        <v>25</v>
      </c>
      <c r="AD259" s="24">
        <v>3</v>
      </c>
      <c r="AE259" s="24">
        <v>14</v>
      </c>
      <c r="AF259" s="25">
        <f t="shared" ref="AF259" si="1596">AD259+AE259</f>
        <v>17</v>
      </c>
      <c r="AG259" s="24">
        <v>25</v>
      </c>
      <c r="AH259" s="24">
        <v>151</v>
      </c>
      <c r="AI259" s="24">
        <v>3</v>
      </c>
      <c r="AJ259" s="24">
        <v>16</v>
      </c>
      <c r="AK259" s="25">
        <f t="shared" ref="AK259" si="1597">AI259+AJ259</f>
        <v>19</v>
      </c>
      <c r="AL259" s="24">
        <v>0</v>
      </c>
      <c r="AM259" s="24">
        <v>12</v>
      </c>
      <c r="AN259" s="24">
        <v>0</v>
      </c>
      <c r="AO259" s="24">
        <v>0</v>
      </c>
      <c r="AP259" s="25">
        <f t="shared" ref="AP259" si="1598">AN259+AO259</f>
        <v>0</v>
      </c>
      <c r="AQ259" s="25">
        <v>0</v>
      </c>
      <c r="AR259" s="25">
        <v>0</v>
      </c>
      <c r="AS259" s="25">
        <v>0</v>
      </c>
      <c r="AT259" s="25">
        <v>0</v>
      </c>
      <c r="AU259" s="25">
        <f t="shared" ref="AU259" si="1599">AS259+AT259</f>
        <v>0</v>
      </c>
      <c r="AV259" s="24">
        <v>0</v>
      </c>
      <c r="AW259" s="24"/>
      <c r="AX259" s="24">
        <v>0</v>
      </c>
      <c r="AY259" s="24">
        <v>0</v>
      </c>
      <c r="AZ259" s="25">
        <f t="shared" ref="AZ259" si="1600">AX259+AY259</f>
        <v>0</v>
      </c>
      <c r="BA259" s="25"/>
      <c r="BB259" s="25"/>
      <c r="BC259" s="25"/>
      <c r="BD259" s="25"/>
      <c r="BE259" s="25">
        <f t="shared" ref="BE259" si="1601">BC259+BD259</f>
        <v>0</v>
      </c>
      <c r="BF259" s="24">
        <v>0</v>
      </c>
      <c r="BG259" s="24">
        <v>0</v>
      </c>
      <c r="BH259" s="24">
        <v>0</v>
      </c>
      <c r="BI259" s="24">
        <v>0</v>
      </c>
      <c r="BJ259" s="25">
        <f t="shared" ref="BJ259" si="1602">BH259+BI259</f>
        <v>0</v>
      </c>
      <c r="BK259" s="24">
        <v>0</v>
      </c>
      <c r="BL259" s="24">
        <v>0</v>
      </c>
      <c r="BM259" s="24">
        <v>0</v>
      </c>
      <c r="BN259" s="24">
        <v>0</v>
      </c>
      <c r="BO259" s="25">
        <f t="shared" ref="BO259" si="1603">BM259+BN259</f>
        <v>0</v>
      </c>
      <c r="BP259" s="25">
        <f t="shared" ref="BP259:BP260" si="1604">C259+M259+W259+AB259+AG259+AL259+AQ259+AV259+BA259+BK259+H259+BF259+R259</f>
        <v>55</v>
      </c>
      <c r="BQ259" s="25">
        <f t="shared" ref="BQ259:BQ260" si="1605">D259+N259+X259+AC259+AH259+AM259+AR259+AW259+BB259+BL259+I259+BG259+S259</f>
        <v>245</v>
      </c>
      <c r="BR259" s="25">
        <f t="shared" ref="BR259:BR260" si="1606">E259+O259+Y259+AD259+AI259+AN259+AS259+AX259+BC259+BM259+J259+BH259+T259</f>
        <v>11</v>
      </c>
      <c r="BS259" s="25">
        <f t="shared" ref="BS259:BS260" si="1607">F259+P259+Z259+AE259+AJ259+AO259+AT259+AY259+BD259+BN259+K259+BI259+U259</f>
        <v>47</v>
      </c>
      <c r="BT259" s="25">
        <f t="shared" ref="BT259:BT260" si="1608">G259+Q259+AA259+AF259+AK259+AP259+AU259+AZ259+BE259+BO259+L259+BJ259+V259</f>
        <v>58</v>
      </c>
      <c r="BU259" s="26">
        <v>3</v>
      </c>
      <c r="BV259" s="25" t="str">
        <f t="shared" ref="BV259" si="1609">IF(BU259=1,BR259,"0")</f>
        <v>0</v>
      </c>
      <c r="BW259" s="25" t="str">
        <f t="shared" ref="BW259" si="1610">IF(BU259=1,BS259,"0")</f>
        <v>0</v>
      </c>
      <c r="BX259" s="25">
        <f t="shared" ref="BX259" si="1611">BV259+BW259</f>
        <v>0</v>
      </c>
      <c r="BY259" s="25" t="str">
        <f t="shared" ref="BY259" si="1612">IF(BU259=2,BR259,"0")</f>
        <v>0</v>
      </c>
      <c r="BZ259" s="25" t="str">
        <f t="shared" ref="BZ259" si="1613">IF(BU259=2,BS259,"0")</f>
        <v>0</v>
      </c>
      <c r="CA259" s="25">
        <f t="shared" ref="CA259" si="1614">BY259+BZ259</f>
        <v>0</v>
      </c>
      <c r="CB259" s="25">
        <f>IF(BU259=3,BR259,"0")</f>
        <v>11</v>
      </c>
      <c r="CC259" s="25">
        <f>IF(BU259=3,BS259,"0")</f>
        <v>47</v>
      </c>
      <c r="CD259" s="25">
        <f>IF(BU259=3,BT259,"0")</f>
        <v>58</v>
      </c>
    </row>
    <row r="260" spans="1:82" ht="25.5" customHeight="1">
      <c r="A260" s="14"/>
      <c r="B260" s="30" t="s">
        <v>36</v>
      </c>
      <c r="C260" s="25">
        <f>SUM(C259)</f>
        <v>0</v>
      </c>
      <c r="D260" s="25">
        <f>SUM(D259)</f>
        <v>0</v>
      </c>
      <c r="E260" s="25">
        <f t="shared" ref="E260:CA260" si="1615">SUM(E259)</f>
        <v>0</v>
      </c>
      <c r="F260" s="25">
        <f t="shared" si="1615"/>
        <v>0</v>
      </c>
      <c r="G260" s="25">
        <f t="shared" si="1615"/>
        <v>0</v>
      </c>
      <c r="H260" s="25">
        <f>SUM(H259)</f>
        <v>0</v>
      </c>
      <c r="I260" s="25">
        <f t="shared" ref="I260:L260" si="1616">SUM(I259)</f>
        <v>8</v>
      </c>
      <c r="J260" s="25">
        <f t="shared" si="1616"/>
        <v>0</v>
      </c>
      <c r="K260" s="25">
        <f t="shared" si="1616"/>
        <v>3</v>
      </c>
      <c r="L260" s="25">
        <f t="shared" si="1616"/>
        <v>3</v>
      </c>
      <c r="M260" s="25">
        <f t="shared" si="1615"/>
        <v>0</v>
      </c>
      <c r="N260" s="25">
        <f t="shared" si="1615"/>
        <v>0</v>
      </c>
      <c r="O260" s="25">
        <f t="shared" si="1615"/>
        <v>0</v>
      </c>
      <c r="P260" s="25">
        <f t="shared" si="1615"/>
        <v>0</v>
      </c>
      <c r="Q260" s="25">
        <f t="shared" si="1615"/>
        <v>0</v>
      </c>
      <c r="R260" s="25">
        <f t="shared" ref="R260:V260" si="1617">SUM(R259)</f>
        <v>0</v>
      </c>
      <c r="S260" s="25">
        <f t="shared" si="1617"/>
        <v>0</v>
      </c>
      <c r="T260" s="25">
        <f t="shared" si="1617"/>
        <v>0</v>
      </c>
      <c r="U260" s="25">
        <f t="shared" si="1617"/>
        <v>0</v>
      </c>
      <c r="V260" s="25">
        <f t="shared" si="1617"/>
        <v>0</v>
      </c>
      <c r="W260" s="25">
        <f t="shared" si="1615"/>
        <v>15</v>
      </c>
      <c r="X260" s="25">
        <f t="shared" si="1615"/>
        <v>49</v>
      </c>
      <c r="Y260" s="25">
        <f t="shared" si="1615"/>
        <v>5</v>
      </c>
      <c r="Z260" s="25">
        <f t="shared" si="1615"/>
        <v>14</v>
      </c>
      <c r="AA260" s="25">
        <f t="shared" si="1615"/>
        <v>19</v>
      </c>
      <c r="AB260" s="25">
        <f t="shared" ref="AB260:AP260" si="1618">SUM(AB259)</f>
        <v>15</v>
      </c>
      <c r="AC260" s="25">
        <f t="shared" si="1618"/>
        <v>25</v>
      </c>
      <c r="AD260" s="25">
        <f t="shared" si="1618"/>
        <v>3</v>
      </c>
      <c r="AE260" s="25">
        <f t="shared" si="1618"/>
        <v>14</v>
      </c>
      <c r="AF260" s="25">
        <f t="shared" si="1618"/>
        <v>17</v>
      </c>
      <c r="AG260" s="25">
        <f t="shared" si="1618"/>
        <v>25</v>
      </c>
      <c r="AH260" s="25">
        <f t="shared" si="1618"/>
        <v>151</v>
      </c>
      <c r="AI260" s="25">
        <f t="shared" si="1618"/>
        <v>3</v>
      </c>
      <c r="AJ260" s="25">
        <f t="shared" si="1618"/>
        <v>16</v>
      </c>
      <c r="AK260" s="25">
        <f t="shared" si="1618"/>
        <v>19</v>
      </c>
      <c r="AL260" s="25">
        <f t="shared" si="1618"/>
        <v>0</v>
      </c>
      <c r="AM260" s="25">
        <f t="shared" si="1618"/>
        <v>12</v>
      </c>
      <c r="AN260" s="25">
        <f t="shared" si="1618"/>
        <v>0</v>
      </c>
      <c r="AO260" s="25">
        <f t="shared" si="1618"/>
        <v>0</v>
      </c>
      <c r="AP260" s="25">
        <f t="shared" si="1618"/>
        <v>0</v>
      </c>
      <c r="AQ260" s="25">
        <f t="shared" si="1615"/>
        <v>0</v>
      </c>
      <c r="AR260" s="25">
        <f t="shared" si="1615"/>
        <v>0</v>
      </c>
      <c r="AS260" s="25">
        <f t="shared" si="1615"/>
        <v>0</v>
      </c>
      <c r="AT260" s="25">
        <f t="shared" si="1615"/>
        <v>0</v>
      </c>
      <c r="AU260" s="25">
        <f t="shared" si="1615"/>
        <v>0</v>
      </c>
      <c r="AV260" s="25">
        <f t="shared" si="1615"/>
        <v>0</v>
      </c>
      <c r="AW260" s="25">
        <f t="shared" si="1615"/>
        <v>0</v>
      </c>
      <c r="AX260" s="25">
        <f t="shared" si="1615"/>
        <v>0</v>
      </c>
      <c r="AY260" s="25">
        <f t="shared" si="1615"/>
        <v>0</v>
      </c>
      <c r="AZ260" s="25">
        <f t="shared" si="1615"/>
        <v>0</v>
      </c>
      <c r="BA260" s="25">
        <f t="shared" si="1615"/>
        <v>0</v>
      </c>
      <c r="BB260" s="25">
        <f t="shared" si="1615"/>
        <v>0</v>
      </c>
      <c r="BC260" s="25">
        <f t="shared" si="1615"/>
        <v>0</v>
      </c>
      <c r="BD260" s="25">
        <f t="shared" si="1615"/>
        <v>0</v>
      </c>
      <c r="BE260" s="25">
        <f t="shared" si="1615"/>
        <v>0</v>
      </c>
      <c r="BF260" s="25">
        <f t="shared" si="1615"/>
        <v>0</v>
      </c>
      <c r="BG260" s="25">
        <f t="shared" si="1615"/>
        <v>0</v>
      </c>
      <c r="BH260" s="25">
        <f t="shared" si="1615"/>
        <v>0</v>
      </c>
      <c r="BI260" s="25">
        <f t="shared" si="1615"/>
        <v>0</v>
      </c>
      <c r="BJ260" s="25">
        <f t="shared" si="1615"/>
        <v>0</v>
      </c>
      <c r="BK260" s="25">
        <f t="shared" ref="BK260:BO260" si="1619">SUM(BK259)</f>
        <v>0</v>
      </c>
      <c r="BL260" s="25">
        <f t="shared" si="1619"/>
        <v>0</v>
      </c>
      <c r="BM260" s="25">
        <f t="shared" si="1619"/>
        <v>0</v>
      </c>
      <c r="BN260" s="25">
        <f t="shared" si="1619"/>
        <v>0</v>
      </c>
      <c r="BO260" s="25">
        <f t="shared" si="1619"/>
        <v>0</v>
      </c>
      <c r="BP260" s="25">
        <f t="shared" si="1604"/>
        <v>55</v>
      </c>
      <c r="BQ260" s="25">
        <f t="shared" si="1605"/>
        <v>245</v>
      </c>
      <c r="BR260" s="25">
        <f t="shared" si="1606"/>
        <v>11</v>
      </c>
      <c r="BS260" s="25">
        <f t="shared" si="1607"/>
        <v>47</v>
      </c>
      <c r="BT260" s="25">
        <f t="shared" si="1608"/>
        <v>58</v>
      </c>
      <c r="BU260" s="26">
        <f t="shared" si="1615"/>
        <v>3</v>
      </c>
      <c r="BV260" s="25">
        <f t="shared" si="1615"/>
        <v>0</v>
      </c>
      <c r="BW260" s="25">
        <f t="shared" si="1615"/>
        <v>0</v>
      </c>
      <c r="BX260" s="25">
        <f t="shared" si="1615"/>
        <v>0</v>
      </c>
      <c r="BY260" s="25">
        <f t="shared" si="1615"/>
        <v>0</v>
      </c>
      <c r="BZ260" s="25">
        <f t="shared" si="1615"/>
        <v>0</v>
      </c>
      <c r="CA260" s="25">
        <f t="shared" si="1615"/>
        <v>0</v>
      </c>
      <c r="CB260" s="25">
        <f t="shared" ref="CB260:CD260" si="1620">SUM(CB259)</f>
        <v>11</v>
      </c>
      <c r="CC260" s="25">
        <f t="shared" si="1620"/>
        <v>47</v>
      </c>
      <c r="CD260" s="25">
        <f t="shared" si="1620"/>
        <v>58</v>
      </c>
    </row>
    <row r="261" spans="1:82" ht="25.5" customHeight="1">
      <c r="A261" s="6"/>
      <c r="B261" s="7" t="s">
        <v>147</v>
      </c>
      <c r="C261" s="48"/>
      <c r="D261" s="48"/>
      <c r="E261" s="48"/>
      <c r="F261" s="48"/>
      <c r="G261" s="25"/>
      <c r="H261" s="25"/>
      <c r="I261" s="25"/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48"/>
      <c r="X261" s="48"/>
      <c r="Y261" s="48"/>
      <c r="Z261" s="48"/>
      <c r="AA261" s="25"/>
      <c r="AB261" s="25"/>
      <c r="AC261" s="25"/>
      <c r="AD261" s="25"/>
      <c r="AE261" s="25"/>
      <c r="AF261" s="25"/>
      <c r="AG261" s="25"/>
      <c r="AH261" s="25"/>
      <c r="AI261" s="25"/>
      <c r="AJ261" s="25"/>
      <c r="AK261" s="25"/>
      <c r="AL261" s="48"/>
      <c r="AM261" s="48"/>
      <c r="AN261" s="48"/>
      <c r="AO261" s="48"/>
      <c r="AP261" s="25"/>
      <c r="AQ261" s="48"/>
      <c r="AR261" s="48"/>
      <c r="AS261" s="48"/>
      <c r="AT261" s="48"/>
      <c r="AU261" s="25"/>
      <c r="AV261" s="25"/>
      <c r="AW261" s="25"/>
      <c r="AX261" s="25"/>
      <c r="AY261" s="25"/>
      <c r="AZ261" s="25"/>
      <c r="BA261" s="25"/>
      <c r="BB261" s="25"/>
      <c r="BC261" s="25"/>
      <c r="BD261" s="25"/>
      <c r="BE261" s="25"/>
      <c r="BF261" s="25"/>
      <c r="BG261" s="25"/>
      <c r="BH261" s="25"/>
      <c r="BI261" s="25"/>
      <c r="BJ261" s="25"/>
      <c r="BK261" s="25"/>
      <c r="BL261" s="25"/>
      <c r="BM261" s="25"/>
      <c r="BN261" s="25"/>
      <c r="BO261" s="25"/>
      <c r="BP261" s="25"/>
      <c r="BQ261" s="25"/>
      <c r="BR261" s="25"/>
      <c r="BS261" s="25"/>
      <c r="BT261" s="25"/>
      <c r="BU261" s="49"/>
      <c r="BV261" s="25"/>
      <c r="BW261" s="25"/>
      <c r="BX261" s="25"/>
      <c r="BY261" s="25"/>
      <c r="BZ261" s="25"/>
      <c r="CA261" s="25"/>
      <c r="CB261" s="25"/>
      <c r="CC261" s="25"/>
      <c r="CD261" s="25"/>
    </row>
    <row r="262" spans="1:82" ht="25.5" customHeight="1">
      <c r="A262" s="6"/>
      <c r="B262" s="29" t="s">
        <v>165</v>
      </c>
      <c r="C262" s="24">
        <v>0</v>
      </c>
      <c r="D262" s="24">
        <v>0</v>
      </c>
      <c r="E262" s="24">
        <v>0</v>
      </c>
      <c r="F262" s="24">
        <v>0</v>
      </c>
      <c r="G262" s="25">
        <f t="shared" ref="G262" si="1621">E262+F262</f>
        <v>0</v>
      </c>
      <c r="H262" s="24">
        <v>0</v>
      </c>
      <c r="I262" s="24">
        <v>16</v>
      </c>
      <c r="J262" s="24">
        <v>0</v>
      </c>
      <c r="K262" s="24">
        <v>11</v>
      </c>
      <c r="L262" s="25">
        <f>SUM(J262:K262)</f>
        <v>11</v>
      </c>
      <c r="M262" s="24">
        <v>0</v>
      </c>
      <c r="N262" s="24">
        <v>0</v>
      </c>
      <c r="O262" s="24">
        <v>0</v>
      </c>
      <c r="P262" s="24">
        <v>0</v>
      </c>
      <c r="Q262" s="25">
        <f t="shared" ref="Q262:Q263" si="1622">O262+P262</f>
        <v>0</v>
      </c>
      <c r="R262" s="24">
        <v>0</v>
      </c>
      <c r="S262" s="24">
        <v>0</v>
      </c>
      <c r="T262" s="24">
        <v>0</v>
      </c>
      <c r="U262" s="24">
        <v>0</v>
      </c>
      <c r="V262" s="25">
        <f t="shared" ref="V262:V263" si="1623">T262+U262</f>
        <v>0</v>
      </c>
      <c r="W262" s="24">
        <v>10</v>
      </c>
      <c r="X262" s="24">
        <v>13</v>
      </c>
      <c r="Y262" s="24">
        <v>0</v>
      </c>
      <c r="Z262" s="24">
        <v>5</v>
      </c>
      <c r="AA262" s="25">
        <f t="shared" ref="AA262" si="1624">Y262+Z262</f>
        <v>5</v>
      </c>
      <c r="AB262" s="24">
        <v>15</v>
      </c>
      <c r="AC262" s="24">
        <v>18</v>
      </c>
      <c r="AD262" s="24">
        <v>3</v>
      </c>
      <c r="AE262" s="24">
        <v>10</v>
      </c>
      <c r="AF262" s="25">
        <f t="shared" ref="AF262" si="1625">AD262+AE262</f>
        <v>13</v>
      </c>
      <c r="AG262" s="24">
        <v>5</v>
      </c>
      <c r="AH262" s="24">
        <v>213</v>
      </c>
      <c r="AI262" s="24">
        <v>0</v>
      </c>
      <c r="AJ262" s="24">
        <v>1</v>
      </c>
      <c r="AK262" s="25">
        <f t="shared" ref="AK262" si="1626">AI262+AJ262</f>
        <v>1</v>
      </c>
      <c r="AL262" s="24">
        <v>0</v>
      </c>
      <c r="AM262" s="24">
        <v>4</v>
      </c>
      <c r="AN262" s="24">
        <v>0</v>
      </c>
      <c r="AO262" s="24">
        <v>1</v>
      </c>
      <c r="AP262" s="25">
        <f t="shared" ref="AP262:AP263" si="1627">AN262+AO262</f>
        <v>1</v>
      </c>
      <c r="AQ262" s="25">
        <v>0</v>
      </c>
      <c r="AR262" s="25">
        <v>0</v>
      </c>
      <c r="AS262" s="25">
        <v>0</v>
      </c>
      <c r="AT262" s="25">
        <v>0</v>
      </c>
      <c r="AU262" s="25">
        <f t="shared" ref="AU262" si="1628">AS262+AT262</f>
        <v>0</v>
      </c>
      <c r="AV262" s="24">
        <v>0</v>
      </c>
      <c r="AW262" s="24">
        <v>0</v>
      </c>
      <c r="AX262" s="24">
        <v>0</v>
      </c>
      <c r="AY262" s="24">
        <v>0</v>
      </c>
      <c r="AZ262" s="25">
        <f t="shared" ref="AZ262:AZ263" si="1629">AX262+AY262</f>
        <v>0</v>
      </c>
      <c r="BA262" s="25">
        <v>0</v>
      </c>
      <c r="BB262" s="25">
        <v>0</v>
      </c>
      <c r="BC262" s="25">
        <v>0</v>
      </c>
      <c r="BD262" s="25">
        <v>0</v>
      </c>
      <c r="BE262" s="25">
        <f t="shared" ref="BE262:BE263" si="1630">BC262+BD262</f>
        <v>0</v>
      </c>
      <c r="BF262" s="24">
        <v>0</v>
      </c>
      <c r="BG262" s="24">
        <v>0</v>
      </c>
      <c r="BH262" s="24">
        <v>0</v>
      </c>
      <c r="BI262" s="24">
        <v>0</v>
      </c>
      <c r="BJ262" s="25">
        <f t="shared" ref="BJ262:BJ263" si="1631">BH262+BI262</f>
        <v>0</v>
      </c>
      <c r="BK262" s="24">
        <v>0</v>
      </c>
      <c r="BL262" s="24">
        <v>0</v>
      </c>
      <c r="BM262" s="24">
        <v>0</v>
      </c>
      <c r="BN262" s="24">
        <v>0</v>
      </c>
      <c r="BO262" s="25">
        <f t="shared" ref="BO262" si="1632">BM262+BN262</f>
        <v>0</v>
      </c>
      <c r="BP262" s="25">
        <f t="shared" ref="BP262:BP266" si="1633">C262+M262+W262+AB262+AG262+AL262+AQ262+AV262+BA262+BK262+H262+BF262+R262</f>
        <v>30</v>
      </c>
      <c r="BQ262" s="25">
        <f t="shared" ref="BQ262:BQ266" si="1634">D262+N262+X262+AC262+AH262+AM262+AR262+AW262+BB262+BL262+I262+BG262+S262</f>
        <v>264</v>
      </c>
      <c r="BR262" s="25">
        <f t="shared" ref="BR262:BR266" si="1635">E262+O262+Y262+AD262+AI262+AN262+AS262+AX262+BC262+BM262+J262+BH262+T262</f>
        <v>3</v>
      </c>
      <c r="BS262" s="25">
        <f t="shared" ref="BS262:BS266" si="1636">F262+P262+Z262+AE262+AJ262+AO262+AT262+AY262+BD262+BN262+K262+BI262+U262</f>
        <v>28</v>
      </c>
      <c r="BT262" s="25">
        <f t="shared" ref="BT262:BT266" si="1637">G262+Q262+AA262+AF262+AK262+AP262+AU262+AZ262+BE262+BO262+L262+BJ262+V262</f>
        <v>31</v>
      </c>
      <c r="BU262" s="26">
        <v>2</v>
      </c>
      <c r="BV262" s="25" t="str">
        <f t="shared" ref="BV262:BV263" si="1638">IF(BU262=1,BR262,"0")</f>
        <v>0</v>
      </c>
      <c r="BW262" s="25" t="str">
        <f t="shared" ref="BW262:BW263" si="1639">IF(BU262=1,BS262,"0")</f>
        <v>0</v>
      </c>
      <c r="BX262" s="25">
        <f t="shared" ref="BX262:BX263" si="1640">BV262+BW262</f>
        <v>0</v>
      </c>
      <c r="BY262" s="25">
        <f t="shared" ref="BY262:BY263" si="1641">IF(BU262=2,BR262,"0")</f>
        <v>3</v>
      </c>
      <c r="BZ262" s="25">
        <f t="shared" ref="BZ262:BZ263" si="1642">IF(BU262=2,BS262,"0")</f>
        <v>28</v>
      </c>
      <c r="CA262" s="25">
        <f t="shared" ref="CA262:CA263" si="1643">BY262+BZ262</f>
        <v>31</v>
      </c>
      <c r="CB262" s="25" t="str">
        <f t="shared" ref="CB262:CB263" si="1644">IF(BX262=2,BU262,"0")</f>
        <v>0</v>
      </c>
      <c r="CC262" s="25" t="str">
        <f t="shared" ref="CC262:CC263" si="1645">IF(BX262=2,BV262,"0")</f>
        <v>0</v>
      </c>
      <c r="CD262" s="25">
        <f t="shared" ref="CD262:CD263" si="1646">CB262+CC262</f>
        <v>0</v>
      </c>
    </row>
    <row r="263" spans="1:82" ht="25.5" customHeight="1">
      <c r="A263" s="6"/>
      <c r="B263" s="29" t="s">
        <v>166</v>
      </c>
      <c r="C263" s="24">
        <v>0</v>
      </c>
      <c r="D263" s="24">
        <v>0</v>
      </c>
      <c r="E263" s="24">
        <v>0</v>
      </c>
      <c r="F263" s="24">
        <v>0</v>
      </c>
      <c r="G263" s="25">
        <f t="shared" ref="G263" si="1647">E263+F263</f>
        <v>0</v>
      </c>
      <c r="H263" s="24">
        <v>0</v>
      </c>
      <c r="I263" s="24">
        <v>35</v>
      </c>
      <c r="J263" s="24">
        <v>0</v>
      </c>
      <c r="K263" s="24">
        <v>20</v>
      </c>
      <c r="L263" s="25">
        <f>SUM(J263:K263)</f>
        <v>20</v>
      </c>
      <c r="M263" s="24">
        <v>0</v>
      </c>
      <c r="N263" s="24">
        <v>0</v>
      </c>
      <c r="O263" s="24">
        <v>0</v>
      </c>
      <c r="P263" s="24">
        <v>0</v>
      </c>
      <c r="Q263" s="25">
        <f t="shared" si="1622"/>
        <v>0</v>
      </c>
      <c r="R263" s="24">
        <v>0</v>
      </c>
      <c r="S263" s="24">
        <v>0</v>
      </c>
      <c r="T263" s="24">
        <v>0</v>
      </c>
      <c r="U263" s="24">
        <v>0</v>
      </c>
      <c r="V263" s="25">
        <f t="shared" si="1623"/>
        <v>0</v>
      </c>
      <c r="W263" s="24">
        <v>10</v>
      </c>
      <c r="X263" s="24">
        <v>33</v>
      </c>
      <c r="Y263" s="24">
        <v>1</v>
      </c>
      <c r="Z263" s="24">
        <v>15</v>
      </c>
      <c r="AA263" s="25">
        <f t="shared" ref="AA263" si="1648">Y263+Z263</f>
        <v>16</v>
      </c>
      <c r="AB263" s="24">
        <v>15</v>
      </c>
      <c r="AC263" s="24">
        <v>25</v>
      </c>
      <c r="AD263" s="24">
        <v>2</v>
      </c>
      <c r="AE263" s="24">
        <v>10</v>
      </c>
      <c r="AF263" s="25">
        <f t="shared" ref="AF263" si="1649">AD263+AE263</f>
        <v>12</v>
      </c>
      <c r="AG263" s="24">
        <v>5</v>
      </c>
      <c r="AH263" s="24">
        <v>264</v>
      </c>
      <c r="AI263" s="24">
        <v>0</v>
      </c>
      <c r="AJ263" s="24">
        <v>3</v>
      </c>
      <c r="AK263" s="25">
        <f t="shared" ref="AK263" si="1650">AI263+AJ263</f>
        <v>3</v>
      </c>
      <c r="AL263" s="24">
        <v>0</v>
      </c>
      <c r="AM263" s="24">
        <v>0</v>
      </c>
      <c r="AN263" s="24">
        <v>0</v>
      </c>
      <c r="AO263" s="24">
        <v>0</v>
      </c>
      <c r="AP263" s="25">
        <f t="shared" si="1627"/>
        <v>0</v>
      </c>
      <c r="AQ263" s="25">
        <v>0</v>
      </c>
      <c r="AR263" s="25">
        <v>0</v>
      </c>
      <c r="AS263" s="25">
        <v>0</v>
      </c>
      <c r="AT263" s="25">
        <v>0</v>
      </c>
      <c r="AU263" s="25">
        <f t="shared" ref="AU263" si="1651">AS263+AT263</f>
        <v>0</v>
      </c>
      <c r="AV263" s="24">
        <v>0</v>
      </c>
      <c r="AW263" s="24">
        <v>0</v>
      </c>
      <c r="AX263" s="24">
        <v>0</v>
      </c>
      <c r="AY263" s="24">
        <v>0</v>
      </c>
      <c r="AZ263" s="25">
        <f t="shared" si="1629"/>
        <v>0</v>
      </c>
      <c r="BA263" s="25">
        <v>0</v>
      </c>
      <c r="BB263" s="25">
        <v>0</v>
      </c>
      <c r="BC263" s="25">
        <v>0</v>
      </c>
      <c r="BD263" s="25">
        <v>0</v>
      </c>
      <c r="BE263" s="25">
        <f t="shared" si="1630"/>
        <v>0</v>
      </c>
      <c r="BF263" s="24">
        <v>0</v>
      </c>
      <c r="BG263" s="24">
        <v>0</v>
      </c>
      <c r="BH263" s="24">
        <v>0</v>
      </c>
      <c r="BI263" s="24">
        <v>0</v>
      </c>
      <c r="BJ263" s="25">
        <f t="shared" si="1631"/>
        <v>0</v>
      </c>
      <c r="BK263" s="24">
        <v>0</v>
      </c>
      <c r="BL263" s="24">
        <v>0</v>
      </c>
      <c r="BM263" s="24">
        <v>0</v>
      </c>
      <c r="BN263" s="24">
        <v>0</v>
      </c>
      <c r="BO263" s="25">
        <f t="shared" ref="BO263" si="1652">BM263+BN263</f>
        <v>0</v>
      </c>
      <c r="BP263" s="25">
        <f t="shared" si="1633"/>
        <v>30</v>
      </c>
      <c r="BQ263" s="25">
        <f t="shared" si="1634"/>
        <v>357</v>
      </c>
      <c r="BR263" s="25">
        <f t="shared" si="1635"/>
        <v>3</v>
      </c>
      <c r="BS263" s="25">
        <f t="shared" si="1636"/>
        <v>48</v>
      </c>
      <c r="BT263" s="25">
        <f t="shared" si="1637"/>
        <v>51</v>
      </c>
      <c r="BU263" s="26">
        <v>2</v>
      </c>
      <c r="BV263" s="25" t="str">
        <f t="shared" si="1638"/>
        <v>0</v>
      </c>
      <c r="BW263" s="25" t="str">
        <f t="shared" si="1639"/>
        <v>0</v>
      </c>
      <c r="BX263" s="25">
        <f t="shared" si="1640"/>
        <v>0</v>
      </c>
      <c r="BY263" s="25">
        <f t="shared" si="1641"/>
        <v>3</v>
      </c>
      <c r="BZ263" s="25">
        <f t="shared" si="1642"/>
        <v>48</v>
      </c>
      <c r="CA263" s="25">
        <f t="shared" si="1643"/>
        <v>51</v>
      </c>
      <c r="CB263" s="25" t="str">
        <f t="shared" si="1644"/>
        <v>0</v>
      </c>
      <c r="CC263" s="25" t="str">
        <f t="shared" si="1645"/>
        <v>0</v>
      </c>
      <c r="CD263" s="25">
        <f t="shared" si="1646"/>
        <v>0</v>
      </c>
    </row>
    <row r="264" spans="1:82" ht="25.5" customHeight="1">
      <c r="A264" s="6"/>
      <c r="B264" s="101" t="s">
        <v>36</v>
      </c>
      <c r="C264" s="25">
        <f>SUM(C262:C263)</f>
        <v>0</v>
      </c>
      <c r="D264" s="25">
        <f t="shared" ref="D264:CA264" si="1653">SUM(D262:D263)</f>
        <v>0</v>
      </c>
      <c r="E264" s="25">
        <f t="shared" si="1653"/>
        <v>0</v>
      </c>
      <c r="F264" s="25">
        <f t="shared" si="1653"/>
        <v>0</v>
      </c>
      <c r="G264" s="25">
        <f t="shared" si="1653"/>
        <v>0</v>
      </c>
      <c r="H264" s="25">
        <f>SUM(H262:H263)</f>
        <v>0</v>
      </c>
      <c r="I264" s="25">
        <f t="shared" ref="I264:L264" si="1654">SUM(I262:I263)</f>
        <v>51</v>
      </c>
      <c r="J264" s="25">
        <f t="shared" si="1654"/>
        <v>0</v>
      </c>
      <c r="K264" s="25">
        <f t="shared" si="1654"/>
        <v>31</v>
      </c>
      <c r="L264" s="25">
        <f t="shared" si="1654"/>
        <v>31</v>
      </c>
      <c r="M264" s="25">
        <f t="shared" ref="M264:Q264" si="1655">SUM(M262:M263)</f>
        <v>0</v>
      </c>
      <c r="N264" s="25">
        <f t="shared" si="1655"/>
        <v>0</v>
      </c>
      <c r="O264" s="25">
        <f t="shared" si="1655"/>
        <v>0</v>
      </c>
      <c r="P264" s="25">
        <f t="shared" si="1655"/>
        <v>0</v>
      </c>
      <c r="Q264" s="25">
        <f t="shared" si="1655"/>
        <v>0</v>
      </c>
      <c r="R264" s="25">
        <f t="shared" ref="R264:V264" si="1656">SUM(R262:R263)</f>
        <v>0</v>
      </c>
      <c r="S264" s="25">
        <f t="shared" si="1656"/>
        <v>0</v>
      </c>
      <c r="T264" s="25">
        <f t="shared" si="1656"/>
        <v>0</v>
      </c>
      <c r="U264" s="25">
        <f t="shared" si="1656"/>
        <v>0</v>
      </c>
      <c r="V264" s="25">
        <f t="shared" si="1656"/>
        <v>0</v>
      </c>
      <c r="W264" s="25">
        <f t="shared" si="1653"/>
        <v>20</v>
      </c>
      <c r="X264" s="25">
        <f t="shared" si="1653"/>
        <v>46</v>
      </c>
      <c r="Y264" s="25">
        <f t="shared" si="1653"/>
        <v>1</v>
      </c>
      <c r="Z264" s="25">
        <f t="shared" si="1653"/>
        <v>20</v>
      </c>
      <c r="AA264" s="25">
        <f t="shared" si="1653"/>
        <v>21</v>
      </c>
      <c r="AB264" s="25">
        <f t="shared" si="1653"/>
        <v>30</v>
      </c>
      <c r="AC264" s="25">
        <f t="shared" si="1653"/>
        <v>43</v>
      </c>
      <c r="AD264" s="25">
        <f t="shared" si="1653"/>
        <v>5</v>
      </c>
      <c r="AE264" s="25">
        <f t="shared" si="1653"/>
        <v>20</v>
      </c>
      <c r="AF264" s="25">
        <f t="shared" si="1653"/>
        <v>25</v>
      </c>
      <c r="AG264" s="25">
        <f t="shared" si="1653"/>
        <v>10</v>
      </c>
      <c r="AH264" s="25">
        <f t="shared" si="1653"/>
        <v>477</v>
      </c>
      <c r="AI264" s="25">
        <f t="shared" si="1653"/>
        <v>0</v>
      </c>
      <c r="AJ264" s="25">
        <f t="shared" si="1653"/>
        <v>4</v>
      </c>
      <c r="AK264" s="25">
        <f t="shared" si="1653"/>
        <v>4</v>
      </c>
      <c r="AL264" s="25">
        <f t="shared" ref="AL264" si="1657">SUM(AL262:AL263)</f>
        <v>0</v>
      </c>
      <c r="AM264" s="25">
        <f t="shared" ref="AM264" si="1658">SUM(AM262:AM263)</f>
        <v>4</v>
      </c>
      <c r="AN264" s="25">
        <f t="shared" ref="AN264" si="1659">SUM(AN262:AN263)</f>
        <v>0</v>
      </c>
      <c r="AO264" s="25">
        <f t="shared" ref="AO264" si="1660">SUM(AO262:AO263)</f>
        <v>1</v>
      </c>
      <c r="AP264" s="25">
        <f t="shared" ref="AP264" si="1661">SUM(AP262:AP263)</f>
        <v>1</v>
      </c>
      <c r="AQ264" s="25">
        <f t="shared" si="1653"/>
        <v>0</v>
      </c>
      <c r="AR264" s="25">
        <f t="shared" si="1653"/>
        <v>0</v>
      </c>
      <c r="AS264" s="25">
        <f t="shared" si="1653"/>
        <v>0</v>
      </c>
      <c r="AT264" s="25">
        <f t="shared" si="1653"/>
        <v>0</v>
      </c>
      <c r="AU264" s="25">
        <f t="shared" si="1653"/>
        <v>0</v>
      </c>
      <c r="AV264" s="25">
        <f t="shared" ref="AV264:AZ264" si="1662">SUM(AV262:AV263)</f>
        <v>0</v>
      </c>
      <c r="AW264" s="25">
        <f t="shared" si="1662"/>
        <v>0</v>
      </c>
      <c r="AX264" s="25">
        <f t="shared" si="1662"/>
        <v>0</v>
      </c>
      <c r="AY264" s="25">
        <f t="shared" si="1662"/>
        <v>0</v>
      </c>
      <c r="AZ264" s="25">
        <f t="shared" si="1662"/>
        <v>0</v>
      </c>
      <c r="BA264" s="25">
        <f t="shared" ref="BA264" si="1663">SUM(BA262:BA263)</f>
        <v>0</v>
      </c>
      <c r="BB264" s="25">
        <f t="shared" ref="BB264" si="1664">SUM(BB262:BB263)</f>
        <v>0</v>
      </c>
      <c r="BC264" s="25">
        <f t="shared" ref="BC264" si="1665">SUM(BC262:BC263)</f>
        <v>0</v>
      </c>
      <c r="BD264" s="25">
        <f t="shared" ref="BD264" si="1666">SUM(BD262:BD263)</f>
        <v>0</v>
      </c>
      <c r="BE264" s="25">
        <f t="shared" ref="BE264:BJ264" si="1667">SUM(BE262:BE263)</f>
        <v>0</v>
      </c>
      <c r="BF264" s="25">
        <f t="shared" si="1667"/>
        <v>0</v>
      </c>
      <c r="BG264" s="25">
        <f t="shared" si="1667"/>
        <v>0</v>
      </c>
      <c r="BH264" s="25">
        <f t="shared" si="1667"/>
        <v>0</v>
      </c>
      <c r="BI264" s="25">
        <f t="shared" si="1667"/>
        <v>0</v>
      </c>
      <c r="BJ264" s="25">
        <f t="shared" si="1667"/>
        <v>0</v>
      </c>
      <c r="BK264" s="25">
        <f t="shared" si="1653"/>
        <v>0</v>
      </c>
      <c r="BL264" s="25">
        <f t="shared" si="1653"/>
        <v>0</v>
      </c>
      <c r="BM264" s="25">
        <f t="shared" si="1653"/>
        <v>0</v>
      </c>
      <c r="BN264" s="25">
        <f t="shared" si="1653"/>
        <v>0</v>
      </c>
      <c r="BO264" s="25">
        <f t="shared" si="1653"/>
        <v>0</v>
      </c>
      <c r="BP264" s="25">
        <f t="shared" si="1633"/>
        <v>60</v>
      </c>
      <c r="BQ264" s="25">
        <f t="shared" si="1634"/>
        <v>621</v>
      </c>
      <c r="BR264" s="25">
        <f t="shared" si="1635"/>
        <v>6</v>
      </c>
      <c r="BS264" s="25">
        <f t="shared" si="1636"/>
        <v>76</v>
      </c>
      <c r="BT264" s="25">
        <f t="shared" si="1637"/>
        <v>82</v>
      </c>
      <c r="BU264" s="26">
        <f t="shared" si="1653"/>
        <v>4</v>
      </c>
      <c r="BV264" s="25">
        <f t="shared" si="1653"/>
        <v>0</v>
      </c>
      <c r="BW264" s="25">
        <f t="shared" si="1653"/>
        <v>0</v>
      </c>
      <c r="BX264" s="25">
        <f t="shared" si="1653"/>
        <v>0</v>
      </c>
      <c r="BY264" s="25">
        <f t="shared" si="1653"/>
        <v>6</v>
      </c>
      <c r="BZ264" s="25">
        <f t="shared" si="1653"/>
        <v>76</v>
      </c>
      <c r="CA264" s="25">
        <f t="shared" si="1653"/>
        <v>82</v>
      </c>
      <c r="CB264" s="25">
        <f t="shared" ref="CB264:CD264" si="1668">SUM(CB262:CB263)</f>
        <v>0</v>
      </c>
      <c r="CC264" s="25">
        <f t="shared" si="1668"/>
        <v>0</v>
      </c>
      <c r="CD264" s="25">
        <f t="shared" si="1668"/>
        <v>0</v>
      </c>
    </row>
    <row r="265" spans="1:82" ht="25.5" customHeight="1">
      <c r="A265" s="6"/>
      <c r="B265" s="101" t="s">
        <v>40</v>
      </c>
      <c r="C265" s="25">
        <f t="shared" ref="C265:AR265" si="1669">C260+C264</f>
        <v>0</v>
      </c>
      <c r="D265" s="25">
        <f t="shared" si="1669"/>
        <v>0</v>
      </c>
      <c r="E265" s="25">
        <f t="shared" si="1669"/>
        <v>0</v>
      </c>
      <c r="F265" s="25">
        <f t="shared" si="1669"/>
        <v>0</v>
      </c>
      <c r="G265" s="25">
        <f t="shared" si="1669"/>
        <v>0</v>
      </c>
      <c r="H265" s="25">
        <f t="shared" ref="H265:L265" si="1670">H260+H264</f>
        <v>0</v>
      </c>
      <c r="I265" s="25">
        <f t="shared" si="1670"/>
        <v>59</v>
      </c>
      <c r="J265" s="25">
        <f t="shared" si="1670"/>
        <v>0</v>
      </c>
      <c r="K265" s="25">
        <f t="shared" si="1670"/>
        <v>34</v>
      </c>
      <c r="L265" s="25">
        <f t="shared" si="1670"/>
        <v>34</v>
      </c>
      <c r="M265" s="25">
        <f t="shared" si="1669"/>
        <v>0</v>
      </c>
      <c r="N265" s="25">
        <f t="shared" si="1669"/>
        <v>0</v>
      </c>
      <c r="O265" s="25">
        <f t="shared" si="1669"/>
        <v>0</v>
      </c>
      <c r="P265" s="25">
        <f t="shared" si="1669"/>
        <v>0</v>
      </c>
      <c r="Q265" s="25">
        <f t="shared" si="1669"/>
        <v>0</v>
      </c>
      <c r="R265" s="25">
        <f t="shared" ref="R265:V265" si="1671">R260+R264</f>
        <v>0</v>
      </c>
      <c r="S265" s="25">
        <f t="shared" si="1671"/>
        <v>0</v>
      </c>
      <c r="T265" s="25">
        <f t="shared" si="1671"/>
        <v>0</v>
      </c>
      <c r="U265" s="25">
        <f t="shared" si="1671"/>
        <v>0</v>
      </c>
      <c r="V265" s="25">
        <f t="shared" si="1671"/>
        <v>0</v>
      </c>
      <c r="W265" s="25">
        <f t="shared" si="1669"/>
        <v>35</v>
      </c>
      <c r="X265" s="25">
        <f t="shared" si="1669"/>
        <v>95</v>
      </c>
      <c r="Y265" s="25">
        <f t="shared" si="1669"/>
        <v>6</v>
      </c>
      <c r="Z265" s="25">
        <f t="shared" si="1669"/>
        <v>34</v>
      </c>
      <c r="AA265" s="25">
        <f t="shared" si="1669"/>
        <v>40</v>
      </c>
      <c r="AB265" s="25">
        <f t="shared" si="1669"/>
        <v>45</v>
      </c>
      <c r="AC265" s="25">
        <f t="shared" si="1669"/>
        <v>68</v>
      </c>
      <c r="AD265" s="25">
        <f t="shared" si="1669"/>
        <v>8</v>
      </c>
      <c r="AE265" s="25">
        <f t="shared" si="1669"/>
        <v>34</v>
      </c>
      <c r="AF265" s="25">
        <f t="shared" si="1669"/>
        <v>42</v>
      </c>
      <c r="AG265" s="25">
        <f t="shared" si="1669"/>
        <v>35</v>
      </c>
      <c r="AH265" s="25">
        <f t="shared" si="1669"/>
        <v>628</v>
      </c>
      <c r="AI265" s="25">
        <f t="shared" si="1669"/>
        <v>3</v>
      </c>
      <c r="AJ265" s="25">
        <f t="shared" si="1669"/>
        <v>20</v>
      </c>
      <c r="AK265" s="25">
        <f t="shared" si="1669"/>
        <v>23</v>
      </c>
      <c r="AL265" s="25">
        <f t="shared" si="1669"/>
        <v>0</v>
      </c>
      <c r="AM265" s="25">
        <f t="shared" si="1669"/>
        <v>16</v>
      </c>
      <c r="AN265" s="25">
        <f t="shared" si="1669"/>
        <v>0</v>
      </c>
      <c r="AO265" s="25">
        <f t="shared" si="1669"/>
        <v>1</v>
      </c>
      <c r="AP265" s="25">
        <f t="shared" si="1669"/>
        <v>1</v>
      </c>
      <c r="AQ265" s="25">
        <f t="shared" si="1669"/>
        <v>0</v>
      </c>
      <c r="AR265" s="25">
        <f t="shared" si="1669"/>
        <v>0</v>
      </c>
      <c r="AS265" s="25">
        <f t="shared" ref="AS265:BO265" si="1672">AS260+AS264</f>
        <v>0</v>
      </c>
      <c r="AT265" s="25">
        <f t="shared" si="1672"/>
        <v>0</v>
      </c>
      <c r="AU265" s="25">
        <f t="shared" si="1672"/>
        <v>0</v>
      </c>
      <c r="AV265" s="25">
        <f t="shared" si="1672"/>
        <v>0</v>
      </c>
      <c r="AW265" s="25">
        <f t="shared" si="1672"/>
        <v>0</v>
      </c>
      <c r="AX265" s="25">
        <f t="shared" si="1672"/>
        <v>0</v>
      </c>
      <c r="AY265" s="25">
        <f t="shared" si="1672"/>
        <v>0</v>
      </c>
      <c r="AZ265" s="25">
        <f t="shared" si="1672"/>
        <v>0</v>
      </c>
      <c r="BA265" s="25">
        <f t="shared" si="1672"/>
        <v>0</v>
      </c>
      <c r="BB265" s="25">
        <f t="shared" si="1672"/>
        <v>0</v>
      </c>
      <c r="BC265" s="25">
        <f t="shared" si="1672"/>
        <v>0</v>
      </c>
      <c r="BD265" s="25">
        <f t="shared" si="1672"/>
        <v>0</v>
      </c>
      <c r="BE265" s="25">
        <f t="shared" si="1672"/>
        <v>0</v>
      </c>
      <c r="BF265" s="25">
        <f t="shared" ref="BF265:BJ265" si="1673">BF260+BF264</f>
        <v>0</v>
      </c>
      <c r="BG265" s="25">
        <f t="shared" si="1673"/>
        <v>0</v>
      </c>
      <c r="BH265" s="25">
        <f t="shared" si="1673"/>
        <v>0</v>
      </c>
      <c r="BI265" s="25">
        <f t="shared" si="1673"/>
        <v>0</v>
      </c>
      <c r="BJ265" s="25">
        <f t="shared" si="1673"/>
        <v>0</v>
      </c>
      <c r="BK265" s="25">
        <f t="shared" si="1672"/>
        <v>0</v>
      </c>
      <c r="BL265" s="25">
        <f t="shared" si="1672"/>
        <v>0</v>
      </c>
      <c r="BM265" s="25">
        <f t="shared" si="1672"/>
        <v>0</v>
      </c>
      <c r="BN265" s="25">
        <f t="shared" si="1672"/>
        <v>0</v>
      </c>
      <c r="BO265" s="25">
        <f t="shared" si="1672"/>
        <v>0</v>
      </c>
      <c r="BP265" s="25">
        <f t="shared" si="1633"/>
        <v>115</v>
      </c>
      <c r="BQ265" s="25">
        <f t="shared" si="1634"/>
        <v>866</v>
      </c>
      <c r="BR265" s="25">
        <f t="shared" si="1635"/>
        <v>17</v>
      </c>
      <c r="BS265" s="25">
        <f t="shared" si="1636"/>
        <v>123</v>
      </c>
      <c r="BT265" s="25">
        <f t="shared" si="1637"/>
        <v>140</v>
      </c>
      <c r="BU265" s="26"/>
      <c r="BV265" s="25">
        <f t="shared" ref="BV265:CA265" si="1674">BV260+BV264</f>
        <v>0</v>
      </c>
      <c r="BW265" s="25">
        <f t="shared" si="1674"/>
        <v>0</v>
      </c>
      <c r="BX265" s="25">
        <f t="shared" si="1674"/>
        <v>0</v>
      </c>
      <c r="BY265" s="25">
        <f t="shared" si="1674"/>
        <v>6</v>
      </c>
      <c r="BZ265" s="25">
        <f t="shared" si="1674"/>
        <v>76</v>
      </c>
      <c r="CA265" s="25">
        <f t="shared" si="1674"/>
        <v>82</v>
      </c>
      <c r="CB265" s="25">
        <f t="shared" ref="CB265:CD265" si="1675">CB260+CB264</f>
        <v>11</v>
      </c>
      <c r="CC265" s="25">
        <f t="shared" si="1675"/>
        <v>47</v>
      </c>
      <c r="CD265" s="25">
        <f t="shared" si="1675"/>
        <v>58</v>
      </c>
    </row>
    <row r="266" spans="1:82" ht="25.5" customHeight="1">
      <c r="A266" s="60"/>
      <c r="B266" s="64" t="s">
        <v>43</v>
      </c>
      <c r="C266" s="33">
        <f>C265</f>
        <v>0</v>
      </c>
      <c r="D266" s="33">
        <f>D265</f>
        <v>0</v>
      </c>
      <c r="E266" s="33">
        <f t="shared" ref="E266:CA266" si="1676">E265</f>
        <v>0</v>
      </c>
      <c r="F266" s="33">
        <f t="shared" si="1676"/>
        <v>0</v>
      </c>
      <c r="G266" s="33">
        <f t="shared" si="1676"/>
        <v>0</v>
      </c>
      <c r="H266" s="33">
        <f>H265</f>
        <v>0</v>
      </c>
      <c r="I266" s="33">
        <f>I265</f>
        <v>59</v>
      </c>
      <c r="J266" s="33">
        <f t="shared" ref="J266:L266" si="1677">J265</f>
        <v>0</v>
      </c>
      <c r="K266" s="33">
        <f t="shared" si="1677"/>
        <v>34</v>
      </c>
      <c r="L266" s="33">
        <f t="shared" si="1677"/>
        <v>34</v>
      </c>
      <c r="M266" s="33">
        <f t="shared" si="1676"/>
        <v>0</v>
      </c>
      <c r="N266" s="33">
        <f t="shared" si="1676"/>
        <v>0</v>
      </c>
      <c r="O266" s="33">
        <f t="shared" si="1676"/>
        <v>0</v>
      </c>
      <c r="P266" s="33">
        <f t="shared" si="1676"/>
        <v>0</v>
      </c>
      <c r="Q266" s="33">
        <f t="shared" si="1676"/>
        <v>0</v>
      </c>
      <c r="R266" s="33">
        <f t="shared" ref="R266:V266" si="1678">R265</f>
        <v>0</v>
      </c>
      <c r="S266" s="33">
        <f t="shared" si="1678"/>
        <v>0</v>
      </c>
      <c r="T266" s="33">
        <f t="shared" si="1678"/>
        <v>0</v>
      </c>
      <c r="U266" s="33">
        <f t="shared" si="1678"/>
        <v>0</v>
      </c>
      <c r="V266" s="33">
        <f t="shared" si="1678"/>
        <v>0</v>
      </c>
      <c r="W266" s="33">
        <f t="shared" si="1676"/>
        <v>35</v>
      </c>
      <c r="X266" s="33">
        <f t="shared" ref="X266" si="1679">X265</f>
        <v>95</v>
      </c>
      <c r="Y266" s="33">
        <f t="shared" si="1676"/>
        <v>6</v>
      </c>
      <c r="Z266" s="33">
        <f t="shared" si="1676"/>
        <v>34</v>
      </c>
      <c r="AA266" s="33">
        <f t="shared" si="1676"/>
        <v>40</v>
      </c>
      <c r="AB266" s="33">
        <f t="shared" ref="AB266:AP266" si="1680">AB265</f>
        <v>45</v>
      </c>
      <c r="AC266" s="33">
        <f t="shared" ref="AC266" si="1681">AC265</f>
        <v>68</v>
      </c>
      <c r="AD266" s="33">
        <f t="shared" si="1680"/>
        <v>8</v>
      </c>
      <c r="AE266" s="33">
        <f t="shared" si="1680"/>
        <v>34</v>
      </c>
      <c r="AF266" s="33">
        <f t="shared" si="1680"/>
        <v>42</v>
      </c>
      <c r="AG266" s="33">
        <f t="shared" si="1680"/>
        <v>35</v>
      </c>
      <c r="AH266" s="33">
        <f t="shared" ref="AH266" si="1682">AH265</f>
        <v>628</v>
      </c>
      <c r="AI266" s="33">
        <f t="shared" si="1680"/>
        <v>3</v>
      </c>
      <c r="AJ266" s="33">
        <f t="shared" si="1680"/>
        <v>20</v>
      </c>
      <c r="AK266" s="33">
        <f t="shared" si="1680"/>
        <v>23</v>
      </c>
      <c r="AL266" s="33">
        <f t="shared" si="1680"/>
        <v>0</v>
      </c>
      <c r="AM266" s="33">
        <f t="shared" si="1680"/>
        <v>16</v>
      </c>
      <c r="AN266" s="33">
        <f t="shared" si="1680"/>
        <v>0</v>
      </c>
      <c r="AO266" s="33">
        <f t="shared" si="1680"/>
        <v>1</v>
      </c>
      <c r="AP266" s="33">
        <f t="shared" si="1680"/>
        <v>1</v>
      </c>
      <c r="AQ266" s="33">
        <f t="shared" si="1676"/>
        <v>0</v>
      </c>
      <c r="AR266" s="33">
        <f t="shared" ref="AR266" si="1683">AR265</f>
        <v>0</v>
      </c>
      <c r="AS266" s="33">
        <f t="shared" si="1676"/>
        <v>0</v>
      </c>
      <c r="AT266" s="33">
        <f t="shared" si="1676"/>
        <v>0</v>
      </c>
      <c r="AU266" s="33">
        <f t="shared" si="1676"/>
        <v>0</v>
      </c>
      <c r="AV266" s="33">
        <f t="shared" si="1676"/>
        <v>0</v>
      </c>
      <c r="AW266" s="33">
        <f t="shared" si="1676"/>
        <v>0</v>
      </c>
      <c r="AX266" s="33">
        <f t="shared" si="1676"/>
        <v>0</v>
      </c>
      <c r="AY266" s="33">
        <f t="shared" si="1676"/>
        <v>0</v>
      </c>
      <c r="AZ266" s="33">
        <f t="shared" si="1676"/>
        <v>0</v>
      </c>
      <c r="BA266" s="33">
        <f t="shared" si="1676"/>
        <v>0</v>
      </c>
      <c r="BB266" s="33">
        <f t="shared" si="1676"/>
        <v>0</v>
      </c>
      <c r="BC266" s="33">
        <f t="shared" si="1676"/>
        <v>0</v>
      </c>
      <c r="BD266" s="33">
        <f t="shared" si="1676"/>
        <v>0</v>
      </c>
      <c r="BE266" s="33">
        <f t="shared" si="1676"/>
        <v>0</v>
      </c>
      <c r="BF266" s="33">
        <f t="shared" si="1676"/>
        <v>0</v>
      </c>
      <c r="BG266" s="33">
        <f t="shared" si="1676"/>
        <v>0</v>
      </c>
      <c r="BH266" s="33">
        <f t="shared" si="1676"/>
        <v>0</v>
      </c>
      <c r="BI266" s="33">
        <f t="shared" si="1676"/>
        <v>0</v>
      </c>
      <c r="BJ266" s="33">
        <f t="shared" si="1676"/>
        <v>0</v>
      </c>
      <c r="BK266" s="33">
        <f t="shared" ref="BK266:BO266" si="1684">BK265</f>
        <v>0</v>
      </c>
      <c r="BL266" s="33">
        <f t="shared" si="1684"/>
        <v>0</v>
      </c>
      <c r="BM266" s="33">
        <f t="shared" si="1684"/>
        <v>0</v>
      </c>
      <c r="BN266" s="33">
        <f t="shared" si="1684"/>
        <v>0</v>
      </c>
      <c r="BO266" s="33">
        <f t="shared" si="1684"/>
        <v>0</v>
      </c>
      <c r="BP266" s="33">
        <f t="shared" si="1633"/>
        <v>115</v>
      </c>
      <c r="BQ266" s="33">
        <f t="shared" si="1634"/>
        <v>866</v>
      </c>
      <c r="BR266" s="33">
        <f t="shared" si="1635"/>
        <v>17</v>
      </c>
      <c r="BS266" s="33">
        <f t="shared" si="1636"/>
        <v>123</v>
      </c>
      <c r="BT266" s="33">
        <f t="shared" si="1637"/>
        <v>140</v>
      </c>
      <c r="BU266" s="34"/>
      <c r="BV266" s="33">
        <f t="shared" si="1676"/>
        <v>0</v>
      </c>
      <c r="BW266" s="33">
        <f t="shared" si="1676"/>
        <v>0</v>
      </c>
      <c r="BX266" s="33">
        <f t="shared" si="1676"/>
        <v>0</v>
      </c>
      <c r="BY266" s="33">
        <f t="shared" si="1676"/>
        <v>6</v>
      </c>
      <c r="BZ266" s="33">
        <f t="shared" si="1676"/>
        <v>76</v>
      </c>
      <c r="CA266" s="33">
        <f t="shared" si="1676"/>
        <v>82</v>
      </c>
      <c r="CB266" s="33">
        <f t="shared" ref="CB266:CD266" si="1685">CB265</f>
        <v>11</v>
      </c>
      <c r="CC266" s="33">
        <f t="shared" si="1685"/>
        <v>47</v>
      </c>
      <c r="CD266" s="33">
        <f t="shared" si="1685"/>
        <v>58</v>
      </c>
    </row>
    <row r="267" spans="1:82" ht="25.5" customHeight="1">
      <c r="A267" s="6" t="s">
        <v>167</v>
      </c>
      <c r="B267" s="30"/>
      <c r="C267" s="42"/>
      <c r="D267" s="40"/>
      <c r="E267" s="40"/>
      <c r="F267" s="40"/>
      <c r="G267" s="40"/>
      <c r="H267" s="40"/>
      <c r="I267" s="40"/>
      <c r="J267" s="40"/>
      <c r="K267" s="40"/>
      <c r="L267" s="40"/>
      <c r="M267" s="40"/>
      <c r="N267" s="40"/>
      <c r="O267" s="40"/>
      <c r="P267" s="40"/>
      <c r="Q267" s="40"/>
      <c r="R267" s="40"/>
      <c r="S267" s="40"/>
      <c r="T267" s="40"/>
      <c r="U267" s="40"/>
      <c r="V267" s="40"/>
      <c r="W267" s="40"/>
      <c r="X267" s="40"/>
      <c r="Y267" s="40"/>
      <c r="Z267" s="40"/>
      <c r="AA267" s="40"/>
      <c r="AB267" s="40"/>
      <c r="AC267" s="40"/>
      <c r="AD267" s="40"/>
      <c r="AE267" s="40"/>
      <c r="AF267" s="40"/>
      <c r="AG267" s="40"/>
      <c r="AH267" s="40"/>
      <c r="AI267" s="40"/>
      <c r="AJ267" s="40"/>
      <c r="AK267" s="40"/>
      <c r="AL267" s="40"/>
      <c r="AM267" s="40"/>
      <c r="AN267" s="40"/>
      <c r="AO267" s="40"/>
      <c r="AP267" s="40"/>
      <c r="AQ267" s="40"/>
      <c r="AR267" s="40"/>
      <c r="AS267" s="40"/>
      <c r="AT267" s="40"/>
      <c r="AU267" s="40"/>
      <c r="AV267" s="40"/>
      <c r="AW267" s="40"/>
      <c r="AX267" s="40"/>
      <c r="AY267" s="40"/>
      <c r="AZ267" s="40"/>
      <c r="BA267" s="40"/>
      <c r="BB267" s="40"/>
      <c r="BC267" s="40"/>
      <c r="BD267" s="40"/>
      <c r="BE267" s="40"/>
      <c r="BF267" s="40"/>
      <c r="BG267" s="40"/>
      <c r="BH267" s="40"/>
      <c r="BI267" s="40"/>
      <c r="BJ267" s="40"/>
      <c r="BK267" s="40"/>
      <c r="BL267" s="40"/>
      <c r="BM267" s="40"/>
      <c r="BN267" s="40"/>
      <c r="BO267" s="40"/>
      <c r="BP267" s="40"/>
      <c r="BQ267" s="40"/>
      <c r="BR267" s="40"/>
      <c r="BS267" s="40"/>
      <c r="BT267" s="40"/>
      <c r="BU267" s="43"/>
      <c r="BV267" s="40"/>
      <c r="BW267" s="40"/>
      <c r="BX267" s="40"/>
      <c r="BY267" s="40"/>
      <c r="BZ267" s="40"/>
      <c r="CA267" s="40"/>
      <c r="CB267" s="40"/>
      <c r="CC267" s="40"/>
      <c r="CD267" s="41"/>
    </row>
    <row r="268" spans="1:82" ht="25.5" customHeight="1">
      <c r="A268" s="102"/>
      <c r="B268" s="89" t="s">
        <v>28</v>
      </c>
      <c r="C268" s="42"/>
      <c r="D268" s="40"/>
      <c r="E268" s="40"/>
      <c r="F268" s="40"/>
      <c r="G268" s="40"/>
      <c r="H268" s="40"/>
      <c r="I268" s="40"/>
      <c r="J268" s="40"/>
      <c r="K268" s="40"/>
      <c r="L268" s="40"/>
      <c r="M268" s="40"/>
      <c r="N268" s="40"/>
      <c r="O268" s="40"/>
      <c r="P268" s="40"/>
      <c r="Q268" s="40"/>
      <c r="R268" s="40"/>
      <c r="S268" s="40"/>
      <c r="T268" s="40"/>
      <c r="U268" s="40"/>
      <c r="V268" s="40"/>
      <c r="W268" s="40"/>
      <c r="X268" s="40"/>
      <c r="Y268" s="40"/>
      <c r="Z268" s="40"/>
      <c r="AA268" s="40"/>
      <c r="AB268" s="40"/>
      <c r="AC268" s="40"/>
      <c r="AD268" s="40"/>
      <c r="AE268" s="40"/>
      <c r="AF268" s="40"/>
      <c r="AG268" s="40"/>
      <c r="AH268" s="40"/>
      <c r="AI268" s="40"/>
      <c r="AJ268" s="40"/>
      <c r="AK268" s="40"/>
      <c r="AL268" s="40"/>
      <c r="AM268" s="40"/>
      <c r="AN268" s="40"/>
      <c r="AO268" s="40"/>
      <c r="AP268" s="40"/>
      <c r="AQ268" s="40"/>
      <c r="AR268" s="40"/>
      <c r="AS268" s="40"/>
      <c r="AT268" s="40"/>
      <c r="AU268" s="40"/>
      <c r="AV268" s="40"/>
      <c r="AW268" s="40"/>
      <c r="AX268" s="40"/>
      <c r="AY268" s="40"/>
      <c r="AZ268" s="40"/>
      <c r="BA268" s="40"/>
      <c r="BB268" s="40"/>
      <c r="BC268" s="40"/>
      <c r="BD268" s="40"/>
      <c r="BE268" s="40"/>
      <c r="BF268" s="40"/>
      <c r="BG268" s="40"/>
      <c r="BH268" s="40"/>
      <c r="BI268" s="40"/>
      <c r="BJ268" s="40"/>
      <c r="BK268" s="40"/>
      <c r="BL268" s="40"/>
      <c r="BM268" s="40"/>
      <c r="BN268" s="40"/>
      <c r="BO268" s="40"/>
      <c r="BP268" s="40"/>
      <c r="BQ268" s="40"/>
      <c r="BR268" s="40"/>
      <c r="BS268" s="40"/>
      <c r="BT268" s="40"/>
      <c r="BU268" s="43"/>
      <c r="BV268" s="40"/>
      <c r="BW268" s="40"/>
      <c r="BX268" s="40"/>
      <c r="BY268" s="40"/>
      <c r="BZ268" s="40"/>
      <c r="CA268" s="40"/>
      <c r="CB268" s="40"/>
      <c r="CC268" s="40"/>
      <c r="CD268" s="41"/>
    </row>
    <row r="269" spans="1:82" ht="25.5" customHeight="1">
      <c r="A269" s="103"/>
      <c r="B269" s="7" t="s">
        <v>168</v>
      </c>
      <c r="C269" s="42"/>
      <c r="D269" s="40"/>
      <c r="E269" s="40"/>
      <c r="F269" s="40"/>
      <c r="G269" s="40"/>
      <c r="H269" s="40"/>
      <c r="I269" s="40"/>
      <c r="J269" s="40"/>
      <c r="K269" s="40"/>
      <c r="L269" s="40"/>
      <c r="M269" s="40"/>
      <c r="N269" s="40"/>
      <c r="O269" s="40"/>
      <c r="P269" s="40"/>
      <c r="Q269" s="40"/>
      <c r="R269" s="40"/>
      <c r="S269" s="40"/>
      <c r="T269" s="40"/>
      <c r="U269" s="40"/>
      <c r="V269" s="40"/>
      <c r="W269" s="40"/>
      <c r="X269" s="40"/>
      <c r="Y269" s="40"/>
      <c r="Z269" s="40"/>
      <c r="AA269" s="40"/>
      <c r="AB269" s="40"/>
      <c r="AC269" s="40"/>
      <c r="AD269" s="40"/>
      <c r="AE269" s="40"/>
      <c r="AF269" s="40"/>
      <c r="AG269" s="40"/>
      <c r="AH269" s="40"/>
      <c r="AI269" s="40"/>
      <c r="AJ269" s="40"/>
      <c r="AK269" s="40"/>
      <c r="AL269" s="40"/>
      <c r="AM269" s="40"/>
      <c r="AN269" s="40"/>
      <c r="AO269" s="40"/>
      <c r="AP269" s="40"/>
      <c r="AQ269" s="40"/>
      <c r="AR269" s="40"/>
      <c r="AS269" s="40"/>
      <c r="AT269" s="40"/>
      <c r="AU269" s="40"/>
      <c r="AV269" s="40"/>
      <c r="AW269" s="40"/>
      <c r="AX269" s="40"/>
      <c r="AY269" s="40"/>
      <c r="AZ269" s="40"/>
      <c r="BA269" s="40"/>
      <c r="BB269" s="40"/>
      <c r="BC269" s="40"/>
      <c r="BD269" s="40"/>
      <c r="BE269" s="40"/>
      <c r="BF269" s="40"/>
      <c r="BG269" s="40"/>
      <c r="BH269" s="40"/>
      <c r="BI269" s="40"/>
      <c r="BJ269" s="40"/>
      <c r="BK269" s="40"/>
      <c r="BL269" s="40"/>
      <c r="BM269" s="40"/>
      <c r="BN269" s="40"/>
      <c r="BO269" s="40"/>
      <c r="BP269" s="40"/>
      <c r="BQ269" s="40"/>
      <c r="BR269" s="40"/>
      <c r="BS269" s="40"/>
      <c r="BT269" s="40"/>
      <c r="BU269" s="43"/>
      <c r="BV269" s="40"/>
      <c r="BW269" s="40"/>
      <c r="BX269" s="40"/>
      <c r="BY269" s="40"/>
      <c r="BZ269" s="40"/>
      <c r="CA269" s="40"/>
      <c r="CB269" s="40"/>
      <c r="CC269" s="40"/>
      <c r="CD269" s="41"/>
    </row>
    <row r="270" spans="1:82" ht="25.5" customHeight="1">
      <c r="A270" s="6"/>
      <c r="B270" s="51" t="s">
        <v>169</v>
      </c>
      <c r="C270" s="24">
        <v>0</v>
      </c>
      <c r="D270" s="24">
        <v>0</v>
      </c>
      <c r="E270" s="24">
        <v>0</v>
      </c>
      <c r="F270" s="24">
        <v>0</v>
      </c>
      <c r="G270" s="24">
        <f t="shared" ref="G270" si="1686">E270+F270</f>
        <v>0</v>
      </c>
      <c r="H270" s="24">
        <v>0</v>
      </c>
      <c r="I270" s="24">
        <v>0</v>
      </c>
      <c r="J270" s="24">
        <v>0</v>
      </c>
      <c r="K270" s="24">
        <v>0</v>
      </c>
      <c r="L270" s="25">
        <f t="shared" ref="L270" si="1687">J270+K270</f>
        <v>0</v>
      </c>
      <c r="M270" s="24">
        <v>0</v>
      </c>
      <c r="N270" s="24">
        <v>0</v>
      </c>
      <c r="O270" s="24">
        <v>0</v>
      </c>
      <c r="P270" s="24">
        <v>0</v>
      </c>
      <c r="Q270" s="25">
        <f t="shared" ref="Q270" si="1688">O270+P270</f>
        <v>0</v>
      </c>
      <c r="R270" s="24">
        <v>0</v>
      </c>
      <c r="S270" s="24">
        <v>0</v>
      </c>
      <c r="T270" s="24">
        <v>0</v>
      </c>
      <c r="U270" s="24">
        <v>0</v>
      </c>
      <c r="V270" s="25">
        <f t="shared" ref="V270" si="1689">T270+U270</f>
        <v>0</v>
      </c>
      <c r="W270" s="24">
        <v>0</v>
      </c>
      <c r="X270" s="24">
        <v>0</v>
      </c>
      <c r="Y270" s="24">
        <v>0</v>
      </c>
      <c r="Z270" s="24">
        <v>0</v>
      </c>
      <c r="AA270" s="25">
        <f t="shared" ref="AA270" si="1690">Y270+Z270</f>
        <v>0</v>
      </c>
      <c r="AB270" s="24">
        <v>50</v>
      </c>
      <c r="AC270" s="24">
        <v>242</v>
      </c>
      <c r="AD270" s="24">
        <v>8</v>
      </c>
      <c r="AE270" s="24">
        <v>49</v>
      </c>
      <c r="AF270" s="25">
        <f t="shared" ref="AF270" si="1691">AD270+AE270</f>
        <v>57</v>
      </c>
      <c r="AG270" s="24">
        <v>20</v>
      </c>
      <c r="AH270" s="24">
        <v>636</v>
      </c>
      <c r="AI270" s="24">
        <v>1</v>
      </c>
      <c r="AJ270" s="24">
        <v>11</v>
      </c>
      <c r="AK270" s="25">
        <f t="shared" ref="AK270" si="1692">AI270+AJ270</f>
        <v>12</v>
      </c>
      <c r="AL270" s="24">
        <v>50</v>
      </c>
      <c r="AM270" s="24">
        <v>597</v>
      </c>
      <c r="AN270" s="24">
        <v>2</v>
      </c>
      <c r="AO270" s="24">
        <v>48</v>
      </c>
      <c r="AP270" s="25">
        <f t="shared" ref="AP270" si="1693">AN270+AO270</f>
        <v>50</v>
      </c>
      <c r="AQ270" s="25">
        <v>0</v>
      </c>
      <c r="AR270" s="25">
        <v>0</v>
      </c>
      <c r="AS270" s="25">
        <v>0</v>
      </c>
      <c r="AT270" s="25">
        <v>0</v>
      </c>
      <c r="AU270" s="25">
        <f t="shared" ref="AU270" si="1694">AS270+AT270</f>
        <v>0</v>
      </c>
      <c r="AV270" s="24">
        <v>0</v>
      </c>
      <c r="AW270" s="24">
        <v>0</v>
      </c>
      <c r="AX270" s="24">
        <v>0</v>
      </c>
      <c r="AY270" s="24">
        <v>3</v>
      </c>
      <c r="AZ270" s="25">
        <f t="shared" ref="AZ270" si="1695">AX270+AY270</f>
        <v>3</v>
      </c>
      <c r="BA270" s="25">
        <v>0</v>
      </c>
      <c r="BB270" s="25">
        <v>0</v>
      </c>
      <c r="BC270" s="25">
        <v>0</v>
      </c>
      <c r="BD270" s="25">
        <v>0</v>
      </c>
      <c r="BE270" s="25">
        <f t="shared" ref="BE270" si="1696">BC270+BD270</f>
        <v>0</v>
      </c>
      <c r="BF270" s="24">
        <v>0</v>
      </c>
      <c r="BG270" s="24">
        <v>0</v>
      </c>
      <c r="BH270" s="24">
        <v>0</v>
      </c>
      <c r="BI270" s="24">
        <v>0</v>
      </c>
      <c r="BJ270" s="25">
        <f t="shared" ref="BJ270" si="1697">BH270+BI270</f>
        <v>0</v>
      </c>
      <c r="BK270" s="25">
        <v>0</v>
      </c>
      <c r="BL270" s="25">
        <v>0</v>
      </c>
      <c r="BM270" s="25">
        <v>0</v>
      </c>
      <c r="BN270" s="25">
        <v>0</v>
      </c>
      <c r="BO270" s="25">
        <f t="shared" ref="BO270" si="1698">BM270+BN270</f>
        <v>0</v>
      </c>
      <c r="BP270" s="25">
        <f t="shared" ref="BP270:BP274" si="1699">C270+M270+W270+AB270+AG270+AL270+AQ270+AV270+BA270+BK270+H270+BF270+R270</f>
        <v>120</v>
      </c>
      <c r="BQ270" s="25">
        <f t="shared" ref="BQ270:BQ274" si="1700">D270+N270+X270+AC270+AH270+AM270+AR270+AW270+BB270+BL270+I270+BG270+S270</f>
        <v>1475</v>
      </c>
      <c r="BR270" s="25">
        <f t="shared" ref="BR270:BR274" si="1701">E270+O270+Y270+AD270+AI270+AN270+AS270+AX270+BC270+BM270+J270+BH270+T270</f>
        <v>11</v>
      </c>
      <c r="BS270" s="25">
        <f t="shared" ref="BS270:BS273" si="1702">F270+P270+Z270+AE270+AJ270+AO270+AT270+AY270+BD270+BN270+K270+BI270+U270</f>
        <v>111</v>
      </c>
      <c r="BT270" s="25">
        <f t="shared" ref="BT270:BT274" si="1703">G270+Q270+AA270+AF270+AK270+AP270+AU270+AZ270+BE270+BO270+L270+BJ270+V270</f>
        <v>122</v>
      </c>
      <c r="BU270" s="26">
        <v>3</v>
      </c>
      <c r="BV270" s="25" t="str">
        <f t="shared" ref="BV270" si="1704">IF(BU270=1,BR270,"0")</f>
        <v>0</v>
      </c>
      <c r="BW270" s="25" t="str">
        <f t="shared" ref="BW270" si="1705">IF(BU270=1,BS270,"0")</f>
        <v>0</v>
      </c>
      <c r="BX270" s="25">
        <f t="shared" ref="BX270" si="1706">BV270+BW270</f>
        <v>0</v>
      </c>
      <c r="BY270" s="25" t="str">
        <f t="shared" ref="BY270" si="1707">IF(BU270=2,BR270,"0")</f>
        <v>0</v>
      </c>
      <c r="BZ270" s="25" t="str">
        <f t="shared" ref="BZ270" si="1708">IF(BU270=2,BS270,"0")</f>
        <v>0</v>
      </c>
      <c r="CA270" s="25">
        <f t="shared" ref="CA270" si="1709">BY270+BZ270</f>
        <v>0</v>
      </c>
      <c r="CB270" s="25">
        <f>IF(BU270=3,BR270,"0")</f>
        <v>11</v>
      </c>
      <c r="CC270" s="25">
        <f>IF(BU270=3,BS270,"0")</f>
        <v>111</v>
      </c>
      <c r="CD270" s="25">
        <f>IF(BU270=3,BT270,"0")</f>
        <v>122</v>
      </c>
    </row>
    <row r="271" spans="1:82" ht="25.5" customHeight="1">
      <c r="A271" s="6"/>
      <c r="B271" s="30" t="s">
        <v>36</v>
      </c>
      <c r="C271" s="25">
        <f t="shared" ref="C271:D273" si="1710">C270</f>
        <v>0</v>
      </c>
      <c r="D271" s="25">
        <f t="shared" si="1710"/>
        <v>0</v>
      </c>
      <c r="E271" s="25">
        <f t="shared" ref="E271:CA273" si="1711">E270</f>
        <v>0</v>
      </c>
      <c r="F271" s="25">
        <f t="shared" si="1711"/>
        <v>0</v>
      </c>
      <c r="G271" s="25">
        <f t="shared" si="1711"/>
        <v>0</v>
      </c>
      <c r="H271" s="25">
        <f t="shared" si="1711"/>
        <v>0</v>
      </c>
      <c r="I271" s="25">
        <f t="shared" si="1711"/>
        <v>0</v>
      </c>
      <c r="J271" s="25">
        <f t="shared" ref="J271:L271" si="1712">J270</f>
        <v>0</v>
      </c>
      <c r="K271" s="25">
        <f t="shared" si="1712"/>
        <v>0</v>
      </c>
      <c r="L271" s="25">
        <f t="shared" si="1712"/>
        <v>0</v>
      </c>
      <c r="M271" s="25">
        <f t="shared" si="1711"/>
        <v>0</v>
      </c>
      <c r="N271" s="25">
        <f t="shared" si="1711"/>
        <v>0</v>
      </c>
      <c r="O271" s="25">
        <f t="shared" si="1711"/>
        <v>0</v>
      </c>
      <c r="P271" s="25">
        <f t="shared" si="1711"/>
        <v>0</v>
      </c>
      <c r="Q271" s="25">
        <f t="shared" si="1711"/>
        <v>0</v>
      </c>
      <c r="R271" s="25">
        <f t="shared" ref="R271:V271" si="1713">R270</f>
        <v>0</v>
      </c>
      <c r="S271" s="25">
        <f t="shared" si="1713"/>
        <v>0</v>
      </c>
      <c r="T271" s="25">
        <f t="shared" si="1713"/>
        <v>0</v>
      </c>
      <c r="U271" s="25">
        <f t="shared" si="1713"/>
        <v>0</v>
      </c>
      <c r="V271" s="25">
        <f t="shared" si="1713"/>
        <v>0</v>
      </c>
      <c r="W271" s="25">
        <f t="shared" si="1711"/>
        <v>0</v>
      </c>
      <c r="X271" s="25">
        <f t="shared" ref="X271" si="1714">X270</f>
        <v>0</v>
      </c>
      <c r="Y271" s="25">
        <f t="shared" si="1711"/>
        <v>0</v>
      </c>
      <c r="Z271" s="25">
        <f t="shared" si="1711"/>
        <v>0</v>
      </c>
      <c r="AA271" s="25">
        <f t="shared" si="1711"/>
        <v>0</v>
      </c>
      <c r="AB271" s="25">
        <f>SUM(AB270)</f>
        <v>50</v>
      </c>
      <c r="AC271" s="25">
        <f>SUM(AC270)</f>
        <v>242</v>
      </c>
      <c r="AD271" s="25">
        <f>SUM(AD270)</f>
        <v>8</v>
      </c>
      <c r="AE271" s="25">
        <f>SUM(AE270)</f>
        <v>49</v>
      </c>
      <c r="AF271" s="25">
        <f t="shared" ref="AF271:AP273" si="1715">AF270</f>
        <v>57</v>
      </c>
      <c r="AG271" s="25">
        <f>SUM(AG270)</f>
        <v>20</v>
      </c>
      <c r="AH271" s="25">
        <f>SUM(AH270)</f>
        <v>636</v>
      </c>
      <c r="AI271" s="25">
        <f>SUM(AI270)</f>
        <v>1</v>
      </c>
      <c r="AJ271" s="25">
        <f>SUM(AJ270)</f>
        <v>11</v>
      </c>
      <c r="AK271" s="25">
        <f t="shared" si="1715"/>
        <v>12</v>
      </c>
      <c r="AL271" s="25">
        <f>SUM(AL270)</f>
        <v>50</v>
      </c>
      <c r="AM271" s="25">
        <f>SUM(AM270)</f>
        <v>597</v>
      </c>
      <c r="AN271" s="25">
        <f>SUM(AN270)</f>
        <v>2</v>
      </c>
      <c r="AO271" s="25">
        <f>SUM(AO270)</f>
        <v>48</v>
      </c>
      <c r="AP271" s="25">
        <f t="shared" si="1715"/>
        <v>50</v>
      </c>
      <c r="AQ271" s="25">
        <f t="shared" si="1711"/>
        <v>0</v>
      </c>
      <c r="AR271" s="25">
        <f t="shared" ref="AR271" si="1716">AR270</f>
        <v>0</v>
      </c>
      <c r="AS271" s="25">
        <f t="shared" si="1711"/>
        <v>0</v>
      </c>
      <c r="AT271" s="25">
        <f t="shared" si="1711"/>
        <v>0</v>
      </c>
      <c r="AU271" s="25">
        <f t="shared" si="1711"/>
        <v>0</v>
      </c>
      <c r="AV271" s="25">
        <f t="shared" si="1711"/>
        <v>0</v>
      </c>
      <c r="AW271" s="25">
        <f t="shared" si="1711"/>
        <v>0</v>
      </c>
      <c r="AX271" s="25">
        <f t="shared" si="1711"/>
        <v>0</v>
      </c>
      <c r="AY271" s="25">
        <f t="shared" si="1711"/>
        <v>3</v>
      </c>
      <c r="AZ271" s="25">
        <f t="shared" si="1711"/>
        <v>3</v>
      </c>
      <c r="BA271" s="25">
        <f t="shared" si="1711"/>
        <v>0</v>
      </c>
      <c r="BB271" s="25">
        <f t="shared" si="1711"/>
        <v>0</v>
      </c>
      <c r="BC271" s="25">
        <f t="shared" si="1711"/>
        <v>0</v>
      </c>
      <c r="BD271" s="25">
        <f t="shared" si="1711"/>
        <v>0</v>
      </c>
      <c r="BE271" s="25">
        <f t="shared" si="1711"/>
        <v>0</v>
      </c>
      <c r="BF271" s="25">
        <f t="shared" si="1711"/>
        <v>0</v>
      </c>
      <c r="BG271" s="25">
        <f t="shared" si="1711"/>
        <v>0</v>
      </c>
      <c r="BH271" s="25">
        <f t="shared" si="1711"/>
        <v>0</v>
      </c>
      <c r="BI271" s="25">
        <f t="shared" si="1711"/>
        <v>0</v>
      </c>
      <c r="BJ271" s="25">
        <f t="shared" si="1711"/>
        <v>0</v>
      </c>
      <c r="BK271" s="25">
        <f t="shared" ref="BK271:BO273" si="1717">BK270</f>
        <v>0</v>
      </c>
      <c r="BL271" s="25">
        <f t="shared" si="1717"/>
        <v>0</v>
      </c>
      <c r="BM271" s="25">
        <f t="shared" si="1717"/>
        <v>0</v>
      </c>
      <c r="BN271" s="25">
        <f t="shared" si="1717"/>
        <v>0</v>
      </c>
      <c r="BO271" s="25">
        <f t="shared" si="1717"/>
        <v>0</v>
      </c>
      <c r="BP271" s="25">
        <f t="shared" si="1699"/>
        <v>120</v>
      </c>
      <c r="BQ271" s="25">
        <f t="shared" si="1700"/>
        <v>1475</v>
      </c>
      <c r="BR271" s="25">
        <f t="shared" si="1701"/>
        <v>11</v>
      </c>
      <c r="BS271" s="25">
        <f t="shared" si="1702"/>
        <v>111</v>
      </c>
      <c r="BT271" s="25">
        <f t="shared" si="1703"/>
        <v>122</v>
      </c>
      <c r="BU271" s="26">
        <f t="shared" si="1711"/>
        <v>3</v>
      </c>
      <c r="BV271" s="25" t="str">
        <f t="shared" si="1711"/>
        <v>0</v>
      </c>
      <c r="BW271" s="25" t="str">
        <f t="shared" si="1711"/>
        <v>0</v>
      </c>
      <c r="BX271" s="25">
        <f t="shared" si="1711"/>
        <v>0</v>
      </c>
      <c r="BY271" s="25" t="str">
        <f t="shared" si="1711"/>
        <v>0</v>
      </c>
      <c r="BZ271" s="25" t="str">
        <f t="shared" si="1711"/>
        <v>0</v>
      </c>
      <c r="CA271" s="25">
        <f t="shared" si="1711"/>
        <v>0</v>
      </c>
      <c r="CB271" s="25">
        <f t="shared" ref="CB271:CD271" si="1718">CB270</f>
        <v>11</v>
      </c>
      <c r="CC271" s="25">
        <f t="shared" si="1718"/>
        <v>111</v>
      </c>
      <c r="CD271" s="25">
        <f t="shared" si="1718"/>
        <v>122</v>
      </c>
    </row>
    <row r="272" spans="1:82" ht="25.5" customHeight="1">
      <c r="A272" s="52"/>
      <c r="B272" s="63" t="s">
        <v>40</v>
      </c>
      <c r="C272" s="25">
        <f t="shared" si="1710"/>
        <v>0</v>
      </c>
      <c r="D272" s="25">
        <f t="shared" si="1710"/>
        <v>0</v>
      </c>
      <c r="E272" s="25">
        <f t="shared" ref="E272:AV272" si="1719">E271</f>
        <v>0</v>
      </c>
      <c r="F272" s="25">
        <f t="shared" si="1719"/>
        <v>0</v>
      </c>
      <c r="G272" s="25">
        <f t="shared" si="1719"/>
        <v>0</v>
      </c>
      <c r="H272" s="25">
        <f t="shared" si="1719"/>
        <v>0</v>
      </c>
      <c r="I272" s="25">
        <f t="shared" si="1719"/>
        <v>0</v>
      </c>
      <c r="J272" s="25">
        <f t="shared" ref="J272:L272" si="1720">J271</f>
        <v>0</v>
      </c>
      <c r="K272" s="25">
        <f t="shared" si="1720"/>
        <v>0</v>
      </c>
      <c r="L272" s="25">
        <f t="shared" si="1720"/>
        <v>0</v>
      </c>
      <c r="M272" s="25">
        <f t="shared" si="1719"/>
        <v>0</v>
      </c>
      <c r="N272" s="25">
        <f t="shared" si="1711"/>
        <v>0</v>
      </c>
      <c r="O272" s="25">
        <f t="shared" si="1711"/>
        <v>0</v>
      </c>
      <c r="P272" s="25">
        <f t="shared" si="1711"/>
        <v>0</v>
      </c>
      <c r="Q272" s="25">
        <f t="shared" si="1711"/>
        <v>0</v>
      </c>
      <c r="R272" s="25">
        <f t="shared" si="1711"/>
        <v>0</v>
      </c>
      <c r="S272" s="25">
        <f t="shared" ref="S272:V272" si="1721">S271</f>
        <v>0</v>
      </c>
      <c r="T272" s="25">
        <f t="shared" si="1721"/>
        <v>0</v>
      </c>
      <c r="U272" s="25">
        <f t="shared" si="1721"/>
        <v>0</v>
      </c>
      <c r="V272" s="25">
        <f t="shared" si="1721"/>
        <v>0</v>
      </c>
      <c r="W272" s="25">
        <f t="shared" si="1719"/>
        <v>0</v>
      </c>
      <c r="X272" s="25">
        <f t="shared" ref="X272" si="1722">X271</f>
        <v>0</v>
      </c>
      <c r="Y272" s="25">
        <f t="shared" si="1719"/>
        <v>0</v>
      </c>
      <c r="Z272" s="25">
        <f t="shared" si="1719"/>
        <v>0</v>
      </c>
      <c r="AA272" s="25">
        <f t="shared" si="1719"/>
        <v>0</v>
      </c>
      <c r="AB272" s="25">
        <f>AB271</f>
        <v>50</v>
      </c>
      <c r="AC272" s="25">
        <f>AC271</f>
        <v>242</v>
      </c>
      <c r="AD272" s="25">
        <f>AD271</f>
        <v>8</v>
      </c>
      <c r="AE272" s="25">
        <f>AE271</f>
        <v>49</v>
      </c>
      <c r="AF272" s="25">
        <f t="shared" ref="AF272:AL272" si="1723">AF271</f>
        <v>57</v>
      </c>
      <c r="AG272" s="25">
        <f t="shared" si="1723"/>
        <v>20</v>
      </c>
      <c r="AH272" s="25">
        <f t="shared" ref="AH272" si="1724">AH271</f>
        <v>636</v>
      </c>
      <c r="AI272" s="25">
        <f t="shared" si="1723"/>
        <v>1</v>
      </c>
      <c r="AJ272" s="25">
        <f t="shared" si="1723"/>
        <v>11</v>
      </c>
      <c r="AK272" s="25">
        <f t="shared" si="1723"/>
        <v>12</v>
      </c>
      <c r="AL272" s="25">
        <f t="shared" si="1723"/>
        <v>50</v>
      </c>
      <c r="AM272" s="25">
        <f t="shared" si="1715"/>
        <v>597</v>
      </c>
      <c r="AN272" s="25">
        <f t="shared" si="1715"/>
        <v>2</v>
      </c>
      <c r="AO272" s="25">
        <f t="shared" si="1715"/>
        <v>48</v>
      </c>
      <c r="AP272" s="25">
        <f t="shared" si="1715"/>
        <v>50</v>
      </c>
      <c r="AQ272" s="25">
        <f t="shared" si="1719"/>
        <v>0</v>
      </c>
      <c r="AR272" s="25">
        <f t="shared" ref="AR272" si="1725">AR271</f>
        <v>0</v>
      </c>
      <c r="AS272" s="25">
        <f t="shared" si="1719"/>
        <v>0</v>
      </c>
      <c r="AT272" s="25">
        <f t="shared" si="1719"/>
        <v>0</v>
      </c>
      <c r="AU272" s="25">
        <f t="shared" si="1719"/>
        <v>0</v>
      </c>
      <c r="AV272" s="25">
        <f t="shared" si="1719"/>
        <v>0</v>
      </c>
      <c r="AW272" s="25">
        <f t="shared" si="1711"/>
        <v>0</v>
      </c>
      <c r="AX272" s="25">
        <f t="shared" si="1711"/>
        <v>0</v>
      </c>
      <c r="AY272" s="25">
        <f t="shared" si="1711"/>
        <v>3</v>
      </c>
      <c r="AZ272" s="25">
        <f t="shared" si="1711"/>
        <v>3</v>
      </c>
      <c r="BA272" s="25">
        <f t="shared" si="1711"/>
        <v>0</v>
      </c>
      <c r="BB272" s="25">
        <f t="shared" si="1711"/>
        <v>0</v>
      </c>
      <c r="BC272" s="25">
        <f t="shared" si="1711"/>
        <v>0</v>
      </c>
      <c r="BD272" s="25">
        <f t="shared" si="1711"/>
        <v>0</v>
      </c>
      <c r="BE272" s="25">
        <f t="shared" si="1711"/>
        <v>0</v>
      </c>
      <c r="BF272" s="25">
        <f t="shared" si="1711"/>
        <v>0</v>
      </c>
      <c r="BG272" s="25">
        <f t="shared" si="1711"/>
        <v>0</v>
      </c>
      <c r="BH272" s="25">
        <f t="shared" si="1711"/>
        <v>0</v>
      </c>
      <c r="BI272" s="25">
        <f t="shared" si="1711"/>
        <v>0</v>
      </c>
      <c r="BJ272" s="25">
        <f t="shared" si="1711"/>
        <v>0</v>
      </c>
      <c r="BK272" s="25">
        <f t="shared" ref="BK272" si="1726">BK271</f>
        <v>0</v>
      </c>
      <c r="BL272" s="25">
        <f t="shared" si="1717"/>
        <v>0</v>
      </c>
      <c r="BM272" s="25">
        <f t="shared" si="1717"/>
        <v>0</v>
      </c>
      <c r="BN272" s="25">
        <f t="shared" si="1717"/>
        <v>0</v>
      </c>
      <c r="BO272" s="25">
        <f t="shared" si="1717"/>
        <v>0</v>
      </c>
      <c r="BP272" s="25">
        <f t="shared" si="1699"/>
        <v>120</v>
      </c>
      <c r="BQ272" s="25">
        <f t="shared" si="1700"/>
        <v>1475</v>
      </c>
      <c r="BR272" s="25">
        <f t="shared" si="1701"/>
        <v>11</v>
      </c>
      <c r="BS272" s="25">
        <f t="shared" si="1702"/>
        <v>111</v>
      </c>
      <c r="BT272" s="25">
        <f t="shared" si="1703"/>
        <v>122</v>
      </c>
      <c r="BU272" s="26"/>
      <c r="BV272" s="25" t="str">
        <f t="shared" ref="BV272:CA272" si="1727">BV271</f>
        <v>0</v>
      </c>
      <c r="BW272" s="25" t="str">
        <f t="shared" si="1727"/>
        <v>0</v>
      </c>
      <c r="BX272" s="25">
        <f t="shared" si="1727"/>
        <v>0</v>
      </c>
      <c r="BY272" s="25" t="str">
        <f t="shared" si="1727"/>
        <v>0</v>
      </c>
      <c r="BZ272" s="25" t="str">
        <f t="shared" si="1727"/>
        <v>0</v>
      </c>
      <c r="CA272" s="25">
        <f t="shared" si="1727"/>
        <v>0</v>
      </c>
      <c r="CB272" s="25">
        <f t="shared" ref="CB272:CD272" si="1728">CB271</f>
        <v>11</v>
      </c>
      <c r="CC272" s="25">
        <f t="shared" si="1728"/>
        <v>111</v>
      </c>
      <c r="CD272" s="25">
        <f t="shared" si="1728"/>
        <v>122</v>
      </c>
    </row>
    <row r="273" spans="1:82" ht="25.5" customHeight="1">
      <c r="A273" s="60"/>
      <c r="B273" s="64" t="s">
        <v>43</v>
      </c>
      <c r="C273" s="65">
        <f t="shared" si="1710"/>
        <v>0</v>
      </c>
      <c r="D273" s="33">
        <f t="shared" si="1710"/>
        <v>0</v>
      </c>
      <c r="E273" s="33">
        <f t="shared" ref="E273:AV273" si="1729">E272</f>
        <v>0</v>
      </c>
      <c r="F273" s="33">
        <f t="shared" si="1729"/>
        <v>0</v>
      </c>
      <c r="G273" s="33">
        <f t="shared" si="1729"/>
        <v>0</v>
      </c>
      <c r="H273" s="33">
        <f t="shared" si="1729"/>
        <v>0</v>
      </c>
      <c r="I273" s="33">
        <f t="shared" si="1729"/>
        <v>0</v>
      </c>
      <c r="J273" s="33">
        <f t="shared" ref="J273:L273" si="1730">J272</f>
        <v>0</v>
      </c>
      <c r="K273" s="33">
        <f t="shared" si="1730"/>
        <v>0</v>
      </c>
      <c r="L273" s="33">
        <f t="shared" si="1730"/>
        <v>0</v>
      </c>
      <c r="M273" s="33">
        <f t="shared" si="1729"/>
        <v>0</v>
      </c>
      <c r="N273" s="33">
        <f t="shared" si="1711"/>
        <v>0</v>
      </c>
      <c r="O273" s="33">
        <f t="shared" si="1711"/>
        <v>0</v>
      </c>
      <c r="P273" s="33">
        <f t="shared" si="1711"/>
        <v>0</v>
      </c>
      <c r="Q273" s="33">
        <f t="shared" si="1711"/>
        <v>0</v>
      </c>
      <c r="R273" s="33">
        <f t="shared" si="1711"/>
        <v>0</v>
      </c>
      <c r="S273" s="33">
        <f t="shared" ref="S273:V273" si="1731">S272</f>
        <v>0</v>
      </c>
      <c r="T273" s="33">
        <f t="shared" si="1731"/>
        <v>0</v>
      </c>
      <c r="U273" s="33">
        <f t="shared" si="1731"/>
        <v>0</v>
      </c>
      <c r="V273" s="33">
        <f t="shared" si="1731"/>
        <v>0</v>
      </c>
      <c r="W273" s="33">
        <f t="shared" si="1729"/>
        <v>0</v>
      </c>
      <c r="X273" s="33">
        <f t="shared" ref="X273" si="1732">X272</f>
        <v>0</v>
      </c>
      <c r="Y273" s="33">
        <f t="shared" si="1729"/>
        <v>0</v>
      </c>
      <c r="Z273" s="33">
        <f t="shared" si="1729"/>
        <v>0</v>
      </c>
      <c r="AA273" s="33">
        <f t="shared" si="1729"/>
        <v>0</v>
      </c>
      <c r="AB273" s="33">
        <f t="shared" ref="AB273:AL273" si="1733">AB272</f>
        <v>50</v>
      </c>
      <c r="AC273" s="33">
        <f t="shared" ref="AC273" si="1734">AC272</f>
        <v>242</v>
      </c>
      <c r="AD273" s="33">
        <f t="shared" si="1733"/>
        <v>8</v>
      </c>
      <c r="AE273" s="33">
        <f t="shared" si="1733"/>
        <v>49</v>
      </c>
      <c r="AF273" s="33">
        <f t="shared" si="1733"/>
        <v>57</v>
      </c>
      <c r="AG273" s="33">
        <f t="shared" si="1733"/>
        <v>20</v>
      </c>
      <c r="AH273" s="33">
        <f t="shared" ref="AH273" si="1735">AH272</f>
        <v>636</v>
      </c>
      <c r="AI273" s="33">
        <f t="shared" si="1733"/>
        <v>1</v>
      </c>
      <c r="AJ273" s="33">
        <f t="shared" si="1733"/>
        <v>11</v>
      </c>
      <c r="AK273" s="33">
        <f t="shared" si="1733"/>
        <v>12</v>
      </c>
      <c r="AL273" s="33">
        <f t="shared" si="1733"/>
        <v>50</v>
      </c>
      <c r="AM273" s="33">
        <f t="shared" si="1715"/>
        <v>597</v>
      </c>
      <c r="AN273" s="33">
        <f t="shared" si="1715"/>
        <v>2</v>
      </c>
      <c r="AO273" s="33">
        <f t="shared" si="1715"/>
        <v>48</v>
      </c>
      <c r="AP273" s="33">
        <f t="shared" si="1715"/>
        <v>50</v>
      </c>
      <c r="AQ273" s="33">
        <f t="shared" si="1729"/>
        <v>0</v>
      </c>
      <c r="AR273" s="33">
        <f t="shared" ref="AR273" si="1736">AR272</f>
        <v>0</v>
      </c>
      <c r="AS273" s="33">
        <f t="shared" si="1729"/>
        <v>0</v>
      </c>
      <c r="AT273" s="33">
        <f t="shared" si="1729"/>
        <v>0</v>
      </c>
      <c r="AU273" s="33">
        <f t="shared" si="1729"/>
        <v>0</v>
      </c>
      <c r="AV273" s="33">
        <f t="shared" si="1729"/>
        <v>0</v>
      </c>
      <c r="AW273" s="33">
        <f t="shared" si="1711"/>
        <v>0</v>
      </c>
      <c r="AX273" s="33">
        <f t="shared" si="1711"/>
        <v>0</v>
      </c>
      <c r="AY273" s="33">
        <f t="shared" si="1711"/>
        <v>3</v>
      </c>
      <c r="AZ273" s="33">
        <f t="shared" si="1711"/>
        <v>3</v>
      </c>
      <c r="BA273" s="33">
        <f t="shared" si="1711"/>
        <v>0</v>
      </c>
      <c r="BB273" s="33">
        <f t="shared" si="1711"/>
        <v>0</v>
      </c>
      <c r="BC273" s="33">
        <f t="shared" si="1711"/>
        <v>0</v>
      </c>
      <c r="BD273" s="33">
        <f t="shared" si="1711"/>
        <v>0</v>
      </c>
      <c r="BE273" s="33">
        <f t="shared" si="1711"/>
        <v>0</v>
      </c>
      <c r="BF273" s="33">
        <f t="shared" si="1711"/>
        <v>0</v>
      </c>
      <c r="BG273" s="33">
        <f t="shared" si="1711"/>
        <v>0</v>
      </c>
      <c r="BH273" s="33">
        <f t="shared" si="1711"/>
        <v>0</v>
      </c>
      <c r="BI273" s="33">
        <f t="shared" si="1711"/>
        <v>0</v>
      </c>
      <c r="BJ273" s="33">
        <f t="shared" si="1711"/>
        <v>0</v>
      </c>
      <c r="BK273" s="33">
        <f t="shared" ref="BK273" si="1737">BK272</f>
        <v>0</v>
      </c>
      <c r="BL273" s="33">
        <f t="shared" si="1717"/>
        <v>0</v>
      </c>
      <c r="BM273" s="33">
        <f t="shared" si="1717"/>
        <v>0</v>
      </c>
      <c r="BN273" s="33">
        <f t="shared" si="1717"/>
        <v>0</v>
      </c>
      <c r="BO273" s="33">
        <f t="shared" si="1717"/>
        <v>0</v>
      </c>
      <c r="BP273" s="33">
        <f t="shared" si="1699"/>
        <v>120</v>
      </c>
      <c r="BQ273" s="33">
        <f t="shared" si="1700"/>
        <v>1475</v>
      </c>
      <c r="BR273" s="33">
        <f t="shared" si="1701"/>
        <v>11</v>
      </c>
      <c r="BS273" s="33">
        <f t="shared" si="1702"/>
        <v>111</v>
      </c>
      <c r="BT273" s="33">
        <f t="shared" si="1703"/>
        <v>122</v>
      </c>
      <c r="BU273" s="34"/>
      <c r="BV273" s="33" t="str">
        <f t="shared" ref="BV273:CA273" si="1738">BV272</f>
        <v>0</v>
      </c>
      <c r="BW273" s="33" t="str">
        <f t="shared" si="1738"/>
        <v>0</v>
      </c>
      <c r="BX273" s="33">
        <f t="shared" si="1738"/>
        <v>0</v>
      </c>
      <c r="BY273" s="33" t="str">
        <f t="shared" si="1738"/>
        <v>0</v>
      </c>
      <c r="BZ273" s="33" t="str">
        <f t="shared" si="1738"/>
        <v>0</v>
      </c>
      <c r="CA273" s="33">
        <f t="shared" si="1738"/>
        <v>0</v>
      </c>
      <c r="CB273" s="33">
        <f t="shared" ref="CB273:CD273" si="1739">CB272</f>
        <v>11</v>
      </c>
      <c r="CC273" s="33">
        <f t="shared" si="1739"/>
        <v>111</v>
      </c>
      <c r="CD273" s="33">
        <f t="shared" si="1739"/>
        <v>122</v>
      </c>
    </row>
    <row r="274" spans="1:82" s="108" customFormat="1" ht="25.5" customHeight="1">
      <c r="A274" s="104"/>
      <c r="B274" s="105" t="s">
        <v>16</v>
      </c>
      <c r="C274" s="106">
        <f>C266+C255+C247+C231+C207+C188+C171+C131+C83+C72+C33+C273</f>
        <v>1354</v>
      </c>
      <c r="D274" s="106">
        <f>D266+D255+D247+D231+D207+D188+D171+D131+D83+D72+D33</f>
        <v>2335</v>
      </c>
      <c r="E274" s="106">
        <f>E266+E255+E247+E231+E207+E188+E171+E131+E83+E72+E33+E273</f>
        <v>564</v>
      </c>
      <c r="F274" s="106">
        <f>F266+F255+F247+F231+F207+F188+F171+F131+F83+F72+F33+F273</f>
        <v>527</v>
      </c>
      <c r="G274" s="106">
        <f>G266+G255+G247+G231+G207+G188+G171+G131+G83+G72+G33+G273</f>
        <v>1091</v>
      </c>
      <c r="H274" s="106">
        <f>H266+H255+H247+H231+H207+H188+H171+H131+H83+H72+H33+H273</f>
        <v>0</v>
      </c>
      <c r="I274" s="106">
        <f>I266+I255+I247+I231+I207+I188+I171+I131+I83+I72+I33</f>
        <v>1202</v>
      </c>
      <c r="J274" s="106">
        <f>J266+J255+J247+J231+J207+J188+J171+J131+J83+J72+J33</f>
        <v>340</v>
      </c>
      <c r="K274" s="106">
        <f>K266+K255+K247+K231+K207+K188+K171+K131+K83+K72+K33</f>
        <v>446</v>
      </c>
      <c r="L274" s="106">
        <f>L266+L255+L247+L231+L207+L188+L171+L131+L83+L72+L33</f>
        <v>786</v>
      </c>
      <c r="M274" s="106">
        <f>M266+M255+M247+M231+M207+M188+M171+M131+M83+M72+M33</f>
        <v>1123</v>
      </c>
      <c r="N274" s="106">
        <f>N266+N273+N255+N247+N231+N207+N188+N171+N131+N83+N72+N33</f>
        <v>1941</v>
      </c>
      <c r="O274" s="106">
        <f>O266+O255+O247+O231+O207+O188+O171+O131+O83+O72+O33+O273</f>
        <v>475</v>
      </c>
      <c r="P274" s="106">
        <f>P266+P255+P247+P231+P207+P188+P171+P131+P83+P72+P33+P273</f>
        <v>205</v>
      </c>
      <c r="Q274" s="106">
        <f>Q266+Q255+Q247+Q231+Q207+Q188+Q171+Q131+Q83+Q72+Q33+Q273</f>
        <v>680</v>
      </c>
      <c r="R274" s="106">
        <f>R266+R255+R247+R231+R207+R188+R171+R131+R83+R72+R33</f>
        <v>0</v>
      </c>
      <c r="S274" s="106">
        <f>S266+S273+S255+S247+S231+S207+S188+S171+S131+S83+S72+S33</f>
        <v>778</v>
      </c>
      <c r="T274" s="106">
        <f t="shared" ref="T274:BO274" si="1740">T266+T255+T247+T231+T207+T188+T171+T131+T83+T72+T33+T273</f>
        <v>221</v>
      </c>
      <c r="U274" s="106">
        <f t="shared" si="1740"/>
        <v>139</v>
      </c>
      <c r="V274" s="106">
        <f t="shared" si="1740"/>
        <v>360</v>
      </c>
      <c r="W274" s="106">
        <f t="shared" si="1740"/>
        <v>1894</v>
      </c>
      <c r="X274" s="106">
        <f t="shared" si="1740"/>
        <v>3642</v>
      </c>
      <c r="Y274" s="106">
        <f t="shared" si="1740"/>
        <v>649</v>
      </c>
      <c r="Z274" s="106">
        <f t="shared" si="1740"/>
        <v>932</v>
      </c>
      <c r="AA274" s="106">
        <f t="shared" si="1740"/>
        <v>1581</v>
      </c>
      <c r="AB274" s="106">
        <f t="shared" si="1740"/>
        <v>1194</v>
      </c>
      <c r="AC274" s="106">
        <f t="shared" si="1740"/>
        <v>2145</v>
      </c>
      <c r="AD274" s="106">
        <f t="shared" si="1740"/>
        <v>396</v>
      </c>
      <c r="AE274" s="106">
        <f t="shared" si="1740"/>
        <v>584</v>
      </c>
      <c r="AF274" s="106">
        <f t="shared" si="1740"/>
        <v>980</v>
      </c>
      <c r="AG274" s="106">
        <f t="shared" si="1740"/>
        <v>746</v>
      </c>
      <c r="AH274" s="106">
        <f t="shared" si="1740"/>
        <v>11160</v>
      </c>
      <c r="AI274" s="106">
        <f t="shared" si="1740"/>
        <v>234</v>
      </c>
      <c r="AJ274" s="106">
        <f t="shared" si="1740"/>
        <v>441</v>
      </c>
      <c r="AK274" s="106">
        <f t="shared" si="1740"/>
        <v>675</v>
      </c>
      <c r="AL274" s="106">
        <f t="shared" si="1740"/>
        <v>151</v>
      </c>
      <c r="AM274" s="106">
        <f t="shared" si="1740"/>
        <v>1328</v>
      </c>
      <c r="AN274" s="106">
        <f t="shared" si="1740"/>
        <v>144</v>
      </c>
      <c r="AO274" s="106">
        <f t="shared" si="1740"/>
        <v>241</v>
      </c>
      <c r="AP274" s="106">
        <f t="shared" si="1740"/>
        <v>385</v>
      </c>
      <c r="AQ274" s="106">
        <f t="shared" si="1740"/>
        <v>0</v>
      </c>
      <c r="AR274" s="106">
        <f t="shared" si="1740"/>
        <v>0</v>
      </c>
      <c r="AS274" s="106">
        <f t="shared" si="1740"/>
        <v>0</v>
      </c>
      <c r="AT274" s="106">
        <f t="shared" si="1740"/>
        <v>0</v>
      </c>
      <c r="AU274" s="106">
        <f t="shared" si="1740"/>
        <v>0</v>
      </c>
      <c r="AV274" s="106">
        <f t="shared" si="1740"/>
        <v>0</v>
      </c>
      <c r="AW274" s="106">
        <f t="shared" si="1740"/>
        <v>0</v>
      </c>
      <c r="AX274" s="106">
        <f t="shared" si="1740"/>
        <v>367</v>
      </c>
      <c r="AY274" s="106">
        <f t="shared" si="1740"/>
        <v>209</v>
      </c>
      <c r="AZ274" s="106">
        <f t="shared" si="1740"/>
        <v>576</v>
      </c>
      <c r="BA274" s="106">
        <f t="shared" si="1740"/>
        <v>0</v>
      </c>
      <c r="BB274" s="106">
        <f t="shared" si="1740"/>
        <v>0</v>
      </c>
      <c r="BC274" s="106">
        <f t="shared" si="1740"/>
        <v>0</v>
      </c>
      <c r="BD274" s="106">
        <f t="shared" si="1740"/>
        <v>0</v>
      </c>
      <c r="BE274" s="106">
        <f t="shared" si="1740"/>
        <v>0</v>
      </c>
      <c r="BF274" s="106">
        <f t="shared" si="1740"/>
        <v>0</v>
      </c>
      <c r="BG274" s="106">
        <f t="shared" si="1740"/>
        <v>6</v>
      </c>
      <c r="BH274" s="106">
        <f t="shared" si="1740"/>
        <v>0</v>
      </c>
      <c r="BI274" s="106">
        <f t="shared" si="1740"/>
        <v>0</v>
      </c>
      <c r="BJ274" s="106">
        <f t="shared" si="1740"/>
        <v>0</v>
      </c>
      <c r="BK274" s="106">
        <f t="shared" si="1740"/>
        <v>0</v>
      </c>
      <c r="BL274" s="106">
        <f t="shared" si="1740"/>
        <v>82</v>
      </c>
      <c r="BM274" s="106">
        <f t="shared" si="1740"/>
        <v>63</v>
      </c>
      <c r="BN274" s="106">
        <f t="shared" si="1740"/>
        <v>12</v>
      </c>
      <c r="BO274" s="106">
        <f t="shared" si="1740"/>
        <v>75</v>
      </c>
      <c r="BP274" s="106">
        <f t="shared" si="1699"/>
        <v>6462</v>
      </c>
      <c r="BQ274" s="106">
        <f t="shared" si="1700"/>
        <v>24619</v>
      </c>
      <c r="BR274" s="106">
        <f t="shared" si="1701"/>
        <v>3453</v>
      </c>
      <c r="BS274" s="106">
        <f>F274+P274+Z274+AE274+AJ274+AO274+AT274+AY274+BD274+BN274+K274+BI274+U274</f>
        <v>3736</v>
      </c>
      <c r="BT274" s="106">
        <f t="shared" si="1703"/>
        <v>7189</v>
      </c>
      <c r="BU274" s="107"/>
      <c r="BV274" s="106">
        <f t="shared" ref="BV274:CD274" si="1741">BV33+BV72+BV83+BV131+BV171+BV188+BV207+BV231+BV247+BV266+BV255+BV273</f>
        <v>538</v>
      </c>
      <c r="BW274" s="106">
        <f t="shared" si="1741"/>
        <v>1232</v>
      </c>
      <c r="BX274" s="106">
        <f t="shared" si="1741"/>
        <v>1770</v>
      </c>
      <c r="BY274" s="106">
        <f t="shared" si="1741"/>
        <v>2893</v>
      </c>
      <c r="BZ274" s="106">
        <f t="shared" si="1741"/>
        <v>2346</v>
      </c>
      <c r="CA274" s="106">
        <f t="shared" si="1741"/>
        <v>5239</v>
      </c>
      <c r="CB274" s="106">
        <f t="shared" si="1741"/>
        <v>22</v>
      </c>
      <c r="CC274" s="106">
        <f t="shared" si="1741"/>
        <v>158</v>
      </c>
      <c r="CD274" s="106">
        <f t="shared" si="1741"/>
        <v>180</v>
      </c>
    </row>
    <row r="275" spans="1:82" ht="25.5" customHeight="1">
      <c r="B275" s="109" t="s">
        <v>170</v>
      </c>
      <c r="BP275" s="111"/>
      <c r="BQ275" s="111"/>
      <c r="BV275" s="113"/>
      <c r="BW275" s="113"/>
      <c r="BX275" s="113"/>
      <c r="CA275" s="113"/>
      <c r="CD275" s="113"/>
    </row>
    <row r="276" spans="1:82" ht="25.5" customHeight="1">
      <c r="B276" s="114" t="s">
        <v>171</v>
      </c>
      <c r="BP276" s="111"/>
      <c r="BQ276" s="111"/>
      <c r="BR276" s="113"/>
      <c r="BX276" s="113"/>
      <c r="BY276" s="113"/>
      <c r="CA276" s="113"/>
      <c r="CD276" s="113"/>
    </row>
    <row r="277" spans="1:82" ht="25.5" customHeight="1">
      <c r="BP277" s="111"/>
      <c r="BQ277" s="111"/>
      <c r="BY277" s="113"/>
      <c r="BZ277" s="113"/>
      <c r="CA277" s="113"/>
    </row>
  </sheetData>
  <sortState xmlns:xlrd2="http://schemas.microsoft.com/office/spreadsheetml/2017/richdata2" ref="B254:B255">
    <sortCondition ref="B254"/>
  </sortState>
  <mergeCells count="64">
    <mergeCell ref="AV4:AZ4"/>
    <mergeCell ref="R4:V4"/>
    <mergeCell ref="R5:R6"/>
    <mergeCell ref="S5:S6"/>
    <mergeCell ref="BV4:CD4"/>
    <mergeCell ref="BV5:BX5"/>
    <mergeCell ref="BY5:CA5"/>
    <mergeCell ref="CB5:CD5"/>
    <mergeCell ref="AB4:AF4"/>
    <mergeCell ref="AG4:AK4"/>
    <mergeCell ref="AR5:AR6"/>
    <mergeCell ref="AQ5:AQ6"/>
    <mergeCell ref="AI5:AK5"/>
    <mergeCell ref="AL4:AP4"/>
    <mergeCell ref="BF4:BJ4"/>
    <mergeCell ref="AV5:AV6"/>
    <mergeCell ref="BK4:BO4"/>
    <mergeCell ref="BK5:BK6"/>
    <mergeCell ref="BL5:BL6"/>
    <mergeCell ref="BM5:BO5"/>
    <mergeCell ref="BF5:BF6"/>
    <mergeCell ref="BG5:BG6"/>
    <mergeCell ref="BH5:BJ5"/>
    <mergeCell ref="N5:N6"/>
    <mergeCell ref="O5:Q5"/>
    <mergeCell ref="BQ5:BQ6"/>
    <mergeCell ref="BR5:BT5"/>
    <mergeCell ref="AW5:AW6"/>
    <mergeCell ref="AX5:AZ5"/>
    <mergeCell ref="AN5:AP5"/>
    <mergeCell ref="AS5:AU5"/>
    <mergeCell ref="T5:V5"/>
    <mergeCell ref="A1:CA1"/>
    <mergeCell ref="A2:B6"/>
    <mergeCell ref="BP5:BP6"/>
    <mergeCell ref="C4:G4"/>
    <mergeCell ref="W4:AA4"/>
    <mergeCell ref="AQ4:AU4"/>
    <mergeCell ref="C5:C6"/>
    <mergeCell ref="AL5:AL6"/>
    <mergeCell ref="AM5:AM6"/>
    <mergeCell ref="BA4:BE4"/>
    <mergeCell ref="BA5:BA6"/>
    <mergeCell ref="BB5:BB6"/>
    <mergeCell ref="BC5:BE5"/>
    <mergeCell ref="D5:D6"/>
    <mergeCell ref="X5:X6"/>
    <mergeCell ref="AC5:AC6"/>
    <mergeCell ref="C2:CD2"/>
    <mergeCell ref="BP4:BT4"/>
    <mergeCell ref="C3:CD3"/>
    <mergeCell ref="H4:L4"/>
    <mergeCell ref="H5:H6"/>
    <mergeCell ref="I5:I6"/>
    <mergeCell ref="J5:L5"/>
    <mergeCell ref="M4:Q4"/>
    <mergeCell ref="AH5:AH6"/>
    <mergeCell ref="E5:G5"/>
    <mergeCell ref="W5:W6"/>
    <mergeCell ref="Y5:AA5"/>
    <mergeCell ref="AB5:AB6"/>
    <mergeCell ref="AD5:AF5"/>
    <mergeCell ref="AG5:AG6"/>
    <mergeCell ref="M5:M6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13"/>
  <sheetViews>
    <sheetView workbookViewId="0">
      <selection activeCell="P14" sqref="P14"/>
    </sheetView>
  </sheetViews>
  <sheetFormatPr defaultRowHeight="15"/>
  <cols>
    <col min="1" max="1" width="25.875" customWidth="1"/>
    <col min="2" max="2" width="9.875" customWidth="1"/>
  </cols>
  <sheetData>
    <row r="1" spans="1:2" ht="21">
      <c r="A1" s="1" t="s">
        <v>27</v>
      </c>
      <c r="B1" s="2">
        <f>นักศึกษาเข้าใหม่!BT33</f>
        <v>775</v>
      </c>
    </row>
    <row r="2" spans="1:2" ht="21">
      <c r="A2" s="1" t="s">
        <v>44</v>
      </c>
      <c r="B2" s="2">
        <f>นักศึกษาเข้าใหม่!BT72</f>
        <v>634</v>
      </c>
    </row>
    <row r="3" spans="1:2" ht="21">
      <c r="A3" s="1" t="s">
        <v>64</v>
      </c>
      <c r="B3" s="2">
        <f>นักศึกษาเข้าใหม่!BT83</f>
        <v>297</v>
      </c>
    </row>
    <row r="4" spans="1:2" ht="21">
      <c r="A4" s="1" t="s">
        <v>70</v>
      </c>
      <c r="B4" s="2">
        <f>นักศึกษาเข้าใหม่!BT131</f>
        <v>1581</v>
      </c>
    </row>
    <row r="5" spans="1:2" ht="21">
      <c r="A5" s="1" t="s">
        <v>94</v>
      </c>
      <c r="B5" s="2">
        <f>นักศึกษาเข้าใหม่!BT171</f>
        <v>1755</v>
      </c>
    </row>
    <row r="6" spans="1:2" ht="21">
      <c r="A6" s="1" t="s">
        <v>117</v>
      </c>
      <c r="B6" s="2">
        <f>นักศึกษาเข้าใหม่!BT188</f>
        <v>475</v>
      </c>
    </row>
    <row r="7" spans="1:2" ht="21">
      <c r="A7" s="1" t="s">
        <v>125</v>
      </c>
      <c r="B7" s="2">
        <f>นักศึกษาเข้าใหม่!BT207</f>
        <v>414</v>
      </c>
    </row>
    <row r="8" spans="1:2" ht="21">
      <c r="A8" s="1" t="s">
        <v>138</v>
      </c>
      <c r="B8" s="2">
        <f>นักศึกษาเข้าใหม่!BT231</f>
        <v>425</v>
      </c>
    </row>
    <row r="9" spans="1:2" ht="21">
      <c r="A9" s="1" t="s">
        <v>146</v>
      </c>
      <c r="B9" s="2">
        <f>นักศึกษาเข้าใหม่!BT247</f>
        <v>374</v>
      </c>
    </row>
    <row r="10" spans="1:2" ht="21">
      <c r="A10" s="1" t="s">
        <v>158</v>
      </c>
      <c r="B10" s="2">
        <f>นักศึกษาเข้าใหม่!BT255</f>
        <v>197</v>
      </c>
    </row>
    <row r="11" spans="1:2" ht="21">
      <c r="A11" s="1" t="s">
        <v>162</v>
      </c>
      <c r="B11" s="2">
        <f>นักศึกษาเข้าใหม่!BT266</f>
        <v>140</v>
      </c>
    </row>
    <row r="12" spans="1:2" ht="21">
      <c r="A12" s="1" t="s">
        <v>167</v>
      </c>
      <c r="B12" s="2">
        <f>นักศึกษาเข้าใหม่!BT273</f>
        <v>122</v>
      </c>
    </row>
    <row r="13" spans="1:2" ht="18.75" customHeight="1">
      <c r="B13" s="2">
        <f>SUM(B1:B12)</f>
        <v>7189</v>
      </c>
    </row>
  </sheetData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activity xmlns="c1624c82-a779-4f59-b237-7137b18f3c20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เอกสาร" ma:contentTypeID="0x0101006A5D8CBF1FDF344AAA2507255032FC5D" ma:contentTypeVersion="20" ma:contentTypeDescription="สร้างเอกสารใหม่" ma:contentTypeScope="" ma:versionID="7ee1be54aa74fd98e172c9c029b91f92">
  <xsd:schema xmlns:xsd="http://www.w3.org/2001/XMLSchema" xmlns:xs="http://www.w3.org/2001/XMLSchema" xmlns:p="http://schemas.microsoft.com/office/2006/metadata/properties" xmlns:ns1="http://schemas.microsoft.com/sharepoint/v3" xmlns:ns3="576a537d-95b4-41a7-934c-1f54bf2602c5" xmlns:ns4="c1624c82-a779-4f59-b237-7137b18f3c20" targetNamespace="http://schemas.microsoft.com/office/2006/metadata/properties" ma:root="true" ma:fieldsID="1e98087c8a9de47ec21b8bd00d43508d" ns1:_="" ns3:_="" ns4:_="">
    <xsd:import namespace="http://schemas.microsoft.com/sharepoint/v3"/>
    <xsd:import namespace="576a537d-95b4-41a7-934c-1f54bf2602c5"/>
    <xsd:import namespace="c1624c82-a779-4f59-b237-7137b18f3c20"/>
    <xsd:element name="properties">
      <xsd:complexType>
        <xsd:sequence>
          <xsd:element name="documentManagement">
            <xsd:complexType>
              <xsd:all>
                <xsd:element ref="ns3:SharedWithDetails" minOccurs="0"/>
                <xsd:element ref="ns3:SharedWithUser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AutoTags" minOccurs="0"/>
                <xsd:element ref="ns4:MediaServiceDateTaken" minOccurs="0"/>
                <xsd:element ref="ns4:MediaServiceLocation" minOccurs="0"/>
                <xsd:element ref="ns4:MediaServiceOCR" minOccurs="0"/>
                <xsd:element ref="ns4:MediaServiceGenerationTime" minOccurs="0"/>
                <xsd:element ref="ns4:MediaServiceEventHashCode" minOccurs="0"/>
                <xsd:element ref="ns4:MediaServiceAutoKeyPoints" minOccurs="0"/>
                <xsd:element ref="ns4:MediaServiceKeyPoints" minOccurs="0"/>
                <xsd:element ref="ns1:_ip_UnifiedCompliancePolicyProperties" minOccurs="0"/>
                <xsd:element ref="ns1:_ip_UnifiedCompliancePolicyUIAction" minOccurs="0"/>
                <xsd:element ref="ns4:MediaLengthInSeconds" minOccurs="0"/>
                <xsd:element ref="ns4:_activity" minOccurs="0"/>
                <xsd:element ref="ns4:MediaServiceSearchProperties" minOccurs="0"/>
                <xsd:element ref="ns4:MediaServiceObjectDetectorVersions" minOccurs="0"/>
                <xsd:element ref="ns4:MediaServiceSystemTag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1" nillable="true" ma:displayName="คุณสมบัตินโยบายการปฏิบัติตามกฎระเบียบแบบรวมเป็นหนึ่ง" ma:hidden="true" ma:internalName="_ip_UnifiedCompliancePolicyProperties">
      <xsd:simpleType>
        <xsd:restriction base="dms:Note"/>
      </xsd:simpleType>
    </xsd:element>
    <xsd:element name="_ip_UnifiedCompliancePolicyUIAction" ma:index="22" nillable="true" ma:displayName="การดำเนินการ UI นโยบายการปฏิบัติตามกฎระเบียบแบบรวมเป็นหนึ่ง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76a537d-95b4-41a7-934c-1f54bf2602c5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แชร์พร้อมกับรายละเอียด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แชร์กับ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10" nillable="true" ma:displayName="การแชร์แฮชคำแนะนำ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624c82-a779-4f59-b237-7137b18f3c2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4" nillable="true" ma:displayName="_activity" ma:hidden="true" ma:internalName="_activity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6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7" nillable="true" ma:displayName="MediaServiceSystemTags" ma:hidden="true" ma:internalName="MediaServiceSystemTag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ชนิดเนื้อหา"/>
        <xsd:element ref="dc:title" minOccurs="0" maxOccurs="1" ma:index="4" ma:displayName="ชื่อเรื่อง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B412263-AFE6-4D6F-9F06-B332124D8D26}"/>
</file>

<file path=customXml/itemProps2.xml><?xml version="1.0" encoding="utf-8"?>
<ds:datastoreItem xmlns:ds="http://schemas.openxmlformats.org/officeDocument/2006/customXml" ds:itemID="{8A0FA41B-0D59-4D1F-B945-0E9A076967D4}"/>
</file>

<file path=customXml/itemProps3.xml><?xml version="1.0" encoding="utf-8"?>
<ds:datastoreItem xmlns:ds="http://schemas.openxmlformats.org/officeDocument/2006/customXml" ds:itemID="{A5489CBA-1AD1-40A6-827D-2EA17F3A8BA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osyo</dc:creator>
  <cp:keywords/>
  <dc:description/>
  <cp:lastModifiedBy>ผู้ใช้ที่เป็นผู้เยี่ยมชม</cp:lastModifiedBy>
  <cp:revision/>
  <dcterms:created xsi:type="dcterms:W3CDTF">2010-08-08T07:13:07Z</dcterms:created>
  <dcterms:modified xsi:type="dcterms:W3CDTF">2025-03-05T10:15:15Z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0x0101006A5D8CBF1FDF344AAA2507255032FC5D</vt:lpwstr>
  </property>
</Properties>
</file>