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ilrmuttac-my.sharepoint.com/personal/weeranuch_p_rmutt_ac_th/Documents/RMUTT/ปีการศึกษา2567/ฐานข้อมูล2567/ระดับหลักสูตร/"/>
    </mc:Choice>
  </mc:AlternateContent>
  <xr:revisionPtr revIDLastSave="0" documentId="8_{00501277-0D92-4C87-B1CE-FB44DDA25F0D}" xr6:coauthVersionLast="47" xr6:coauthVersionMax="47" xr10:uidLastSave="{00000000-0000-0000-0000-000000000000}"/>
  <bookViews>
    <workbookView xWindow="0" yWindow="0" windowWidth="28800" windowHeight="12105" xr2:uid="{00000000-000D-0000-FFFF-FFFF00000000}"/>
  </bookViews>
  <sheets>
    <sheet name="จำนวนผู้สำเร็จ " sheetId="4" r:id="rId1"/>
    <sheet name="กราฟ" sheetId="5" r:id="rId2"/>
  </sheets>
  <definedNames>
    <definedName name="_xlnm.Print_Titles" localSheetId="0">'จำนวนผู้สำเร็จ '!$3:$5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3" i="4" l="1"/>
  <c r="E269" i="4" l="1"/>
  <c r="H269" i="4"/>
  <c r="K269" i="4"/>
  <c r="L269" i="4"/>
  <c r="M269" i="4"/>
  <c r="P269" i="4"/>
  <c r="Q269" i="4"/>
  <c r="R269" i="4"/>
  <c r="S269" i="4"/>
  <c r="T269" i="4"/>
  <c r="V269" i="4"/>
  <c r="W269" i="4"/>
  <c r="E231" i="4"/>
  <c r="H231" i="4"/>
  <c r="K231" i="4"/>
  <c r="L231" i="4"/>
  <c r="P231" i="4" s="1"/>
  <c r="M231" i="4"/>
  <c r="Q231" i="4"/>
  <c r="S231" i="4"/>
  <c r="T231" i="4"/>
  <c r="U231" i="4"/>
  <c r="V231" i="4"/>
  <c r="W231" i="4"/>
  <c r="E229" i="4"/>
  <c r="H229" i="4"/>
  <c r="K229" i="4"/>
  <c r="L229" i="4"/>
  <c r="S229" i="4" s="1"/>
  <c r="M229" i="4"/>
  <c r="T229" i="4" s="1"/>
  <c r="P229" i="4"/>
  <c r="Q229" i="4"/>
  <c r="R229" i="4"/>
  <c r="V229" i="4"/>
  <c r="W229" i="4"/>
  <c r="X229" i="4"/>
  <c r="K190" i="4"/>
  <c r="E284" i="4"/>
  <c r="H284" i="4"/>
  <c r="K284" i="4"/>
  <c r="L284" i="4"/>
  <c r="M284" i="4"/>
  <c r="T284" i="4" s="1"/>
  <c r="P284" i="4"/>
  <c r="Q284" i="4"/>
  <c r="R284" i="4"/>
  <c r="S284" i="4"/>
  <c r="V284" i="4"/>
  <c r="W284" i="4"/>
  <c r="X284" i="4"/>
  <c r="D286" i="4"/>
  <c r="F286" i="4"/>
  <c r="G286" i="4"/>
  <c r="I286" i="4"/>
  <c r="J286" i="4"/>
  <c r="C286" i="4"/>
  <c r="E277" i="4"/>
  <c r="H277" i="4"/>
  <c r="K277" i="4"/>
  <c r="L277" i="4"/>
  <c r="S277" i="4" s="1"/>
  <c r="M277" i="4"/>
  <c r="T277" i="4" s="1"/>
  <c r="N277" i="4"/>
  <c r="R277" i="4" s="1"/>
  <c r="P277" i="4"/>
  <c r="Q277" i="4"/>
  <c r="V277" i="4"/>
  <c r="W277" i="4"/>
  <c r="X277" i="4"/>
  <c r="E241" i="4"/>
  <c r="H241" i="4"/>
  <c r="K241" i="4"/>
  <c r="L241" i="4"/>
  <c r="P241" i="4" s="1"/>
  <c r="M241" i="4"/>
  <c r="Q241" i="4" s="1"/>
  <c r="S241" i="4"/>
  <c r="T241" i="4"/>
  <c r="U241" i="4"/>
  <c r="V241" i="4"/>
  <c r="W241" i="4"/>
  <c r="X241" i="4"/>
  <c r="O218" i="4"/>
  <c r="J218" i="4"/>
  <c r="I218" i="4"/>
  <c r="G218" i="4"/>
  <c r="F218" i="4"/>
  <c r="D218" i="4"/>
  <c r="C218" i="4"/>
  <c r="X217" i="4"/>
  <c r="X218" i="4" s="1"/>
  <c r="W217" i="4"/>
  <c r="W218" i="4" s="1"/>
  <c r="V217" i="4"/>
  <c r="V218" i="4" s="1"/>
  <c r="U217" i="4"/>
  <c r="U218" i="4" s="1"/>
  <c r="T217" i="4"/>
  <c r="T218" i="4" s="1"/>
  <c r="S217" i="4"/>
  <c r="S218" i="4" s="1"/>
  <c r="M217" i="4"/>
  <c r="Q217" i="4" s="1"/>
  <c r="Q218" i="4" s="1"/>
  <c r="L217" i="4"/>
  <c r="P217" i="4" s="1"/>
  <c r="P218" i="4" s="1"/>
  <c r="K217" i="4"/>
  <c r="K218" i="4" s="1"/>
  <c r="H217" i="4"/>
  <c r="H218" i="4" s="1"/>
  <c r="E217" i="4"/>
  <c r="E218" i="4" s="1"/>
  <c r="X180" i="4"/>
  <c r="W180" i="4"/>
  <c r="V180" i="4"/>
  <c r="R180" i="4"/>
  <c r="Q180" i="4"/>
  <c r="P180" i="4"/>
  <c r="M180" i="4"/>
  <c r="T180" i="4" s="1"/>
  <c r="L180" i="4"/>
  <c r="S180" i="4" s="1"/>
  <c r="K180" i="4"/>
  <c r="H180" i="4"/>
  <c r="E180" i="4"/>
  <c r="X181" i="4"/>
  <c r="W181" i="4"/>
  <c r="V181" i="4"/>
  <c r="R181" i="4"/>
  <c r="Q181" i="4"/>
  <c r="P181" i="4"/>
  <c r="M181" i="4"/>
  <c r="T181" i="4" s="1"/>
  <c r="L181" i="4"/>
  <c r="S181" i="4" s="1"/>
  <c r="K181" i="4"/>
  <c r="H181" i="4"/>
  <c r="E181" i="4"/>
  <c r="E168" i="4"/>
  <c r="H168" i="4"/>
  <c r="K168" i="4"/>
  <c r="L168" i="4"/>
  <c r="P168" i="4" s="1"/>
  <c r="M168" i="4"/>
  <c r="Q168" i="4" s="1"/>
  <c r="S168" i="4"/>
  <c r="T168" i="4"/>
  <c r="U168" i="4"/>
  <c r="V168" i="4"/>
  <c r="W168" i="4"/>
  <c r="X168" i="4"/>
  <c r="E154" i="4"/>
  <c r="H154" i="4"/>
  <c r="K154" i="4"/>
  <c r="L154" i="4"/>
  <c r="S154" i="4" s="1"/>
  <c r="M154" i="4"/>
  <c r="T154" i="4" s="1"/>
  <c r="P154" i="4"/>
  <c r="Q154" i="4"/>
  <c r="R154" i="4"/>
  <c r="V154" i="4"/>
  <c r="W154" i="4"/>
  <c r="X154" i="4"/>
  <c r="E155" i="4"/>
  <c r="H155" i="4"/>
  <c r="K155" i="4"/>
  <c r="L155" i="4"/>
  <c r="M155" i="4"/>
  <c r="Q155" i="4" s="1"/>
  <c r="S155" i="4"/>
  <c r="T155" i="4"/>
  <c r="V155" i="4"/>
  <c r="W155" i="4"/>
  <c r="X155" i="4"/>
  <c r="E114" i="4"/>
  <c r="H114" i="4"/>
  <c r="K114" i="4"/>
  <c r="L114" i="4"/>
  <c r="M114" i="4"/>
  <c r="T114" i="4" s="1"/>
  <c r="P114" i="4"/>
  <c r="Q114" i="4"/>
  <c r="R114" i="4"/>
  <c r="V114" i="4"/>
  <c r="W114" i="4"/>
  <c r="X114" i="4"/>
  <c r="E121" i="4"/>
  <c r="H121" i="4"/>
  <c r="K121" i="4"/>
  <c r="L121" i="4"/>
  <c r="M121" i="4"/>
  <c r="T121" i="4" s="1"/>
  <c r="P121" i="4"/>
  <c r="Q121" i="4"/>
  <c r="R121" i="4"/>
  <c r="V121" i="4"/>
  <c r="W121" i="4"/>
  <c r="X121" i="4"/>
  <c r="E120" i="4"/>
  <c r="H120" i="4"/>
  <c r="K120" i="4"/>
  <c r="L120" i="4"/>
  <c r="M120" i="4"/>
  <c r="T120" i="4" s="1"/>
  <c r="P120" i="4"/>
  <c r="Q120" i="4"/>
  <c r="R120" i="4"/>
  <c r="V120" i="4"/>
  <c r="W120" i="4"/>
  <c r="X120" i="4"/>
  <c r="D33" i="4"/>
  <c r="F33" i="4"/>
  <c r="G33" i="4"/>
  <c r="I33" i="4"/>
  <c r="J33" i="4"/>
  <c r="C33" i="4"/>
  <c r="F41" i="4"/>
  <c r="F49" i="4"/>
  <c r="D52" i="4"/>
  <c r="F52" i="4"/>
  <c r="G52" i="4"/>
  <c r="I52" i="4"/>
  <c r="J52" i="4"/>
  <c r="O52" i="4"/>
  <c r="C52" i="4"/>
  <c r="X51" i="4"/>
  <c r="X52" i="4" s="1"/>
  <c r="W51" i="4"/>
  <c r="W52" i="4" s="1"/>
  <c r="V51" i="4"/>
  <c r="V52" i="4" s="1"/>
  <c r="R51" i="4"/>
  <c r="R52" i="4" s="1"/>
  <c r="Q51" i="4"/>
  <c r="Q52" i="4" s="1"/>
  <c r="P51" i="4"/>
  <c r="P52" i="4" s="1"/>
  <c r="M51" i="4"/>
  <c r="T51" i="4" s="1"/>
  <c r="T52" i="4" s="1"/>
  <c r="L51" i="4"/>
  <c r="S51" i="4" s="1"/>
  <c r="S52" i="4" s="1"/>
  <c r="K51" i="4"/>
  <c r="K52" i="4" s="1"/>
  <c r="H51" i="4"/>
  <c r="H52" i="4" s="1"/>
  <c r="E51" i="4"/>
  <c r="E52" i="4" s="1"/>
  <c r="E32" i="4"/>
  <c r="E31" i="4"/>
  <c r="E30" i="4"/>
  <c r="E29" i="4"/>
  <c r="E28" i="4"/>
  <c r="K29" i="4"/>
  <c r="M29" i="4"/>
  <c r="W29" i="4" s="1"/>
  <c r="P29" i="4"/>
  <c r="Q29" i="4"/>
  <c r="R29" i="4"/>
  <c r="K30" i="4"/>
  <c r="M30" i="4"/>
  <c r="T30" i="4" s="1"/>
  <c r="P30" i="4"/>
  <c r="Q30" i="4"/>
  <c r="R30" i="4"/>
  <c r="V30" i="4"/>
  <c r="W30" i="4"/>
  <c r="X30" i="4"/>
  <c r="K31" i="4"/>
  <c r="M31" i="4"/>
  <c r="T31" i="4" s="1"/>
  <c r="P31" i="4"/>
  <c r="Q31" i="4"/>
  <c r="R31" i="4"/>
  <c r="V31" i="4"/>
  <c r="W31" i="4"/>
  <c r="X31" i="4"/>
  <c r="K32" i="4"/>
  <c r="M32" i="4"/>
  <c r="T32" i="4" s="1"/>
  <c r="P32" i="4"/>
  <c r="Q32" i="4"/>
  <c r="R32" i="4"/>
  <c r="V32" i="4"/>
  <c r="W32" i="4"/>
  <c r="X32" i="4"/>
  <c r="X28" i="4"/>
  <c r="W28" i="4"/>
  <c r="V28" i="4"/>
  <c r="R28" i="4"/>
  <c r="Q28" i="4"/>
  <c r="P28" i="4"/>
  <c r="M28" i="4"/>
  <c r="T28" i="4" s="1"/>
  <c r="L28" i="4"/>
  <c r="S28" i="4" s="1"/>
  <c r="K28" i="4"/>
  <c r="H28" i="4"/>
  <c r="M52" i="4" l="1"/>
  <c r="U277" i="4"/>
  <c r="N231" i="4"/>
  <c r="N229" i="4"/>
  <c r="U229" i="4" s="1"/>
  <c r="N269" i="4"/>
  <c r="N284" i="4"/>
  <c r="U284" i="4" s="1"/>
  <c r="N241" i="4"/>
  <c r="R241" i="4" s="1"/>
  <c r="R33" i="4"/>
  <c r="N114" i="4"/>
  <c r="U114" i="4" s="1"/>
  <c r="L218" i="4"/>
  <c r="N217" i="4"/>
  <c r="R217" i="4" s="1"/>
  <c r="R218" i="4" s="1"/>
  <c r="M218" i="4"/>
  <c r="Q33" i="4"/>
  <c r="N154" i="4"/>
  <c r="U154" i="4" s="1"/>
  <c r="P33" i="4"/>
  <c r="E33" i="4"/>
  <c r="N180" i="4"/>
  <c r="U180" i="4" s="1"/>
  <c r="N181" i="4"/>
  <c r="U181" i="4" s="1"/>
  <c r="N155" i="4"/>
  <c r="N120" i="4"/>
  <c r="U120" i="4" s="1"/>
  <c r="L52" i="4"/>
  <c r="N121" i="4"/>
  <c r="U121" i="4" s="1"/>
  <c r="S121" i="4"/>
  <c r="P155" i="4"/>
  <c r="S114" i="4"/>
  <c r="N168" i="4"/>
  <c r="R168" i="4" s="1"/>
  <c r="S120" i="4"/>
  <c r="K33" i="4"/>
  <c r="W33" i="4"/>
  <c r="M33" i="4"/>
  <c r="N51" i="4"/>
  <c r="T29" i="4"/>
  <c r="T33" i="4" s="1"/>
  <c r="L29" i="4"/>
  <c r="H29" i="4"/>
  <c r="N28" i="4"/>
  <c r="U28" i="4" s="1"/>
  <c r="R155" i="4" l="1"/>
  <c r="U155" i="4"/>
  <c r="X231" i="4"/>
  <c r="R231" i="4"/>
  <c r="X269" i="4"/>
  <c r="U269" i="4"/>
  <c r="N218" i="4"/>
  <c r="S29" i="4"/>
  <c r="U51" i="4"/>
  <c r="U52" i="4" s="1"/>
  <c r="N52" i="4"/>
  <c r="H32" i="4"/>
  <c r="L32" i="4"/>
  <c r="H31" i="4"/>
  <c r="L31" i="4"/>
  <c r="S31" i="4" s="1"/>
  <c r="H30" i="4"/>
  <c r="H33" i="4" s="1"/>
  <c r="L30" i="4"/>
  <c r="L33" i="4" s="1"/>
  <c r="N29" i="4"/>
  <c r="V29" i="4"/>
  <c r="V33" i="4" s="1"/>
  <c r="N32" i="4" l="1"/>
  <c r="U32" i="4" s="1"/>
  <c r="S32" i="4"/>
  <c r="N30" i="4"/>
  <c r="U30" i="4" s="1"/>
  <c r="S30" i="4"/>
  <c r="S33" i="4" s="1"/>
  <c r="X29" i="4"/>
  <c r="X33" i="4" s="1"/>
  <c r="U29" i="4"/>
  <c r="N31" i="4"/>
  <c r="N33" i="4" l="1"/>
  <c r="U31" i="4"/>
  <c r="U33" i="4" s="1"/>
  <c r="E138" i="4" l="1"/>
  <c r="H138" i="4"/>
  <c r="K138" i="4"/>
  <c r="L138" i="4"/>
  <c r="M138" i="4"/>
  <c r="Q138" i="4" s="1"/>
  <c r="P138" i="4"/>
  <c r="S138" i="4"/>
  <c r="T138" i="4"/>
  <c r="V138" i="4"/>
  <c r="W138" i="4"/>
  <c r="X138" i="4"/>
  <c r="N138" i="4" l="1"/>
  <c r="R138" i="4" l="1"/>
  <c r="U138" i="4"/>
  <c r="F182" i="4"/>
  <c r="C182" i="4"/>
  <c r="M62" i="4" l="1"/>
  <c r="L62" i="4"/>
  <c r="M61" i="4"/>
  <c r="L61" i="4"/>
  <c r="F248" i="4"/>
  <c r="E136" i="4"/>
  <c r="H136" i="4"/>
  <c r="K136" i="4"/>
  <c r="L136" i="4"/>
  <c r="S136" i="4" s="1"/>
  <c r="M136" i="4"/>
  <c r="W136" i="4" s="1"/>
  <c r="P136" i="4"/>
  <c r="Q136" i="4"/>
  <c r="R136" i="4"/>
  <c r="V136" i="4"/>
  <c r="I310" i="4"/>
  <c r="J310" i="4"/>
  <c r="D310" i="4"/>
  <c r="F310" i="4"/>
  <c r="G310" i="4"/>
  <c r="C310" i="4"/>
  <c r="E308" i="4"/>
  <c r="H308" i="4"/>
  <c r="K308" i="4"/>
  <c r="L308" i="4"/>
  <c r="M308" i="4"/>
  <c r="Q308" i="4" s="1"/>
  <c r="V308" i="4"/>
  <c r="W308" i="4"/>
  <c r="X308" i="4"/>
  <c r="T308" i="4" l="1"/>
  <c r="N61" i="4"/>
  <c r="T136" i="4"/>
  <c r="N62" i="4"/>
  <c r="N136" i="4"/>
  <c r="S308" i="4"/>
  <c r="N308" i="4"/>
  <c r="P308" i="4"/>
  <c r="X136" i="4" l="1"/>
  <c r="U136" i="4"/>
  <c r="R308" i="4"/>
  <c r="U308" i="4"/>
  <c r="O243" i="4" l="1"/>
  <c r="J243" i="4"/>
  <c r="I243" i="4"/>
  <c r="G243" i="4"/>
  <c r="D243" i="4"/>
  <c r="C243" i="4"/>
  <c r="E240" i="4"/>
  <c r="H240" i="4"/>
  <c r="K240" i="4"/>
  <c r="L240" i="4"/>
  <c r="P240" i="4" s="1"/>
  <c r="M240" i="4"/>
  <c r="Q240" i="4" s="1"/>
  <c r="T240" i="4"/>
  <c r="V240" i="4"/>
  <c r="W240" i="4"/>
  <c r="X240" i="4"/>
  <c r="E242" i="4"/>
  <c r="H242" i="4"/>
  <c r="K242" i="4"/>
  <c r="L242" i="4"/>
  <c r="P242" i="4" s="1"/>
  <c r="M242" i="4"/>
  <c r="S242" i="4"/>
  <c r="T242" i="4"/>
  <c r="U242" i="4"/>
  <c r="V242" i="4"/>
  <c r="X239" i="4"/>
  <c r="W239" i="4"/>
  <c r="V239" i="4"/>
  <c r="U239" i="4"/>
  <c r="T239" i="4"/>
  <c r="S239" i="4"/>
  <c r="M239" i="4"/>
  <c r="Q239" i="4" s="1"/>
  <c r="L239" i="4"/>
  <c r="P239" i="4" s="1"/>
  <c r="K239" i="4"/>
  <c r="H239" i="4"/>
  <c r="E239" i="4"/>
  <c r="P243" i="4" l="1"/>
  <c r="V243" i="4"/>
  <c r="N242" i="4"/>
  <c r="X242" i="4" s="1"/>
  <c r="X243" i="4" s="1"/>
  <c r="Q242" i="4"/>
  <c r="Q243" i="4" s="1"/>
  <c r="K243" i="4"/>
  <c r="E243" i="4"/>
  <c r="N240" i="4"/>
  <c r="T243" i="4"/>
  <c r="H243" i="4"/>
  <c r="M243" i="4"/>
  <c r="L243" i="4"/>
  <c r="W242" i="4"/>
  <c r="W243" i="4" s="1"/>
  <c r="S240" i="4"/>
  <c r="S243" i="4" s="1"/>
  <c r="N239" i="4"/>
  <c r="R239" i="4" s="1"/>
  <c r="R242" i="4" l="1"/>
  <c r="U240" i="4"/>
  <c r="U243" i="4" s="1"/>
  <c r="R240" i="4"/>
  <c r="R243" i="4" s="1"/>
  <c r="N243" i="4"/>
  <c r="E166" i="4" l="1"/>
  <c r="H166" i="4"/>
  <c r="K166" i="4"/>
  <c r="L166" i="4"/>
  <c r="S166" i="4" s="1"/>
  <c r="M166" i="4"/>
  <c r="Q166" i="4" s="1"/>
  <c r="V166" i="4"/>
  <c r="W166" i="4"/>
  <c r="X166" i="4"/>
  <c r="E137" i="4"/>
  <c r="H137" i="4"/>
  <c r="K137" i="4"/>
  <c r="L137" i="4"/>
  <c r="P137" i="4" s="1"/>
  <c r="M137" i="4"/>
  <c r="Q137" i="4" s="1"/>
  <c r="V137" i="4"/>
  <c r="W137" i="4"/>
  <c r="X137" i="4"/>
  <c r="E143" i="4"/>
  <c r="H143" i="4"/>
  <c r="K143" i="4"/>
  <c r="L143" i="4"/>
  <c r="P143" i="4" s="1"/>
  <c r="M143" i="4"/>
  <c r="Q143" i="4" s="1"/>
  <c r="V143" i="4"/>
  <c r="W143" i="4"/>
  <c r="X143" i="4"/>
  <c r="E142" i="4"/>
  <c r="H142" i="4"/>
  <c r="K142" i="4"/>
  <c r="L142" i="4"/>
  <c r="S142" i="4" s="1"/>
  <c r="M142" i="4"/>
  <c r="W142" i="4" s="1"/>
  <c r="P142" i="4"/>
  <c r="Q142" i="4"/>
  <c r="R142" i="4"/>
  <c r="V142" i="4"/>
  <c r="X47" i="4"/>
  <c r="W47" i="4"/>
  <c r="V47" i="4"/>
  <c r="R47" i="4"/>
  <c r="Q47" i="4"/>
  <c r="P47" i="4"/>
  <c r="M47" i="4"/>
  <c r="T47" i="4" s="1"/>
  <c r="L47" i="4"/>
  <c r="S47" i="4" s="1"/>
  <c r="K47" i="4"/>
  <c r="H47" i="4"/>
  <c r="E47" i="4"/>
  <c r="G22" i="4"/>
  <c r="F22" i="4"/>
  <c r="T142" i="4" l="1"/>
  <c r="T137" i="4"/>
  <c r="T143" i="4"/>
  <c r="S143" i="4"/>
  <c r="S137" i="4"/>
  <c r="P166" i="4"/>
  <c r="N137" i="4"/>
  <c r="N166" i="4"/>
  <c r="N142" i="4"/>
  <c r="N143" i="4"/>
  <c r="T166" i="4"/>
  <c r="N47" i="4"/>
  <c r="U47" i="4" s="1"/>
  <c r="R143" i="4" l="1"/>
  <c r="U143" i="4"/>
  <c r="U166" i="4"/>
  <c r="R166" i="4"/>
  <c r="X142" i="4"/>
  <c r="U142" i="4"/>
  <c r="R137" i="4"/>
  <c r="U137" i="4"/>
  <c r="E35" i="4"/>
  <c r="E36" i="4"/>
  <c r="E37" i="4"/>
  <c r="E38" i="4"/>
  <c r="E39" i="4"/>
  <c r="E40" i="4"/>
  <c r="X207" i="4" l="1"/>
  <c r="W207" i="4"/>
  <c r="V207" i="4"/>
  <c r="R207" i="4"/>
  <c r="Q207" i="4"/>
  <c r="P207" i="4"/>
  <c r="M207" i="4"/>
  <c r="T207" i="4" s="1"/>
  <c r="L207" i="4"/>
  <c r="S207" i="4" s="1"/>
  <c r="K207" i="4"/>
  <c r="H207" i="4"/>
  <c r="E207" i="4"/>
  <c r="N207" i="4" l="1"/>
  <c r="U207" i="4" s="1"/>
  <c r="O317" i="4" l="1"/>
  <c r="O318" i="4" s="1"/>
  <c r="J317" i="4"/>
  <c r="J318" i="4" s="1"/>
  <c r="J319" i="4" s="1"/>
  <c r="I317" i="4"/>
  <c r="I318" i="4" s="1"/>
  <c r="I319" i="4" s="1"/>
  <c r="G317" i="4"/>
  <c r="G318" i="4" s="1"/>
  <c r="G319" i="4" s="1"/>
  <c r="F317" i="4"/>
  <c r="F318" i="4" s="1"/>
  <c r="F319" i="4" s="1"/>
  <c r="D317" i="4"/>
  <c r="D318" i="4" s="1"/>
  <c r="D319" i="4" s="1"/>
  <c r="C317" i="4"/>
  <c r="C318" i="4" s="1"/>
  <c r="R316" i="4"/>
  <c r="R317" i="4" s="1"/>
  <c r="R318" i="4" s="1"/>
  <c r="R319" i="4" s="1"/>
  <c r="Q316" i="4"/>
  <c r="Q317" i="4" s="1"/>
  <c r="Q318" i="4" s="1"/>
  <c r="Q319" i="4" s="1"/>
  <c r="P316" i="4"/>
  <c r="P317" i="4" s="1"/>
  <c r="P318" i="4" s="1"/>
  <c r="P319" i="4" s="1"/>
  <c r="M316" i="4"/>
  <c r="T316" i="4" s="1"/>
  <c r="L316" i="4"/>
  <c r="S316" i="4" s="1"/>
  <c r="K316" i="4"/>
  <c r="K317" i="4" s="1"/>
  <c r="K318" i="4" s="1"/>
  <c r="K319" i="4" s="1"/>
  <c r="H316" i="4"/>
  <c r="H317" i="4" s="1"/>
  <c r="H318" i="4" s="1"/>
  <c r="H319" i="4" s="1"/>
  <c r="E316" i="4"/>
  <c r="E317" i="4" s="1"/>
  <c r="E318" i="4" s="1"/>
  <c r="E319" i="4" s="1"/>
  <c r="W316" i="4" l="1"/>
  <c r="W317" i="4" s="1"/>
  <c r="W318" i="4" s="1"/>
  <c r="W319" i="4" s="1"/>
  <c r="V316" i="4"/>
  <c r="V317" i="4" s="1"/>
  <c r="V318" i="4" s="1"/>
  <c r="V319" i="4" s="1"/>
  <c r="T317" i="4"/>
  <c r="T318" i="4" s="1"/>
  <c r="T319" i="4" s="1"/>
  <c r="C319" i="4"/>
  <c r="L318" i="4"/>
  <c r="S317" i="4"/>
  <c r="S318" i="4" s="1"/>
  <c r="S319" i="4" s="1"/>
  <c r="M317" i="4"/>
  <c r="N316" i="4"/>
  <c r="M318" i="4"/>
  <c r="M319" i="4" s="1"/>
  <c r="L317" i="4"/>
  <c r="U316" i="4" l="1"/>
  <c r="U317" i="4" s="1"/>
  <c r="U318" i="4" s="1"/>
  <c r="U319" i="4" s="1"/>
  <c r="X316" i="4"/>
  <c r="X317" i="4" s="1"/>
  <c r="X318" i="4" s="1"/>
  <c r="X319" i="4" s="1"/>
  <c r="N318" i="4"/>
  <c r="N319" i="4" s="1"/>
  <c r="B12" i="5" s="1"/>
  <c r="L319" i="4"/>
  <c r="N317" i="4"/>
  <c r="X195" i="4" l="1"/>
  <c r="W195" i="4"/>
  <c r="V195" i="4"/>
  <c r="U195" i="4"/>
  <c r="T195" i="4"/>
  <c r="S195" i="4"/>
  <c r="M195" i="4"/>
  <c r="Q195" i="4" s="1"/>
  <c r="L195" i="4"/>
  <c r="P195" i="4" s="1"/>
  <c r="K195" i="4"/>
  <c r="H195" i="4"/>
  <c r="E195" i="4"/>
  <c r="N195" i="4" l="1"/>
  <c r="R195" i="4" s="1"/>
  <c r="F157" i="4"/>
  <c r="F123" i="4"/>
  <c r="F126" i="4"/>
  <c r="F145" i="4"/>
  <c r="X118" i="4"/>
  <c r="W118" i="4"/>
  <c r="V118" i="4"/>
  <c r="R118" i="4"/>
  <c r="Q118" i="4"/>
  <c r="P118" i="4"/>
  <c r="M118" i="4"/>
  <c r="T118" i="4" s="1"/>
  <c r="L118" i="4"/>
  <c r="S118" i="4" s="1"/>
  <c r="K118" i="4"/>
  <c r="H118" i="4"/>
  <c r="E118" i="4"/>
  <c r="F64" i="4"/>
  <c r="F56" i="4"/>
  <c r="F44" i="4"/>
  <c r="X11" i="4"/>
  <c r="W11" i="4"/>
  <c r="V11" i="4"/>
  <c r="T11" i="4"/>
  <c r="S11" i="4"/>
  <c r="M11" i="4"/>
  <c r="Q11" i="4" s="1"/>
  <c r="U11" i="4" s="1"/>
  <c r="L11" i="4"/>
  <c r="P11" i="4" s="1"/>
  <c r="K11" i="4"/>
  <c r="H11" i="4"/>
  <c r="E11" i="4"/>
  <c r="F13" i="4"/>
  <c r="X262" i="4"/>
  <c r="W262" i="4"/>
  <c r="V262" i="4"/>
  <c r="R262" i="4"/>
  <c r="Q262" i="4"/>
  <c r="P262" i="4"/>
  <c r="M262" i="4"/>
  <c r="T262" i="4" s="1"/>
  <c r="L262" i="4"/>
  <c r="S262" i="4" s="1"/>
  <c r="K262" i="4"/>
  <c r="H262" i="4"/>
  <c r="E262" i="4"/>
  <c r="D64" i="4"/>
  <c r="G64" i="4"/>
  <c r="I64" i="4"/>
  <c r="J64" i="4"/>
  <c r="C64" i="4"/>
  <c r="X63" i="4"/>
  <c r="W63" i="4"/>
  <c r="V63" i="4"/>
  <c r="R63" i="4"/>
  <c r="Q63" i="4"/>
  <c r="P63" i="4"/>
  <c r="T63" i="4"/>
  <c r="S63" i="4"/>
  <c r="K63" i="4"/>
  <c r="H63" i="4"/>
  <c r="E63" i="4"/>
  <c r="E10" i="4"/>
  <c r="E12" i="4"/>
  <c r="E9" i="4"/>
  <c r="F146" i="4" l="1"/>
  <c r="N118" i="4"/>
  <c r="U118" i="4" s="1"/>
  <c r="N11" i="4"/>
  <c r="R11" i="4" s="1"/>
  <c r="N262" i="4"/>
  <c r="U262" i="4" s="1"/>
  <c r="N63" i="4"/>
  <c r="U63" i="4" s="1"/>
  <c r="E110" i="4" l="1"/>
  <c r="E111" i="4"/>
  <c r="E112" i="4"/>
  <c r="E113" i="4"/>
  <c r="E115" i="4"/>
  <c r="E116" i="4"/>
  <c r="E117" i="4"/>
  <c r="E119" i="4"/>
  <c r="E122" i="4"/>
  <c r="P310" i="4" l="1"/>
  <c r="X309" i="4" l="1"/>
  <c r="X310" i="4" s="1"/>
  <c r="W309" i="4"/>
  <c r="W310" i="4" s="1"/>
  <c r="V309" i="4"/>
  <c r="V310" i="4" s="1"/>
  <c r="X298" i="4"/>
  <c r="W298" i="4"/>
  <c r="V298" i="4"/>
  <c r="X297" i="4"/>
  <c r="W297" i="4"/>
  <c r="V297" i="4"/>
  <c r="X290" i="4"/>
  <c r="X291" i="4" s="1"/>
  <c r="X292" i="4" s="1"/>
  <c r="W290" i="4"/>
  <c r="W291" i="4" s="1"/>
  <c r="W292" i="4" s="1"/>
  <c r="V290" i="4"/>
  <c r="V291" i="4" s="1"/>
  <c r="V292" i="4" s="1"/>
  <c r="X285" i="4"/>
  <c r="W285" i="4"/>
  <c r="V285" i="4"/>
  <c r="X283" i="4"/>
  <c r="W283" i="4"/>
  <c r="V283" i="4"/>
  <c r="X282" i="4"/>
  <c r="W282" i="4"/>
  <c r="V282" i="4"/>
  <c r="X281" i="4"/>
  <c r="W281" i="4"/>
  <c r="V281" i="4"/>
  <c r="X280" i="4"/>
  <c r="W280" i="4"/>
  <c r="V280" i="4"/>
  <c r="X279" i="4"/>
  <c r="W279" i="4"/>
  <c r="V279" i="4"/>
  <c r="X278" i="4"/>
  <c r="W278" i="4"/>
  <c r="V278" i="4"/>
  <c r="X270" i="4"/>
  <c r="W270" i="4"/>
  <c r="V270" i="4"/>
  <c r="X268" i="4"/>
  <c r="W268" i="4"/>
  <c r="V268" i="4"/>
  <c r="X263" i="4"/>
  <c r="W263" i="4"/>
  <c r="V263" i="4"/>
  <c r="X259" i="4"/>
  <c r="W259" i="4"/>
  <c r="V259" i="4"/>
  <c r="X258" i="4"/>
  <c r="W258" i="4"/>
  <c r="V258" i="4"/>
  <c r="X257" i="4"/>
  <c r="W257" i="4"/>
  <c r="V257" i="4"/>
  <c r="X256" i="4"/>
  <c r="W256" i="4"/>
  <c r="V256" i="4"/>
  <c r="X255" i="4"/>
  <c r="W255" i="4"/>
  <c r="V255" i="4"/>
  <c r="X254" i="4"/>
  <c r="W254" i="4"/>
  <c r="V254" i="4"/>
  <c r="X247" i="4"/>
  <c r="W247" i="4"/>
  <c r="V247" i="4"/>
  <c r="X246" i="4"/>
  <c r="W246" i="4"/>
  <c r="V246" i="4"/>
  <c r="X245" i="4"/>
  <c r="W245" i="4"/>
  <c r="V245" i="4"/>
  <c r="X236" i="4"/>
  <c r="W236" i="4"/>
  <c r="V236" i="4"/>
  <c r="X235" i="4"/>
  <c r="W235" i="4"/>
  <c r="V235" i="4"/>
  <c r="X234" i="4"/>
  <c r="W234" i="4"/>
  <c r="V234" i="4"/>
  <c r="X233" i="4"/>
  <c r="W233" i="4"/>
  <c r="V233" i="4"/>
  <c r="X232" i="4"/>
  <c r="W232" i="4"/>
  <c r="V232" i="4"/>
  <c r="X230" i="4"/>
  <c r="W230" i="4"/>
  <c r="V230" i="4"/>
  <c r="X228" i="4"/>
  <c r="W228" i="4"/>
  <c r="V228" i="4"/>
  <c r="X227" i="4"/>
  <c r="W227" i="4"/>
  <c r="V227" i="4"/>
  <c r="X220" i="4"/>
  <c r="X221" i="4" s="1"/>
  <c r="W220" i="4"/>
  <c r="W221" i="4" s="1"/>
  <c r="V220" i="4"/>
  <c r="V221" i="4" s="1"/>
  <c r="X214" i="4"/>
  <c r="W214" i="4"/>
  <c r="V214" i="4"/>
  <c r="X213" i="4"/>
  <c r="W213" i="4"/>
  <c r="V213" i="4"/>
  <c r="X212" i="4"/>
  <c r="W212" i="4"/>
  <c r="V212" i="4"/>
  <c r="X209" i="4"/>
  <c r="W209" i="4"/>
  <c r="V209" i="4"/>
  <c r="X208" i="4"/>
  <c r="W208" i="4"/>
  <c r="V208" i="4"/>
  <c r="X206" i="4"/>
  <c r="W206" i="4"/>
  <c r="V206" i="4"/>
  <c r="X199" i="4"/>
  <c r="X200" i="4" s="1"/>
  <c r="W199" i="4"/>
  <c r="W200" i="4" s="1"/>
  <c r="V199" i="4"/>
  <c r="V200" i="4" s="1"/>
  <c r="X196" i="4"/>
  <c r="W196" i="4"/>
  <c r="V196" i="4"/>
  <c r="X190" i="4"/>
  <c r="X191" i="4" s="1"/>
  <c r="W190" i="4"/>
  <c r="W191" i="4" s="1"/>
  <c r="V190" i="4"/>
  <c r="V191" i="4" s="1"/>
  <c r="X187" i="4"/>
  <c r="W187" i="4"/>
  <c r="V187" i="4"/>
  <c r="X186" i="4"/>
  <c r="W186" i="4"/>
  <c r="V186" i="4"/>
  <c r="X185" i="4"/>
  <c r="W185" i="4"/>
  <c r="V185" i="4"/>
  <c r="X184" i="4"/>
  <c r="W184" i="4"/>
  <c r="V184" i="4"/>
  <c r="X177" i="4"/>
  <c r="W177" i="4"/>
  <c r="V177" i="4"/>
  <c r="X174" i="4"/>
  <c r="X175" i="4" s="1"/>
  <c r="W174" i="4"/>
  <c r="W175" i="4" s="1"/>
  <c r="V174" i="4"/>
  <c r="V175" i="4" s="1"/>
  <c r="X171" i="4"/>
  <c r="W171" i="4"/>
  <c r="V171" i="4"/>
  <c r="X170" i="4"/>
  <c r="W170" i="4"/>
  <c r="V170" i="4"/>
  <c r="X169" i="4"/>
  <c r="W169" i="4"/>
  <c r="V169" i="4"/>
  <c r="X167" i="4"/>
  <c r="W167" i="4"/>
  <c r="V167" i="4"/>
  <c r="X165" i="4"/>
  <c r="W165" i="4"/>
  <c r="V165" i="4"/>
  <c r="X164" i="4"/>
  <c r="W164" i="4"/>
  <c r="V164" i="4"/>
  <c r="X163" i="4"/>
  <c r="W163" i="4"/>
  <c r="V163" i="4"/>
  <c r="X156" i="4"/>
  <c r="W156" i="4"/>
  <c r="V156" i="4"/>
  <c r="X153" i="4"/>
  <c r="W153" i="4"/>
  <c r="V153" i="4"/>
  <c r="X152" i="4"/>
  <c r="W152" i="4"/>
  <c r="V152" i="4"/>
  <c r="X151" i="4"/>
  <c r="W151" i="4"/>
  <c r="V151" i="4"/>
  <c r="X150" i="4"/>
  <c r="W150" i="4"/>
  <c r="V150" i="4"/>
  <c r="X149" i="4"/>
  <c r="W149" i="4"/>
  <c r="V149" i="4"/>
  <c r="X144" i="4"/>
  <c r="W144" i="4"/>
  <c r="V144" i="4"/>
  <c r="X141" i="4"/>
  <c r="W141" i="4"/>
  <c r="V141" i="4"/>
  <c r="X140" i="4"/>
  <c r="W140" i="4"/>
  <c r="V140" i="4"/>
  <c r="X139" i="4"/>
  <c r="W139" i="4"/>
  <c r="V139" i="4"/>
  <c r="X135" i="4"/>
  <c r="W135" i="4"/>
  <c r="V135" i="4"/>
  <c r="X134" i="4"/>
  <c r="W134" i="4"/>
  <c r="V134" i="4"/>
  <c r="X133" i="4"/>
  <c r="W133" i="4"/>
  <c r="V133" i="4"/>
  <c r="X132" i="4"/>
  <c r="W132" i="4"/>
  <c r="V132" i="4"/>
  <c r="X131" i="4"/>
  <c r="W131" i="4"/>
  <c r="V131" i="4"/>
  <c r="X130" i="4"/>
  <c r="W130" i="4"/>
  <c r="V130" i="4"/>
  <c r="X129" i="4"/>
  <c r="W129" i="4"/>
  <c r="V129" i="4"/>
  <c r="X128" i="4"/>
  <c r="W128" i="4"/>
  <c r="V128" i="4"/>
  <c r="X125" i="4"/>
  <c r="X126" i="4" s="1"/>
  <c r="W125" i="4"/>
  <c r="W126" i="4" s="1"/>
  <c r="V125" i="4"/>
  <c r="V126" i="4" s="1"/>
  <c r="X122" i="4"/>
  <c r="W122" i="4"/>
  <c r="V122" i="4"/>
  <c r="X119" i="4"/>
  <c r="W119" i="4"/>
  <c r="V119" i="4"/>
  <c r="X117" i="4"/>
  <c r="W117" i="4"/>
  <c r="V117" i="4"/>
  <c r="X116" i="4"/>
  <c r="W116" i="4"/>
  <c r="V116" i="4"/>
  <c r="X115" i="4"/>
  <c r="W115" i="4"/>
  <c r="V115" i="4"/>
  <c r="X113" i="4"/>
  <c r="W113" i="4"/>
  <c r="V113" i="4"/>
  <c r="X112" i="4"/>
  <c r="W112" i="4"/>
  <c r="V112" i="4"/>
  <c r="X111" i="4"/>
  <c r="W111" i="4"/>
  <c r="V111" i="4"/>
  <c r="X110" i="4"/>
  <c r="W110" i="4"/>
  <c r="V110" i="4"/>
  <c r="X109" i="4"/>
  <c r="W109" i="4"/>
  <c r="V109" i="4"/>
  <c r="X108" i="4"/>
  <c r="W108" i="4"/>
  <c r="V108" i="4"/>
  <c r="X107" i="4"/>
  <c r="W107" i="4"/>
  <c r="V107" i="4"/>
  <c r="X106" i="4"/>
  <c r="W106" i="4"/>
  <c r="V106" i="4"/>
  <c r="X105" i="4"/>
  <c r="W105" i="4"/>
  <c r="V105" i="4"/>
  <c r="X104" i="4"/>
  <c r="W104" i="4"/>
  <c r="V104" i="4"/>
  <c r="X103" i="4"/>
  <c r="W103" i="4"/>
  <c r="V103" i="4"/>
  <c r="X102" i="4"/>
  <c r="W102" i="4"/>
  <c r="V102" i="4"/>
  <c r="X101" i="4"/>
  <c r="W101" i="4"/>
  <c r="V101" i="4"/>
  <c r="X100" i="4"/>
  <c r="W100" i="4"/>
  <c r="V100" i="4"/>
  <c r="X99" i="4"/>
  <c r="W99" i="4"/>
  <c r="V99" i="4"/>
  <c r="X98" i="4"/>
  <c r="W98" i="4"/>
  <c r="V98" i="4"/>
  <c r="X97" i="4"/>
  <c r="W97" i="4"/>
  <c r="V97" i="4"/>
  <c r="X96" i="4"/>
  <c r="W96" i="4"/>
  <c r="V96" i="4"/>
  <c r="X95" i="4"/>
  <c r="W95" i="4"/>
  <c r="V95" i="4"/>
  <c r="X88" i="4"/>
  <c r="W88" i="4"/>
  <c r="V88" i="4"/>
  <c r="X87" i="4"/>
  <c r="W87" i="4"/>
  <c r="V87" i="4"/>
  <c r="X86" i="4"/>
  <c r="W86" i="4"/>
  <c r="V86" i="4"/>
  <c r="X85" i="4"/>
  <c r="W85" i="4"/>
  <c r="V85" i="4"/>
  <c r="X84" i="4"/>
  <c r="W84" i="4"/>
  <c r="V84" i="4"/>
  <c r="X83" i="4"/>
  <c r="W83" i="4"/>
  <c r="V83" i="4"/>
  <c r="X82" i="4"/>
  <c r="W82" i="4"/>
  <c r="V82" i="4"/>
  <c r="X75" i="4"/>
  <c r="X76" i="4" s="1"/>
  <c r="W75" i="4"/>
  <c r="W76" i="4" s="1"/>
  <c r="V75" i="4"/>
  <c r="V76" i="4" s="1"/>
  <c r="X72" i="4"/>
  <c r="W72" i="4"/>
  <c r="V72" i="4"/>
  <c r="X71" i="4"/>
  <c r="W71" i="4"/>
  <c r="V71" i="4"/>
  <c r="X66" i="4"/>
  <c r="X67" i="4" s="1"/>
  <c r="W66" i="4"/>
  <c r="W67" i="4" s="1"/>
  <c r="V66" i="4"/>
  <c r="V67" i="4" s="1"/>
  <c r="X62" i="4"/>
  <c r="W62" i="4"/>
  <c r="V62" i="4"/>
  <c r="X61" i="4"/>
  <c r="W61" i="4"/>
  <c r="V61" i="4"/>
  <c r="X58" i="4"/>
  <c r="X59" i="4" s="1"/>
  <c r="W58" i="4"/>
  <c r="W59" i="4" s="1"/>
  <c r="V58" i="4"/>
  <c r="V59" i="4" s="1"/>
  <c r="X48" i="4"/>
  <c r="W48" i="4"/>
  <c r="V48" i="4"/>
  <c r="X46" i="4"/>
  <c r="W46" i="4"/>
  <c r="V46" i="4"/>
  <c r="X55" i="4"/>
  <c r="W55" i="4"/>
  <c r="V55" i="4"/>
  <c r="X54" i="4"/>
  <c r="W54" i="4"/>
  <c r="V54" i="4"/>
  <c r="X43" i="4"/>
  <c r="X44" i="4" s="1"/>
  <c r="W43" i="4"/>
  <c r="W44" i="4" s="1"/>
  <c r="V43" i="4"/>
  <c r="V44" i="4" s="1"/>
  <c r="X40" i="4"/>
  <c r="W40" i="4"/>
  <c r="V40" i="4"/>
  <c r="X39" i="4"/>
  <c r="W39" i="4"/>
  <c r="V39" i="4"/>
  <c r="X38" i="4"/>
  <c r="W38" i="4"/>
  <c r="V38" i="4"/>
  <c r="X37" i="4"/>
  <c r="W37" i="4"/>
  <c r="V37" i="4"/>
  <c r="X36" i="4"/>
  <c r="W36" i="4"/>
  <c r="V36" i="4"/>
  <c r="X35" i="4"/>
  <c r="W35" i="4"/>
  <c r="V35" i="4"/>
  <c r="X21" i="4"/>
  <c r="W21" i="4"/>
  <c r="V21" i="4"/>
  <c r="X20" i="4"/>
  <c r="W20" i="4"/>
  <c r="V20" i="4"/>
  <c r="X15" i="4"/>
  <c r="X16" i="4" s="1"/>
  <c r="W15" i="4"/>
  <c r="W16" i="4" s="1"/>
  <c r="V15" i="4"/>
  <c r="V16" i="4" s="1"/>
  <c r="X12" i="4"/>
  <c r="W12" i="4"/>
  <c r="V12" i="4"/>
  <c r="X10" i="4"/>
  <c r="W10" i="4"/>
  <c r="V10" i="4"/>
  <c r="X9" i="4"/>
  <c r="W9" i="4"/>
  <c r="V9" i="4"/>
  <c r="X286" i="4" l="1"/>
  <c r="X287" i="4" s="1"/>
  <c r="X293" i="4" s="1"/>
  <c r="W286" i="4"/>
  <c r="W287" i="4" s="1"/>
  <c r="W293" i="4" s="1"/>
  <c r="V286" i="4"/>
  <c r="V287" i="4" s="1"/>
  <c r="V293" i="4" s="1"/>
  <c r="X260" i="4"/>
  <c r="V260" i="4"/>
  <c r="W260" i="4"/>
  <c r="V248" i="4"/>
  <c r="W49" i="4"/>
  <c r="V64" i="4"/>
  <c r="W172" i="4"/>
  <c r="X178" i="4"/>
  <c r="V182" i="4"/>
  <c r="X197" i="4"/>
  <c r="X201" i="4" s="1"/>
  <c r="X210" i="4"/>
  <c r="W299" i="4"/>
  <c r="W300" i="4" s="1"/>
  <c r="W301" i="4" s="1"/>
  <c r="W22" i="4"/>
  <c r="V22" i="4"/>
  <c r="X41" i="4"/>
  <c r="W56" i="4"/>
  <c r="V89" i="4"/>
  <c r="V90" i="4" s="1"/>
  <c r="V91" i="4" s="1"/>
  <c r="W157" i="4"/>
  <c r="W158" i="4" s="1"/>
  <c r="X64" i="4"/>
  <c r="W73" i="4"/>
  <c r="W77" i="4" s="1"/>
  <c r="V178" i="4"/>
  <c r="V197" i="4"/>
  <c r="V201" i="4" s="1"/>
  <c r="W248" i="4"/>
  <c r="X248" i="4"/>
  <c r="X264" i="4"/>
  <c r="V41" i="4"/>
  <c r="X89" i="4"/>
  <c r="X90" i="4" s="1"/>
  <c r="X91" i="4" s="1"/>
  <c r="W123" i="4"/>
  <c r="W188" i="4"/>
  <c r="V210" i="4"/>
  <c r="W215" i="4"/>
  <c r="W237" i="4"/>
  <c r="V264" i="4"/>
  <c r="V56" i="4"/>
  <c r="X49" i="4"/>
  <c r="W64" i="4"/>
  <c r="V73" i="4"/>
  <c r="V77" i="4" s="1"/>
  <c r="X123" i="4"/>
  <c r="V157" i="4"/>
  <c r="V158" i="4" s="1"/>
  <c r="V172" i="4"/>
  <c r="W178" i="4"/>
  <c r="X188" i="4"/>
  <c r="W197" i="4"/>
  <c r="W201" i="4" s="1"/>
  <c r="W210" i="4"/>
  <c r="X215" i="4"/>
  <c r="X237" i="4"/>
  <c r="W264" i="4"/>
  <c r="V271" i="4"/>
  <c r="V272" i="4" s="1"/>
  <c r="X299" i="4"/>
  <c r="X300" i="4" s="1"/>
  <c r="X301" i="4" s="1"/>
  <c r="X22" i="4"/>
  <c r="W41" i="4"/>
  <c r="X56" i="4"/>
  <c r="V49" i="4"/>
  <c r="X73" i="4"/>
  <c r="X77" i="4" s="1"/>
  <c r="W89" i="4"/>
  <c r="W90" i="4" s="1"/>
  <c r="W91" i="4" s="1"/>
  <c r="V123" i="4"/>
  <c r="X157" i="4"/>
  <c r="X158" i="4" s="1"/>
  <c r="X172" i="4"/>
  <c r="V188" i="4"/>
  <c r="V215" i="4"/>
  <c r="V222" i="4" s="1"/>
  <c r="V237" i="4"/>
  <c r="V299" i="4"/>
  <c r="V300" i="4" s="1"/>
  <c r="V301" i="4" s="1"/>
  <c r="V145" i="4"/>
  <c r="W145" i="4"/>
  <c r="W182" i="4"/>
  <c r="W271" i="4"/>
  <c r="W272" i="4" s="1"/>
  <c r="X145" i="4"/>
  <c r="X182" i="4"/>
  <c r="X271" i="4"/>
  <c r="X272" i="4" s="1"/>
  <c r="W13" i="4"/>
  <c r="W23" i="4" s="1"/>
  <c r="X13" i="4"/>
  <c r="X23" i="4" s="1"/>
  <c r="V13" i="4"/>
  <c r="X222" i="4" l="1"/>
  <c r="W222" i="4"/>
  <c r="W223" i="4" s="1"/>
  <c r="V68" i="4"/>
  <c r="X68" i="4"/>
  <c r="X78" i="4" s="1"/>
  <c r="W68" i="4"/>
  <c r="W78" i="4" s="1"/>
  <c r="X249" i="4"/>
  <c r="X250" i="4" s="1"/>
  <c r="V249" i="4"/>
  <c r="V250" i="4" s="1"/>
  <c r="W249" i="4"/>
  <c r="W250" i="4" s="1"/>
  <c r="V265" i="4"/>
  <c r="V273" i="4" s="1"/>
  <c r="X265" i="4"/>
  <c r="X273" i="4" s="1"/>
  <c r="W265" i="4"/>
  <c r="W273" i="4" s="1"/>
  <c r="V78" i="4"/>
  <c r="X223" i="4"/>
  <c r="V223" i="4"/>
  <c r="V146" i="4"/>
  <c r="V159" i="4" s="1"/>
  <c r="W146" i="4"/>
  <c r="W159" i="4" s="1"/>
  <c r="V192" i="4"/>
  <c r="V202" i="4" s="1"/>
  <c r="X146" i="4"/>
  <c r="X159" i="4" s="1"/>
  <c r="W192" i="4"/>
  <c r="X17" i="4"/>
  <c r="X24" i="4" s="1"/>
  <c r="V17" i="4"/>
  <c r="V23" i="4"/>
  <c r="W17" i="4"/>
  <c r="W24" i="4" s="1"/>
  <c r="X192" i="4" l="1"/>
  <c r="X202" i="4" s="1"/>
  <c r="W202" i="4"/>
  <c r="V24" i="4"/>
  <c r="E185" i="4"/>
  <c r="H185" i="4"/>
  <c r="K185" i="4"/>
  <c r="L185" i="4"/>
  <c r="P185" i="4" s="1"/>
  <c r="M185" i="4"/>
  <c r="Q185" i="4" s="1"/>
  <c r="S185" i="4"/>
  <c r="T185" i="4"/>
  <c r="U169" i="4"/>
  <c r="T169" i="4"/>
  <c r="S169" i="4"/>
  <c r="M169" i="4"/>
  <c r="Q169" i="4" s="1"/>
  <c r="L169" i="4"/>
  <c r="P169" i="4" s="1"/>
  <c r="K169" i="4"/>
  <c r="H169" i="4"/>
  <c r="E169" i="4"/>
  <c r="N185" i="4" l="1"/>
  <c r="R185" i="4" s="1"/>
  <c r="U185" i="4"/>
  <c r="N169" i="4"/>
  <c r="R169" i="4" s="1"/>
  <c r="U186" i="4" l="1"/>
  <c r="T186" i="4"/>
  <c r="S186" i="4"/>
  <c r="M186" i="4"/>
  <c r="Q186" i="4" s="1"/>
  <c r="L186" i="4"/>
  <c r="P186" i="4" s="1"/>
  <c r="K186" i="4"/>
  <c r="H186" i="4"/>
  <c r="E186" i="4"/>
  <c r="N186" i="4" l="1"/>
  <c r="R186" i="4" s="1"/>
  <c r="E167" i="4"/>
  <c r="H167" i="4"/>
  <c r="K167" i="4"/>
  <c r="L167" i="4"/>
  <c r="M167" i="4"/>
  <c r="T167" i="4" s="1"/>
  <c r="P167" i="4"/>
  <c r="Q167" i="4"/>
  <c r="R167" i="4"/>
  <c r="D22" i="4"/>
  <c r="I22" i="4"/>
  <c r="J22" i="4"/>
  <c r="C22" i="4"/>
  <c r="E21" i="4"/>
  <c r="H21" i="4"/>
  <c r="K21" i="4"/>
  <c r="L21" i="4"/>
  <c r="P21" i="4" s="1"/>
  <c r="M21" i="4"/>
  <c r="T21" i="4" s="1"/>
  <c r="S21" i="4"/>
  <c r="O67" i="4"/>
  <c r="J67" i="4"/>
  <c r="I67" i="4"/>
  <c r="G67" i="4"/>
  <c r="F67" i="4"/>
  <c r="D67" i="4"/>
  <c r="C67" i="4"/>
  <c r="R66" i="4"/>
  <c r="R67" i="4" s="1"/>
  <c r="Q66" i="4"/>
  <c r="Q67" i="4" s="1"/>
  <c r="P66" i="4"/>
  <c r="P67" i="4" s="1"/>
  <c r="M66" i="4"/>
  <c r="T66" i="4" s="1"/>
  <c r="T67" i="4" s="1"/>
  <c r="L66" i="4"/>
  <c r="K66" i="4"/>
  <c r="K67" i="4" s="1"/>
  <c r="H66" i="4"/>
  <c r="H67" i="4" s="1"/>
  <c r="E66" i="4"/>
  <c r="E67" i="4" s="1"/>
  <c r="M67" i="4" l="1"/>
  <c r="Q21" i="4"/>
  <c r="U21" i="4" s="1"/>
  <c r="N167" i="4"/>
  <c r="U167" i="4" s="1"/>
  <c r="S167" i="4"/>
  <c r="N21" i="4"/>
  <c r="R21" i="4" s="1"/>
  <c r="L67" i="4"/>
  <c r="N66" i="4"/>
  <c r="U66" i="4" s="1"/>
  <c r="U67" i="4" s="1"/>
  <c r="S66" i="4"/>
  <c r="S67" i="4" s="1"/>
  <c r="N67" i="4" l="1"/>
  <c r="D291" i="4"/>
  <c r="F291" i="4"/>
  <c r="G291" i="4"/>
  <c r="I291" i="4"/>
  <c r="J291" i="4"/>
  <c r="O291" i="4"/>
  <c r="C291" i="4"/>
  <c r="C292" i="4" s="1"/>
  <c r="D306" i="4" l="1"/>
  <c r="F306" i="4"/>
  <c r="G306" i="4"/>
  <c r="I306" i="4"/>
  <c r="J306" i="4"/>
  <c r="C306" i="4"/>
  <c r="L306" i="4" l="1"/>
  <c r="J157" i="4"/>
  <c r="E82" i="4" l="1"/>
  <c r="E83" i="4"/>
  <c r="E84" i="4"/>
  <c r="E85" i="4"/>
  <c r="E86" i="4"/>
  <c r="E87" i="4"/>
  <c r="E88" i="4"/>
  <c r="H82" i="4"/>
  <c r="H83" i="4"/>
  <c r="H84" i="4"/>
  <c r="H85" i="4"/>
  <c r="H86" i="4"/>
  <c r="H87" i="4"/>
  <c r="H88" i="4"/>
  <c r="E54" i="4"/>
  <c r="E55" i="4"/>
  <c r="E62" i="4" l="1"/>
  <c r="H62" i="4"/>
  <c r="K62" i="4"/>
  <c r="S62" i="4"/>
  <c r="P62" i="4"/>
  <c r="Q62" i="4"/>
  <c r="R62" i="4"/>
  <c r="R309" i="4"/>
  <c r="R310" i="4" s="1"/>
  <c r="Q309" i="4"/>
  <c r="Q310" i="4" s="1"/>
  <c r="P309" i="4"/>
  <c r="E309" i="4"/>
  <c r="E310" i="4" s="1"/>
  <c r="H309" i="4"/>
  <c r="H310" i="4" s="1"/>
  <c r="K309" i="4"/>
  <c r="K310" i="4" s="1"/>
  <c r="L309" i="4"/>
  <c r="M309" i="4"/>
  <c r="H282" i="4"/>
  <c r="E280" i="4"/>
  <c r="H280" i="4"/>
  <c r="K280" i="4"/>
  <c r="L280" i="4"/>
  <c r="M280" i="4"/>
  <c r="T280" i="4" s="1"/>
  <c r="P280" i="4"/>
  <c r="Q280" i="4"/>
  <c r="R280" i="4"/>
  <c r="O126" i="4"/>
  <c r="J126" i="4"/>
  <c r="I126" i="4"/>
  <c r="G126" i="4"/>
  <c r="D126" i="4"/>
  <c r="C126" i="4"/>
  <c r="R125" i="4"/>
  <c r="R126" i="4" s="1"/>
  <c r="Q125" i="4"/>
  <c r="Q126" i="4" s="1"/>
  <c r="P125" i="4"/>
  <c r="P126" i="4" s="1"/>
  <c r="M125" i="4"/>
  <c r="T125" i="4" s="1"/>
  <c r="T126" i="4" s="1"/>
  <c r="L125" i="4"/>
  <c r="S125" i="4" s="1"/>
  <c r="S126" i="4" s="1"/>
  <c r="K125" i="4"/>
  <c r="K126" i="4" s="1"/>
  <c r="H125" i="4"/>
  <c r="H126" i="4" s="1"/>
  <c r="E125" i="4"/>
  <c r="E126" i="4" s="1"/>
  <c r="P54" i="4"/>
  <c r="D73" i="4"/>
  <c r="C73" i="4"/>
  <c r="G73" i="4"/>
  <c r="I73" i="4"/>
  <c r="J73" i="4"/>
  <c r="F73" i="4"/>
  <c r="E72" i="4"/>
  <c r="H72" i="4"/>
  <c r="K72" i="4"/>
  <c r="L72" i="4"/>
  <c r="S72" i="4" s="1"/>
  <c r="M72" i="4"/>
  <c r="T72" i="4" s="1"/>
  <c r="P72" i="4"/>
  <c r="Q72" i="4"/>
  <c r="R72" i="4"/>
  <c r="D56" i="4"/>
  <c r="G56" i="4"/>
  <c r="I56" i="4"/>
  <c r="J56" i="4"/>
  <c r="C56" i="4"/>
  <c r="H54" i="4"/>
  <c r="K54" i="4"/>
  <c r="L54" i="4"/>
  <c r="S54" i="4" s="1"/>
  <c r="M54" i="4"/>
  <c r="T54" i="4" s="1"/>
  <c r="J23" i="4"/>
  <c r="I23" i="4"/>
  <c r="G23" i="4"/>
  <c r="F23" i="4"/>
  <c r="T20" i="4"/>
  <c r="T22" i="4" s="1"/>
  <c r="S20" i="4"/>
  <c r="S22" i="4" s="1"/>
  <c r="M20" i="4"/>
  <c r="L20" i="4"/>
  <c r="K20" i="4"/>
  <c r="H20" i="4"/>
  <c r="H22" i="4" s="1"/>
  <c r="E20" i="4"/>
  <c r="S309" i="4" l="1"/>
  <c r="S310" i="4" s="1"/>
  <c r="L310" i="4"/>
  <c r="T309" i="4"/>
  <c r="T310" i="4" s="1"/>
  <c r="M310" i="4"/>
  <c r="E22" i="4"/>
  <c r="E23" i="4" s="1"/>
  <c r="K22" i="4"/>
  <c r="K23" i="4" s="1"/>
  <c r="Q20" i="4"/>
  <c r="Q22" i="4" s="1"/>
  <c r="Q23" i="4" s="1"/>
  <c r="M22" i="4"/>
  <c r="M23" i="4" s="1"/>
  <c r="P20" i="4"/>
  <c r="L22" i="4"/>
  <c r="L23" i="4" s="1"/>
  <c r="H23" i="4"/>
  <c r="N280" i="4"/>
  <c r="U280" i="4" s="1"/>
  <c r="M126" i="4"/>
  <c r="U62" i="4"/>
  <c r="T62" i="4"/>
  <c r="N309" i="4"/>
  <c r="N72" i="4"/>
  <c r="U72" i="4" s="1"/>
  <c r="L126" i="4"/>
  <c r="S280" i="4"/>
  <c r="N125" i="4"/>
  <c r="U125" i="4" s="1"/>
  <c r="U126" i="4" s="1"/>
  <c r="N54" i="4"/>
  <c r="Q54" i="4"/>
  <c r="C23" i="4"/>
  <c r="D23" i="4"/>
  <c r="N20" i="4"/>
  <c r="U309" i="4" l="1"/>
  <c r="U310" i="4" s="1"/>
  <c r="N310" i="4"/>
  <c r="U20" i="4"/>
  <c r="U22" i="4" s="1"/>
  <c r="P22" i="4"/>
  <c r="P23" i="4" s="1"/>
  <c r="R20" i="4"/>
  <c r="N22" i="4"/>
  <c r="N23" i="4" s="1"/>
  <c r="N126" i="4"/>
  <c r="R54" i="4"/>
  <c r="U54" i="4"/>
  <c r="R22" i="4" l="1"/>
  <c r="R23" i="4" s="1"/>
  <c r="Q206" i="4"/>
  <c r="F210" i="4"/>
  <c r="F264" i="4"/>
  <c r="D299" i="4"/>
  <c r="C299" i="4"/>
  <c r="G299" i="4"/>
  <c r="F299" i="4"/>
  <c r="R257" i="4"/>
  <c r="Q257" i="4"/>
  <c r="P257" i="4"/>
  <c r="M257" i="4"/>
  <c r="T257" i="4" s="1"/>
  <c r="L257" i="4"/>
  <c r="S257" i="4" s="1"/>
  <c r="K257" i="4"/>
  <c r="H257" i="4"/>
  <c r="E257" i="4"/>
  <c r="R230" i="4"/>
  <c r="Q230" i="4"/>
  <c r="P230" i="4"/>
  <c r="M230" i="4"/>
  <c r="T230" i="4" s="1"/>
  <c r="L230" i="4"/>
  <c r="S230" i="4" s="1"/>
  <c r="K230" i="4"/>
  <c r="H230" i="4"/>
  <c r="E230" i="4"/>
  <c r="D210" i="4"/>
  <c r="G210" i="4"/>
  <c r="I210" i="4"/>
  <c r="J210" i="4"/>
  <c r="C210" i="4"/>
  <c r="L210" i="4" l="1"/>
  <c r="N257" i="4"/>
  <c r="U257" i="4" s="1"/>
  <c r="N230" i="4"/>
  <c r="U230" i="4" s="1"/>
  <c r="R206" i="4"/>
  <c r="P206" i="4"/>
  <c r="M206" i="4"/>
  <c r="T206" i="4" s="1"/>
  <c r="L206" i="4"/>
  <c r="S206" i="4" s="1"/>
  <c r="K206" i="4"/>
  <c r="H206" i="4"/>
  <c r="E206" i="4"/>
  <c r="U196" i="4"/>
  <c r="T196" i="4"/>
  <c r="S196" i="4"/>
  <c r="M196" i="4"/>
  <c r="Q196" i="4" s="1"/>
  <c r="L196" i="4"/>
  <c r="K196" i="4"/>
  <c r="H196" i="4"/>
  <c r="E196" i="4"/>
  <c r="O197" i="4"/>
  <c r="D197" i="4"/>
  <c r="F197" i="4"/>
  <c r="G197" i="4"/>
  <c r="I197" i="4"/>
  <c r="J197" i="4"/>
  <c r="C197" i="4"/>
  <c r="R130" i="4"/>
  <c r="Q130" i="4"/>
  <c r="P130" i="4"/>
  <c r="M130" i="4"/>
  <c r="T130" i="4" s="1"/>
  <c r="L130" i="4"/>
  <c r="S130" i="4" s="1"/>
  <c r="K130" i="4"/>
  <c r="H130" i="4"/>
  <c r="E130" i="4"/>
  <c r="R122" i="4"/>
  <c r="Q122" i="4"/>
  <c r="P122" i="4"/>
  <c r="M122" i="4"/>
  <c r="T122" i="4" s="1"/>
  <c r="L122" i="4"/>
  <c r="S122" i="4" s="1"/>
  <c r="K122" i="4"/>
  <c r="H122" i="4"/>
  <c r="R119" i="4"/>
  <c r="Q119" i="4"/>
  <c r="P119" i="4"/>
  <c r="M119" i="4"/>
  <c r="T119" i="4" s="1"/>
  <c r="L119" i="4"/>
  <c r="S119" i="4" s="1"/>
  <c r="K119" i="4"/>
  <c r="H119" i="4"/>
  <c r="C123" i="4"/>
  <c r="R117" i="4"/>
  <c r="Q117" i="4"/>
  <c r="P117" i="4"/>
  <c r="M117" i="4"/>
  <c r="T117" i="4" s="1"/>
  <c r="L117" i="4"/>
  <c r="S117" i="4" s="1"/>
  <c r="K117" i="4"/>
  <c r="H117" i="4"/>
  <c r="R116" i="4"/>
  <c r="Q116" i="4"/>
  <c r="P116" i="4"/>
  <c r="M116" i="4"/>
  <c r="T116" i="4" s="1"/>
  <c r="L116" i="4"/>
  <c r="S116" i="4" s="1"/>
  <c r="K116" i="4"/>
  <c r="H116" i="4"/>
  <c r="R115" i="4"/>
  <c r="Q115" i="4"/>
  <c r="P115" i="4"/>
  <c r="M115" i="4"/>
  <c r="L115" i="4"/>
  <c r="S115" i="4" s="1"/>
  <c r="K115" i="4"/>
  <c r="H115" i="4"/>
  <c r="R110" i="4"/>
  <c r="Q110" i="4"/>
  <c r="P110" i="4"/>
  <c r="M110" i="4"/>
  <c r="T110" i="4" s="1"/>
  <c r="L110" i="4"/>
  <c r="S110" i="4" s="1"/>
  <c r="K110" i="4"/>
  <c r="H110" i="4"/>
  <c r="R109" i="4"/>
  <c r="Q109" i="4"/>
  <c r="P109" i="4"/>
  <c r="M109" i="4"/>
  <c r="T109" i="4" s="1"/>
  <c r="L109" i="4"/>
  <c r="S109" i="4" s="1"/>
  <c r="K109" i="4"/>
  <c r="H109" i="4"/>
  <c r="E109" i="4"/>
  <c r="R104" i="4"/>
  <c r="Q104" i="4"/>
  <c r="P104" i="4"/>
  <c r="M104" i="4"/>
  <c r="T104" i="4" s="1"/>
  <c r="L104" i="4"/>
  <c r="S104" i="4" s="1"/>
  <c r="K104" i="4"/>
  <c r="H104" i="4"/>
  <c r="E104" i="4"/>
  <c r="R103" i="4"/>
  <c r="Q103" i="4"/>
  <c r="P103" i="4"/>
  <c r="M103" i="4"/>
  <c r="T103" i="4" s="1"/>
  <c r="L103" i="4"/>
  <c r="K103" i="4"/>
  <c r="H103" i="4"/>
  <c r="E103" i="4"/>
  <c r="R100" i="4"/>
  <c r="Q100" i="4"/>
  <c r="P100" i="4"/>
  <c r="M100" i="4"/>
  <c r="T100" i="4" s="1"/>
  <c r="L100" i="4"/>
  <c r="S100" i="4" s="1"/>
  <c r="K100" i="4"/>
  <c r="H100" i="4"/>
  <c r="E100" i="4"/>
  <c r="R99" i="4"/>
  <c r="Q99" i="4"/>
  <c r="P99" i="4"/>
  <c r="M99" i="4"/>
  <c r="T99" i="4" s="1"/>
  <c r="L99" i="4"/>
  <c r="S99" i="4" s="1"/>
  <c r="K99" i="4"/>
  <c r="H99" i="4"/>
  <c r="E99" i="4"/>
  <c r="O64" i="4"/>
  <c r="R61" i="4"/>
  <c r="R64" i="4" s="1"/>
  <c r="Q61" i="4"/>
  <c r="Q64" i="4" s="1"/>
  <c r="P61" i="4"/>
  <c r="P64" i="4" s="1"/>
  <c r="T61" i="4"/>
  <c r="T64" i="4" s="1"/>
  <c r="S61" i="4"/>
  <c r="S64" i="4" s="1"/>
  <c r="K61" i="4"/>
  <c r="K64" i="4" s="1"/>
  <c r="H61" i="4"/>
  <c r="H64" i="4" s="1"/>
  <c r="E61" i="4"/>
  <c r="E64" i="4" s="1"/>
  <c r="N196" i="4" l="1"/>
  <c r="R196" i="4" s="1"/>
  <c r="N206" i="4"/>
  <c r="U206" i="4" s="1"/>
  <c r="P196" i="4"/>
  <c r="N130" i="4"/>
  <c r="U130" i="4" s="1"/>
  <c r="N122" i="4"/>
  <c r="U122" i="4" s="1"/>
  <c r="N119" i="4"/>
  <c r="U119" i="4" s="1"/>
  <c r="N115" i="4"/>
  <c r="U115" i="4" s="1"/>
  <c r="N104" i="4"/>
  <c r="U104" i="4" s="1"/>
  <c r="N103" i="4"/>
  <c r="U103" i="4" s="1"/>
  <c r="N117" i="4"/>
  <c r="U117" i="4" s="1"/>
  <c r="T115" i="4"/>
  <c r="N116" i="4"/>
  <c r="U116" i="4" s="1"/>
  <c r="N109" i="4"/>
  <c r="U109" i="4" s="1"/>
  <c r="N110" i="4"/>
  <c r="U110" i="4" s="1"/>
  <c r="S103" i="4"/>
  <c r="N100" i="4"/>
  <c r="U100" i="4" s="1"/>
  <c r="N99" i="4"/>
  <c r="U99" i="4" s="1"/>
  <c r="M64" i="4"/>
  <c r="L64" i="4"/>
  <c r="U61" i="4"/>
  <c r="U64" i="4" s="1"/>
  <c r="N64" i="4" l="1"/>
  <c r="U10" i="4" l="1"/>
  <c r="T10" i="4"/>
  <c r="S10" i="4"/>
  <c r="M10" i="4"/>
  <c r="Q10" i="4" s="1"/>
  <c r="L10" i="4"/>
  <c r="P10" i="4" s="1"/>
  <c r="K10" i="4"/>
  <c r="H10" i="4"/>
  <c r="L263" i="4"/>
  <c r="M263" i="4"/>
  <c r="L213" i="4"/>
  <c r="M213" i="4"/>
  <c r="L214" i="4"/>
  <c r="M214" i="4"/>
  <c r="M212" i="4"/>
  <c r="L212" i="4"/>
  <c r="L150" i="4"/>
  <c r="M150" i="4"/>
  <c r="L151" i="4"/>
  <c r="M151" i="4"/>
  <c r="L152" i="4"/>
  <c r="M152" i="4"/>
  <c r="L153" i="4"/>
  <c r="M153" i="4"/>
  <c r="L156" i="4"/>
  <c r="M156" i="4"/>
  <c r="M149" i="4"/>
  <c r="L149" i="4"/>
  <c r="L140" i="4"/>
  <c r="M140" i="4"/>
  <c r="L141" i="4"/>
  <c r="M141" i="4"/>
  <c r="L144" i="4"/>
  <c r="M144" i="4"/>
  <c r="M139" i="4"/>
  <c r="L139" i="4"/>
  <c r="M135" i="4"/>
  <c r="L135" i="4"/>
  <c r="M134" i="4"/>
  <c r="L134" i="4"/>
  <c r="M133" i="4"/>
  <c r="L133" i="4"/>
  <c r="M132" i="4"/>
  <c r="L132" i="4"/>
  <c r="M131" i="4"/>
  <c r="L131" i="4"/>
  <c r="M129" i="4"/>
  <c r="L129" i="4"/>
  <c r="M128" i="4"/>
  <c r="L128" i="4"/>
  <c r="M113" i="4"/>
  <c r="L113" i="4"/>
  <c r="M112" i="4"/>
  <c r="L112" i="4"/>
  <c r="M111" i="4"/>
  <c r="L111" i="4"/>
  <c r="M108" i="4"/>
  <c r="L108" i="4"/>
  <c r="M107" i="4"/>
  <c r="L107" i="4"/>
  <c r="M106" i="4"/>
  <c r="L106" i="4"/>
  <c r="M105" i="4"/>
  <c r="L105" i="4"/>
  <c r="M102" i="4"/>
  <c r="L102" i="4"/>
  <c r="M101" i="4"/>
  <c r="L101" i="4"/>
  <c r="M98" i="4"/>
  <c r="L98" i="4"/>
  <c r="M97" i="4"/>
  <c r="L97" i="4"/>
  <c r="M96" i="4"/>
  <c r="L96" i="4"/>
  <c r="M95" i="4"/>
  <c r="L95" i="4"/>
  <c r="M40" i="4"/>
  <c r="L40" i="4"/>
  <c r="M39" i="4"/>
  <c r="L39" i="4"/>
  <c r="M38" i="4"/>
  <c r="L38" i="4"/>
  <c r="M37" i="4"/>
  <c r="L37" i="4"/>
  <c r="M36" i="4"/>
  <c r="M35" i="4"/>
  <c r="L35" i="4"/>
  <c r="L36" i="4"/>
  <c r="M15" i="4"/>
  <c r="L15" i="4"/>
  <c r="M12" i="4"/>
  <c r="L12" i="4"/>
  <c r="M9" i="4"/>
  <c r="L9" i="4"/>
  <c r="N140" i="4" l="1"/>
  <c r="N156" i="4"/>
  <c r="N153" i="4"/>
  <c r="N152" i="4"/>
  <c r="N150" i="4"/>
  <c r="N213" i="4"/>
  <c r="N214" i="4"/>
  <c r="N141" i="4"/>
  <c r="N151" i="4"/>
  <c r="N144" i="4"/>
  <c r="N263" i="4"/>
  <c r="N10" i="4"/>
  <c r="R10" i="4" s="1"/>
  <c r="O200" i="4" l="1"/>
  <c r="O201" i="4" s="1"/>
  <c r="J200" i="4"/>
  <c r="J201" i="4" s="1"/>
  <c r="I200" i="4"/>
  <c r="I201" i="4" s="1"/>
  <c r="G200" i="4"/>
  <c r="G201" i="4" s="1"/>
  <c r="F200" i="4"/>
  <c r="F201" i="4" s="1"/>
  <c r="D200" i="4"/>
  <c r="D201" i="4" s="1"/>
  <c r="C200" i="4"/>
  <c r="C201" i="4" s="1"/>
  <c r="R199" i="4"/>
  <c r="R200" i="4" s="1"/>
  <c r="Q199" i="4"/>
  <c r="Q200" i="4" s="1"/>
  <c r="P199" i="4"/>
  <c r="P200" i="4" s="1"/>
  <c r="M199" i="4"/>
  <c r="T199" i="4" s="1"/>
  <c r="T200" i="4" s="1"/>
  <c r="L199" i="4"/>
  <c r="S199" i="4" s="1"/>
  <c r="S200" i="4" s="1"/>
  <c r="K199" i="4"/>
  <c r="K200" i="4" s="1"/>
  <c r="H199" i="4"/>
  <c r="H200" i="4" s="1"/>
  <c r="E199" i="4"/>
  <c r="E200" i="4" s="1"/>
  <c r="R153" i="4"/>
  <c r="Q153" i="4"/>
  <c r="P153" i="4"/>
  <c r="T153" i="4"/>
  <c r="S153" i="4"/>
  <c r="K153" i="4"/>
  <c r="H153" i="4"/>
  <c r="E153" i="4"/>
  <c r="L48" i="4"/>
  <c r="H190" i="4"/>
  <c r="F59" i="4"/>
  <c r="F68" i="4" s="1"/>
  <c r="G59" i="4"/>
  <c r="M200" i="4" l="1"/>
  <c r="L200" i="4"/>
  <c r="N199" i="4"/>
  <c r="U199" i="4" s="1"/>
  <c r="U200" i="4" s="1"/>
  <c r="U153" i="4"/>
  <c r="N200" i="4" l="1"/>
  <c r="S149" i="4"/>
  <c r="J145" i="4"/>
  <c r="I145" i="4"/>
  <c r="Q12" i="4" l="1"/>
  <c r="P12" i="4"/>
  <c r="T134" i="4"/>
  <c r="T135" i="4"/>
  <c r="S134" i="4"/>
  <c r="S135" i="4"/>
  <c r="R135" i="4"/>
  <c r="Q135" i="4"/>
  <c r="P135" i="4"/>
  <c r="K135" i="4"/>
  <c r="H135" i="4"/>
  <c r="E135" i="4"/>
  <c r="R134" i="4"/>
  <c r="Q134" i="4"/>
  <c r="P134" i="4"/>
  <c r="K134" i="4"/>
  <c r="H134" i="4"/>
  <c r="E134" i="4"/>
  <c r="T12" i="4"/>
  <c r="S12" i="4"/>
  <c r="K12" i="4"/>
  <c r="H12" i="4"/>
  <c r="O16" i="4"/>
  <c r="J16" i="4"/>
  <c r="I16" i="4"/>
  <c r="G16" i="4"/>
  <c r="F16" i="4"/>
  <c r="D16" i="4"/>
  <c r="C16" i="4"/>
  <c r="N135" i="4" l="1"/>
  <c r="U135" i="4" s="1"/>
  <c r="N134" i="4"/>
  <c r="U134" i="4" s="1"/>
  <c r="M16" i="4"/>
  <c r="N12" i="4"/>
  <c r="R12" i="4" s="1"/>
  <c r="U12" i="4"/>
  <c r="L16" i="4"/>
  <c r="T15" i="4"/>
  <c r="T16" i="4" s="1"/>
  <c r="S15" i="4"/>
  <c r="S16" i="4" s="1"/>
  <c r="Q15" i="4"/>
  <c r="P15" i="4"/>
  <c r="P16" i="4" s="1"/>
  <c r="K15" i="4"/>
  <c r="K16" i="4" s="1"/>
  <c r="H15" i="4"/>
  <c r="H16" i="4" s="1"/>
  <c r="E15" i="4"/>
  <c r="E16" i="4" s="1"/>
  <c r="N16" i="4" l="1"/>
  <c r="U15" i="4"/>
  <c r="U16" i="4" s="1"/>
  <c r="Q16" i="4"/>
  <c r="N15" i="4"/>
  <c r="R15" i="4" s="1"/>
  <c r="R16" i="4" s="1"/>
  <c r="R258" i="4" l="1"/>
  <c r="Q258" i="4"/>
  <c r="P258" i="4"/>
  <c r="M258" i="4"/>
  <c r="T258" i="4" s="1"/>
  <c r="L258" i="4"/>
  <c r="S258" i="4" s="1"/>
  <c r="K258" i="4"/>
  <c r="H258" i="4"/>
  <c r="E258" i="4"/>
  <c r="N258" i="4" l="1"/>
  <c r="U258" i="4" s="1"/>
  <c r="M305" i="4" l="1"/>
  <c r="W305" i="4" s="1"/>
  <c r="W306" i="4" s="1"/>
  <c r="W311" i="4" s="1"/>
  <c r="W312" i="4" s="1"/>
  <c r="W320" i="4" s="1"/>
  <c r="L305" i="4"/>
  <c r="V305" i="4" s="1"/>
  <c r="V306" i="4" s="1"/>
  <c r="V311" i="4" s="1"/>
  <c r="V312" i="4" s="1"/>
  <c r="V320" i="4" s="1"/>
  <c r="H298" i="4"/>
  <c r="R213" i="4"/>
  <c r="Q213" i="4"/>
  <c r="P213" i="4"/>
  <c r="T213" i="4"/>
  <c r="S213" i="4"/>
  <c r="K213" i="4"/>
  <c r="H213" i="4"/>
  <c r="E213" i="4"/>
  <c r="G182" i="4"/>
  <c r="N305" i="4" l="1"/>
  <c r="X305" i="4" s="1"/>
  <c r="X306" i="4" s="1"/>
  <c r="X311" i="4" s="1"/>
  <c r="X312" i="4" s="1"/>
  <c r="X320" i="4" s="1"/>
  <c r="U213" i="4"/>
  <c r="F76" i="4" l="1"/>
  <c r="F77" i="4" s="1"/>
  <c r="F78" i="4" s="1"/>
  <c r="G76" i="4"/>
  <c r="G77" i="4" s="1"/>
  <c r="I76" i="4"/>
  <c r="I77" i="4" s="1"/>
  <c r="J76" i="4"/>
  <c r="J77" i="4" s="1"/>
  <c r="D76" i="4"/>
  <c r="D77" i="4" s="1"/>
  <c r="C76" i="4"/>
  <c r="C77" i="4" s="1"/>
  <c r="R75" i="4"/>
  <c r="R76" i="4" s="1"/>
  <c r="Q75" i="4"/>
  <c r="Q76" i="4" s="1"/>
  <c r="P75" i="4"/>
  <c r="P76" i="4" s="1"/>
  <c r="M75" i="4"/>
  <c r="T75" i="4" s="1"/>
  <c r="T76" i="4" s="1"/>
  <c r="L75" i="4"/>
  <c r="S75" i="4" s="1"/>
  <c r="S76" i="4" s="1"/>
  <c r="K75" i="4"/>
  <c r="K76" i="4" s="1"/>
  <c r="H75" i="4"/>
  <c r="H76" i="4" s="1"/>
  <c r="E75" i="4"/>
  <c r="E76" i="4" s="1"/>
  <c r="M76" i="4" l="1"/>
  <c r="L76" i="4"/>
  <c r="N75" i="4"/>
  <c r="U75" i="4" l="1"/>
  <c r="U76" i="4" s="1"/>
  <c r="N76" i="4"/>
  <c r="O41" i="4" l="1"/>
  <c r="O44" i="4"/>
  <c r="O56" i="4"/>
  <c r="O49" i="4"/>
  <c r="O59" i="4"/>
  <c r="O68" i="4" s="1"/>
  <c r="O73" i="4"/>
  <c r="O89" i="4"/>
  <c r="O90" i="4" s="1"/>
  <c r="O91" i="4" s="1"/>
  <c r="O123" i="4"/>
  <c r="O145" i="4"/>
  <c r="O157" i="4"/>
  <c r="O158" i="4" s="1"/>
  <c r="O175" i="4"/>
  <c r="O191" i="4"/>
  <c r="O210" i="4"/>
  <c r="O215" i="4"/>
  <c r="O221" i="4"/>
  <c r="O222" i="4" s="1"/>
  <c r="O237" i="4"/>
  <c r="O248" i="4"/>
  <c r="O260" i="4"/>
  <c r="O264" i="4"/>
  <c r="O271" i="4"/>
  <c r="O272" i="4" s="1"/>
  <c r="O299" i="4"/>
  <c r="O300" i="4" s="1"/>
  <c r="O306" i="4"/>
  <c r="P306" i="4" s="1"/>
  <c r="P311" i="4" s="1"/>
  <c r="P312" i="4" s="1"/>
  <c r="O249" i="4" l="1"/>
  <c r="O250" i="4" s="1"/>
  <c r="O78" i="4"/>
  <c r="O23" i="4"/>
  <c r="O24" i="4" s="1"/>
  <c r="O312" i="4"/>
  <c r="O146" i="4"/>
  <c r="O159" i="4" s="1"/>
  <c r="O202" i="4"/>
  <c r="O265" i="4"/>
  <c r="O273" i="4" s="1"/>
  <c r="O223" i="4"/>
  <c r="S246" i="4"/>
  <c r="T246" i="4"/>
  <c r="U246" i="4"/>
  <c r="S247" i="4"/>
  <c r="T247" i="4"/>
  <c r="U247" i="4"/>
  <c r="U245" i="4"/>
  <c r="T245" i="4"/>
  <c r="S245" i="4"/>
  <c r="L246" i="4"/>
  <c r="P246" i="4" s="1"/>
  <c r="L247" i="4"/>
  <c r="P247" i="4" s="1"/>
  <c r="M246" i="4"/>
  <c r="Q246" i="4" s="1"/>
  <c r="K246" i="4"/>
  <c r="H246" i="4"/>
  <c r="E246" i="4"/>
  <c r="M245" i="4"/>
  <c r="Q245" i="4" s="1"/>
  <c r="L245" i="4"/>
  <c r="P245" i="4" s="1"/>
  <c r="K245" i="4"/>
  <c r="H245" i="4"/>
  <c r="E245" i="4"/>
  <c r="N246" i="4" l="1"/>
  <c r="R246" i="4" s="1"/>
  <c r="N245" i="4"/>
  <c r="R245" i="4" s="1"/>
  <c r="M298" i="4" l="1"/>
  <c r="L298" i="4"/>
  <c r="M297" i="4"/>
  <c r="L297" i="4"/>
  <c r="M290" i="4"/>
  <c r="M291" i="4" s="1"/>
  <c r="L290" i="4"/>
  <c r="L291" i="4" s="1"/>
  <c r="M285" i="4"/>
  <c r="L285" i="4"/>
  <c r="M283" i="4"/>
  <c r="L283" i="4"/>
  <c r="M282" i="4"/>
  <c r="L282" i="4"/>
  <c r="M281" i="4"/>
  <c r="L281" i="4"/>
  <c r="M279" i="4"/>
  <c r="L279" i="4"/>
  <c r="M278" i="4"/>
  <c r="L278" i="4"/>
  <c r="M270" i="4"/>
  <c r="L270" i="4"/>
  <c r="M268" i="4"/>
  <c r="L268" i="4"/>
  <c r="M259" i="4"/>
  <c r="L259" i="4"/>
  <c r="M256" i="4"/>
  <c r="L256" i="4"/>
  <c r="M255" i="4"/>
  <c r="L255" i="4"/>
  <c r="M254" i="4"/>
  <c r="L254" i="4"/>
  <c r="M247" i="4"/>
  <c r="Q247" i="4" s="1"/>
  <c r="M236" i="4"/>
  <c r="L236" i="4"/>
  <c r="M235" i="4"/>
  <c r="L235" i="4"/>
  <c r="M234" i="4"/>
  <c r="L234" i="4"/>
  <c r="M233" i="4"/>
  <c r="L233" i="4"/>
  <c r="M232" i="4"/>
  <c r="L232" i="4"/>
  <c r="M228" i="4"/>
  <c r="L228" i="4"/>
  <c r="M227" i="4"/>
  <c r="L227" i="4"/>
  <c r="M220" i="4"/>
  <c r="L220" i="4"/>
  <c r="M209" i="4"/>
  <c r="L209" i="4"/>
  <c r="M208" i="4"/>
  <c r="L208" i="4"/>
  <c r="M190" i="4"/>
  <c r="L190" i="4"/>
  <c r="M174" i="4"/>
  <c r="L174" i="4"/>
  <c r="M177" i="4"/>
  <c r="L177" i="4"/>
  <c r="M187" i="4"/>
  <c r="L187" i="4"/>
  <c r="M184" i="4"/>
  <c r="L184" i="4"/>
  <c r="M171" i="4"/>
  <c r="L171" i="4"/>
  <c r="M170" i="4"/>
  <c r="L170" i="4"/>
  <c r="M165" i="4"/>
  <c r="L165" i="4"/>
  <c r="M164" i="4"/>
  <c r="L164" i="4"/>
  <c r="M163" i="4"/>
  <c r="L163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71" i="4"/>
  <c r="L71" i="4"/>
  <c r="M58" i="4"/>
  <c r="L58" i="4"/>
  <c r="M48" i="4"/>
  <c r="M46" i="4"/>
  <c r="L46" i="4"/>
  <c r="M55" i="4"/>
  <c r="L55" i="4"/>
  <c r="M43" i="4"/>
  <c r="L43" i="4"/>
  <c r="M286" i="4" l="1"/>
  <c r="L286" i="4"/>
  <c r="M197" i="4"/>
  <c r="M201" i="4" s="1"/>
  <c r="L197" i="4"/>
  <c r="L201" i="4" s="1"/>
  <c r="N84" i="4"/>
  <c r="N58" i="4"/>
  <c r="N139" i="4"/>
  <c r="N234" i="4"/>
  <c r="N247" i="4"/>
  <c r="R247" i="4" s="1"/>
  <c r="N297" i="4"/>
  <c r="N256" i="4"/>
  <c r="N37" i="4"/>
  <c r="N38" i="4"/>
  <c r="N129" i="4"/>
  <c r="N255" i="4"/>
  <c r="N86" i="4"/>
  <c r="N254" i="4"/>
  <c r="N43" i="4"/>
  <c r="N101" i="4"/>
  <c r="N197" i="4"/>
  <c r="N201" i="4" s="1"/>
  <c r="N268" i="4"/>
  <c r="N298" i="4"/>
  <c r="N290" i="4"/>
  <c r="N291" i="4" s="1"/>
  <c r="N282" i="4"/>
  <c r="N281" i="4"/>
  <c r="N278" i="4"/>
  <c r="N285" i="4"/>
  <c r="N283" i="4"/>
  <c r="N279" i="4"/>
  <c r="N270" i="4"/>
  <c r="N259" i="4"/>
  <c r="N233" i="4"/>
  <c r="R233" i="4" s="1"/>
  <c r="N227" i="4"/>
  <c r="N232" i="4"/>
  <c r="N236" i="4"/>
  <c r="N235" i="4"/>
  <c r="N228" i="4"/>
  <c r="N220" i="4"/>
  <c r="N212" i="4"/>
  <c r="N208" i="4"/>
  <c r="N209" i="4"/>
  <c r="N190" i="4"/>
  <c r="N174" i="4"/>
  <c r="N177" i="4"/>
  <c r="N187" i="4"/>
  <c r="N184" i="4"/>
  <c r="N170" i="4"/>
  <c r="N171" i="4"/>
  <c r="N164" i="4"/>
  <c r="N163" i="4"/>
  <c r="N165" i="4"/>
  <c r="N149" i="4"/>
  <c r="N132" i="4"/>
  <c r="N128" i="4"/>
  <c r="N133" i="4"/>
  <c r="N131" i="4"/>
  <c r="N113" i="4"/>
  <c r="N95" i="4"/>
  <c r="N111" i="4"/>
  <c r="N105" i="4"/>
  <c r="N102" i="4"/>
  <c r="N96" i="4"/>
  <c r="N112" i="4"/>
  <c r="N108" i="4"/>
  <c r="N107" i="4"/>
  <c r="N106" i="4"/>
  <c r="N98" i="4"/>
  <c r="N97" i="4"/>
  <c r="N82" i="4"/>
  <c r="N88" i="4"/>
  <c r="N87" i="4"/>
  <c r="N85" i="4"/>
  <c r="N83" i="4"/>
  <c r="N71" i="4"/>
  <c r="N48" i="4"/>
  <c r="N46" i="4"/>
  <c r="N55" i="4"/>
  <c r="N40" i="4"/>
  <c r="N39" i="4"/>
  <c r="N36" i="4"/>
  <c r="N35" i="4"/>
  <c r="N286" i="4" l="1"/>
  <c r="P268" i="4"/>
  <c r="K128" i="4" l="1"/>
  <c r="H9" i="4" l="1"/>
  <c r="K9" i="4"/>
  <c r="P9" i="4"/>
  <c r="Q9" i="4"/>
  <c r="S9" i="4"/>
  <c r="T9" i="4"/>
  <c r="U9" i="4"/>
  <c r="C13" i="4"/>
  <c r="C17" i="4" s="1"/>
  <c r="C24" i="4" s="1"/>
  <c r="D13" i="4"/>
  <c r="D17" i="4" s="1"/>
  <c r="D24" i="4" s="1"/>
  <c r="F17" i="4"/>
  <c r="F24" i="4" s="1"/>
  <c r="G13" i="4"/>
  <c r="G17" i="4" s="1"/>
  <c r="G24" i="4" s="1"/>
  <c r="I13" i="4"/>
  <c r="I17" i="4" s="1"/>
  <c r="I24" i="4" s="1"/>
  <c r="J13" i="4"/>
  <c r="J17" i="4" s="1"/>
  <c r="J24" i="4" s="1"/>
  <c r="H35" i="4"/>
  <c r="K35" i="4"/>
  <c r="T35" i="4"/>
  <c r="P35" i="4"/>
  <c r="Q35" i="4"/>
  <c r="R35" i="4" s="1"/>
  <c r="H36" i="4"/>
  <c r="K36" i="4"/>
  <c r="T36" i="4"/>
  <c r="P36" i="4"/>
  <c r="Q36" i="4"/>
  <c r="R36" i="4" s="1"/>
  <c r="H37" i="4"/>
  <c r="K37" i="4"/>
  <c r="T37" i="4"/>
  <c r="P37" i="4"/>
  <c r="Q37" i="4"/>
  <c r="R37" i="4" s="1"/>
  <c r="H38" i="4"/>
  <c r="K38" i="4"/>
  <c r="P38" i="4"/>
  <c r="Q38" i="4"/>
  <c r="R38" i="4" s="1"/>
  <c r="S38" i="4"/>
  <c r="H39" i="4"/>
  <c r="K39" i="4"/>
  <c r="T39" i="4"/>
  <c r="P39" i="4"/>
  <c r="Q39" i="4"/>
  <c r="R39" i="4" s="1"/>
  <c r="H40" i="4"/>
  <c r="K40" i="4"/>
  <c r="T40" i="4"/>
  <c r="P40" i="4"/>
  <c r="Q40" i="4"/>
  <c r="R40" i="4" s="1"/>
  <c r="C41" i="4"/>
  <c r="D41" i="4"/>
  <c r="G41" i="4"/>
  <c r="I41" i="4"/>
  <c r="J41" i="4"/>
  <c r="E43" i="4"/>
  <c r="E44" i="4" s="1"/>
  <c r="H43" i="4"/>
  <c r="H44" i="4" s="1"/>
  <c r="K43" i="4"/>
  <c r="K44" i="4" s="1"/>
  <c r="P43" i="4"/>
  <c r="P44" i="4" s="1"/>
  <c r="Q43" i="4"/>
  <c r="Q44" i="4" s="1"/>
  <c r="R43" i="4"/>
  <c r="R44" i="4" s="1"/>
  <c r="T43" i="4"/>
  <c r="T44" i="4" s="1"/>
  <c r="C44" i="4"/>
  <c r="D44" i="4"/>
  <c r="G44" i="4"/>
  <c r="I44" i="4"/>
  <c r="J44" i="4"/>
  <c r="E56" i="4"/>
  <c r="H55" i="4"/>
  <c r="H56" i="4" s="1"/>
  <c r="K55" i="4"/>
  <c r="K56" i="4" s="1"/>
  <c r="S55" i="4"/>
  <c r="S56" i="4" s="1"/>
  <c r="P55" i="4"/>
  <c r="P56" i="4" s="1"/>
  <c r="Q55" i="4"/>
  <c r="Q56" i="4" s="1"/>
  <c r="R55" i="4"/>
  <c r="R56" i="4" s="1"/>
  <c r="E46" i="4"/>
  <c r="H46" i="4"/>
  <c r="K46" i="4"/>
  <c r="P46" i="4"/>
  <c r="Q46" i="4"/>
  <c r="R46" i="4"/>
  <c r="T46" i="4"/>
  <c r="E48" i="4"/>
  <c r="H48" i="4"/>
  <c r="K48" i="4"/>
  <c r="T48" i="4"/>
  <c r="P48" i="4"/>
  <c r="Q48" i="4"/>
  <c r="R48" i="4"/>
  <c r="C49" i="4"/>
  <c r="D49" i="4"/>
  <c r="G49" i="4"/>
  <c r="I49" i="4"/>
  <c r="J49" i="4"/>
  <c r="E58" i="4"/>
  <c r="E59" i="4" s="1"/>
  <c r="H58" i="4"/>
  <c r="H59" i="4" s="1"/>
  <c r="K58" i="4"/>
  <c r="K59" i="4" s="1"/>
  <c r="U58" i="4"/>
  <c r="U59" i="4" s="1"/>
  <c r="P58" i="4"/>
  <c r="P59" i="4" s="1"/>
  <c r="Q58" i="4"/>
  <c r="Q59" i="4" s="1"/>
  <c r="R58" i="4"/>
  <c r="R59" i="4" s="1"/>
  <c r="S58" i="4"/>
  <c r="S59" i="4" s="1"/>
  <c r="C59" i="4"/>
  <c r="C68" i="4" s="1"/>
  <c r="D59" i="4"/>
  <c r="D68" i="4" s="1"/>
  <c r="I59" i="4"/>
  <c r="J59" i="4"/>
  <c r="E71" i="4"/>
  <c r="E73" i="4" s="1"/>
  <c r="E77" i="4" s="1"/>
  <c r="H71" i="4"/>
  <c r="H73" i="4" s="1"/>
  <c r="H77" i="4" s="1"/>
  <c r="K71" i="4"/>
  <c r="K73" i="4" s="1"/>
  <c r="K77" i="4" s="1"/>
  <c r="T71" i="4"/>
  <c r="T73" i="4" s="1"/>
  <c r="P71" i="4"/>
  <c r="Q71" i="4"/>
  <c r="R71" i="4"/>
  <c r="K82" i="4"/>
  <c r="U82" i="4"/>
  <c r="P82" i="4"/>
  <c r="Q82" i="4"/>
  <c r="R82" i="4"/>
  <c r="S82" i="4"/>
  <c r="K83" i="4"/>
  <c r="P83" i="4"/>
  <c r="Q83" i="4"/>
  <c r="R83" i="4"/>
  <c r="T83" i="4"/>
  <c r="K84" i="4"/>
  <c r="S84" i="4"/>
  <c r="P84" i="4"/>
  <c r="Q84" i="4"/>
  <c r="R84" i="4"/>
  <c r="K85" i="4"/>
  <c r="P85" i="4"/>
  <c r="Q85" i="4"/>
  <c r="R85" i="4"/>
  <c r="T85" i="4"/>
  <c r="K86" i="4"/>
  <c r="S86" i="4"/>
  <c r="P86" i="4"/>
  <c r="Q86" i="4"/>
  <c r="R86" i="4"/>
  <c r="K87" i="4"/>
  <c r="T87" i="4"/>
  <c r="P87" i="4"/>
  <c r="Q87" i="4"/>
  <c r="R87" i="4"/>
  <c r="K88" i="4"/>
  <c r="S88" i="4"/>
  <c r="P88" i="4"/>
  <c r="Q88" i="4"/>
  <c r="R88" i="4"/>
  <c r="C89" i="4"/>
  <c r="D89" i="4"/>
  <c r="F89" i="4"/>
  <c r="F90" i="4" s="1"/>
  <c r="F91" i="4" s="1"/>
  <c r="G89" i="4"/>
  <c r="G90" i="4" s="1"/>
  <c r="G91" i="4" s="1"/>
  <c r="I89" i="4"/>
  <c r="I90" i="4" s="1"/>
  <c r="I91" i="4" s="1"/>
  <c r="J89" i="4"/>
  <c r="J90" i="4" s="1"/>
  <c r="J91" i="4" s="1"/>
  <c r="E95" i="4"/>
  <c r="H95" i="4"/>
  <c r="K95" i="4"/>
  <c r="T95" i="4"/>
  <c r="P95" i="4"/>
  <c r="Q95" i="4"/>
  <c r="R95" i="4"/>
  <c r="E96" i="4"/>
  <c r="H96" i="4"/>
  <c r="K96" i="4"/>
  <c r="T96" i="4"/>
  <c r="P96" i="4"/>
  <c r="Q96" i="4"/>
  <c r="R96" i="4"/>
  <c r="E97" i="4"/>
  <c r="H97" i="4"/>
  <c r="K97" i="4"/>
  <c r="P97" i="4"/>
  <c r="Q97" i="4"/>
  <c r="R97" i="4"/>
  <c r="T97" i="4"/>
  <c r="E98" i="4"/>
  <c r="H98" i="4"/>
  <c r="K98" i="4"/>
  <c r="T98" i="4"/>
  <c r="P98" i="4"/>
  <c r="Q98" i="4"/>
  <c r="R98" i="4"/>
  <c r="E101" i="4"/>
  <c r="H101" i="4"/>
  <c r="K101" i="4"/>
  <c r="T101" i="4"/>
  <c r="P101" i="4"/>
  <c r="Q101" i="4"/>
  <c r="R101" i="4"/>
  <c r="E102" i="4"/>
  <c r="H102" i="4"/>
  <c r="K102" i="4"/>
  <c r="T102" i="4"/>
  <c r="P102" i="4"/>
  <c r="Q102" i="4"/>
  <c r="R102" i="4"/>
  <c r="E105" i="4"/>
  <c r="H105" i="4"/>
  <c r="K105" i="4"/>
  <c r="S105" i="4"/>
  <c r="T105" i="4"/>
  <c r="P105" i="4"/>
  <c r="Q105" i="4"/>
  <c r="R105" i="4"/>
  <c r="E106" i="4"/>
  <c r="H106" i="4"/>
  <c r="K106" i="4"/>
  <c r="P106" i="4"/>
  <c r="Q106" i="4"/>
  <c r="R106" i="4"/>
  <c r="T106" i="4"/>
  <c r="E107" i="4"/>
  <c r="H107" i="4"/>
  <c r="K107" i="4"/>
  <c r="T107" i="4"/>
  <c r="P107" i="4"/>
  <c r="Q107" i="4"/>
  <c r="R107" i="4"/>
  <c r="E108" i="4"/>
  <c r="H108" i="4"/>
  <c r="K108" i="4"/>
  <c r="T108" i="4"/>
  <c r="P108" i="4"/>
  <c r="Q108" i="4"/>
  <c r="R108" i="4"/>
  <c r="H111" i="4"/>
  <c r="K111" i="4"/>
  <c r="T111" i="4"/>
  <c r="P111" i="4"/>
  <c r="Q111" i="4"/>
  <c r="R111" i="4"/>
  <c r="H112" i="4"/>
  <c r="K112" i="4"/>
  <c r="P112" i="4"/>
  <c r="Q112" i="4"/>
  <c r="R112" i="4"/>
  <c r="T112" i="4"/>
  <c r="H113" i="4"/>
  <c r="K113" i="4"/>
  <c r="P113" i="4"/>
  <c r="Q113" i="4"/>
  <c r="R113" i="4"/>
  <c r="T113" i="4"/>
  <c r="D123" i="4"/>
  <c r="G123" i="4"/>
  <c r="I123" i="4"/>
  <c r="I146" i="4" s="1"/>
  <c r="J123" i="4"/>
  <c r="J146" i="4" s="1"/>
  <c r="E128" i="4"/>
  <c r="H128" i="4"/>
  <c r="T128" i="4"/>
  <c r="P128" i="4"/>
  <c r="Q128" i="4"/>
  <c r="R128" i="4"/>
  <c r="E129" i="4"/>
  <c r="H129" i="4"/>
  <c r="K129" i="4"/>
  <c r="U129" i="4"/>
  <c r="T129" i="4"/>
  <c r="P129" i="4"/>
  <c r="Q129" i="4"/>
  <c r="R129" i="4"/>
  <c r="E131" i="4"/>
  <c r="H131" i="4"/>
  <c r="K131" i="4"/>
  <c r="T131" i="4"/>
  <c r="P131" i="4"/>
  <c r="Q131" i="4"/>
  <c r="R131" i="4"/>
  <c r="E132" i="4"/>
  <c r="H132" i="4"/>
  <c r="K132" i="4"/>
  <c r="T132" i="4"/>
  <c r="P132" i="4"/>
  <c r="Q132" i="4"/>
  <c r="R132" i="4"/>
  <c r="E133" i="4"/>
  <c r="H133" i="4"/>
  <c r="K133" i="4"/>
  <c r="S133" i="4"/>
  <c r="P133" i="4"/>
  <c r="Q133" i="4"/>
  <c r="R133" i="4"/>
  <c r="T133" i="4"/>
  <c r="E139" i="4"/>
  <c r="H139" i="4"/>
  <c r="K139" i="4"/>
  <c r="P139" i="4"/>
  <c r="Q139" i="4"/>
  <c r="R139" i="4"/>
  <c r="T139" i="4"/>
  <c r="E140" i="4"/>
  <c r="H140" i="4"/>
  <c r="K140" i="4"/>
  <c r="T140" i="4"/>
  <c r="P140" i="4"/>
  <c r="Q140" i="4"/>
  <c r="R140" i="4"/>
  <c r="E141" i="4"/>
  <c r="H141" i="4"/>
  <c r="K141" i="4"/>
  <c r="T141" i="4"/>
  <c r="P141" i="4"/>
  <c r="Q141" i="4"/>
  <c r="R141" i="4"/>
  <c r="E144" i="4"/>
  <c r="H144" i="4"/>
  <c r="K144" i="4"/>
  <c r="S144" i="4"/>
  <c r="P144" i="4"/>
  <c r="Q144" i="4"/>
  <c r="R144" i="4"/>
  <c r="C145" i="4"/>
  <c r="C146" i="4" s="1"/>
  <c r="D145" i="4"/>
  <c r="G145" i="4"/>
  <c r="E149" i="4"/>
  <c r="H149" i="4"/>
  <c r="K149" i="4"/>
  <c r="P149" i="4"/>
  <c r="Q149" i="4"/>
  <c r="R149" i="4"/>
  <c r="T149" i="4"/>
  <c r="E150" i="4"/>
  <c r="H150" i="4"/>
  <c r="K150" i="4"/>
  <c r="T150" i="4"/>
  <c r="P150" i="4"/>
  <c r="Q150" i="4"/>
  <c r="R150" i="4"/>
  <c r="E151" i="4"/>
  <c r="H151" i="4"/>
  <c r="K151" i="4"/>
  <c r="P151" i="4"/>
  <c r="Q151" i="4"/>
  <c r="R151" i="4"/>
  <c r="T151" i="4"/>
  <c r="E152" i="4"/>
  <c r="H152" i="4"/>
  <c r="K152" i="4"/>
  <c r="S152" i="4"/>
  <c r="P152" i="4"/>
  <c r="Q152" i="4"/>
  <c r="R152" i="4"/>
  <c r="E156" i="4"/>
  <c r="H156" i="4"/>
  <c r="K156" i="4"/>
  <c r="T156" i="4"/>
  <c r="P156" i="4"/>
  <c r="Q156" i="4"/>
  <c r="R156" i="4"/>
  <c r="C157" i="4"/>
  <c r="D157" i="4"/>
  <c r="F158" i="4"/>
  <c r="F159" i="4" s="1"/>
  <c r="G157" i="4"/>
  <c r="G158" i="4" s="1"/>
  <c r="I157" i="4"/>
  <c r="I158" i="4" s="1"/>
  <c r="J158" i="4"/>
  <c r="E163" i="4"/>
  <c r="H163" i="4"/>
  <c r="K163" i="4"/>
  <c r="P163" i="4"/>
  <c r="Q163" i="4"/>
  <c r="R163" i="4"/>
  <c r="T163" i="4"/>
  <c r="E164" i="4"/>
  <c r="H164" i="4"/>
  <c r="K164" i="4"/>
  <c r="Q164" i="4"/>
  <c r="P164" i="4"/>
  <c r="S164" i="4"/>
  <c r="T164" i="4"/>
  <c r="U164" i="4"/>
  <c r="E165" i="4"/>
  <c r="H165" i="4"/>
  <c r="K165" i="4"/>
  <c r="Q165" i="4"/>
  <c r="S165" i="4"/>
  <c r="T165" i="4"/>
  <c r="U165" i="4"/>
  <c r="E170" i="4"/>
  <c r="H170" i="4"/>
  <c r="K170" i="4"/>
  <c r="P170" i="4"/>
  <c r="Q170" i="4"/>
  <c r="R170" i="4"/>
  <c r="T170" i="4"/>
  <c r="E171" i="4"/>
  <c r="H171" i="4"/>
  <c r="K171" i="4"/>
  <c r="P171" i="4"/>
  <c r="Q171" i="4"/>
  <c r="R171" i="4"/>
  <c r="T171" i="4"/>
  <c r="C172" i="4"/>
  <c r="D172" i="4"/>
  <c r="F172" i="4"/>
  <c r="G172" i="4"/>
  <c r="I172" i="4"/>
  <c r="J172" i="4"/>
  <c r="E184" i="4"/>
  <c r="H184" i="4"/>
  <c r="K184" i="4"/>
  <c r="Q184" i="4"/>
  <c r="S184" i="4"/>
  <c r="T184" i="4"/>
  <c r="U184" i="4"/>
  <c r="E187" i="4"/>
  <c r="H187" i="4"/>
  <c r="K187" i="4"/>
  <c r="P187" i="4"/>
  <c r="Q187" i="4"/>
  <c r="R187" i="4"/>
  <c r="T187" i="4"/>
  <c r="C188" i="4"/>
  <c r="D188" i="4"/>
  <c r="F188" i="4"/>
  <c r="G188" i="4"/>
  <c r="I188" i="4"/>
  <c r="J188" i="4"/>
  <c r="E177" i="4"/>
  <c r="H177" i="4"/>
  <c r="K177" i="4"/>
  <c r="P177" i="4"/>
  <c r="Q177" i="4"/>
  <c r="R177" i="4"/>
  <c r="T177" i="4"/>
  <c r="C178" i="4"/>
  <c r="D178" i="4"/>
  <c r="F178" i="4"/>
  <c r="G178" i="4"/>
  <c r="I178" i="4"/>
  <c r="J178" i="4"/>
  <c r="D182" i="4"/>
  <c r="I182" i="4"/>
  <c r="J182" i="4"/>
  <c r="E174" i="4"/>
  <c r="E175" i="4" s="1"/>
  <c r="H174" i="4"/>
  <c r="H175" i="4" s="1"/>
  <c r="K174" i="4"/>
  <c r="K175" i="4" s="1"/>
  <c r="S174" i="4"/>
  <c r="S175" i="4" s="1"/>
  <c r="T174" i="4"/>
  <c r="T175" i="4" s="1"/>
  <c r="P174" i="4"/>
  <c r="P175" i="4" s="1"/>
  <c r="Q174" i="4"/>
  <c r="Q175" i="4" s="1"/>
  <c r="R174" i="4"/>
  <c r="R175" i="4" s="1"/>
  <c r="C175" i="4"/>
  <c r="D175" i="4"/>
  <c r="F175" i="4"/>
  <c r="G175" i="4"/>
  <c r="I175" i="4"/>
  <c r="J175" i="4"/>
  <c r="E190" i="4"/>
  <c r="E191" i="4" s="1"/>
  <c r="H191" i="4"/>
  <c r="K191" i="4"/>
  <c r="T190" i="4"/>
  <c r="T191" i="4" s="1"/>
  <c r="P190" i="4"/>
  <c r="P191" i="4" s="1"/>
  <c r="Q190" i="4"/>
  <c r="Q191" i="4" s="1"/>
  <c r="R190" i="4"/>
  <c r="R191" i="4" s="1"/>
  <c r="C191" i="4"/>
  <c r="D191" i="4"/>
  <c r="F191" i="4"/>
  <c r="G191" i="4"/>
  <c r="I191" i="4"/>
  <c r="J191" i="4"/>
  <c r="E197" i="4"/>
  <c r="E201" i="4" s="1"/>
  <c r="H197" i="4"/>
  <c r="H201" i="4" s="1"/>
  <c r="K197" i="4"/>
  <c r="K201" i="4" s="1"/>
  <c r="E208" i="4"/>
  <c r="H208" i="4"/>
  <c r="K208" i="4"/>
  <c r="P208" i="4"/>
  <c r="Q208" i="4"/>
  <c r="R208" i="4"/>
  <c r="T208" i="4"/>
  <c r="E209" i="4"/>
  <c r="H209" i="4"/>
  <c r="K209" i="4"/>
  <c r="T209" i="4"/>
  <c r="P209" i="4"/>
  <c r="Q209" i="4"/>
  <c r="R209" i="4"/>
  <c r="E212" i="4"/>
  <c r="H212" i="4"/>
  <c r="K212" i="4"/>
  <c r="T212" i="4"/>
  <c r="P212" i="4"/>
  <c r="Q212" i="4"/>
  <c r="R212" i="4"/>
  <c r="E214" i="4"/>
  <c r="H214" i="4"/>
  <c r="K214" i="4"/>
  <c r="T214" i="4"/>
  <c r="P214" i="4"/>
  <c r="Q214" i="4"/>
  <c r="R214" i="4"/>
  <c r="C215" i="4"/>
  <c r="D215" i="4"/>
  <c r="F215" i="4"/>
  <c r="G215" i="4"/>
  <c r="I215" i="4"/>
  <c r="J215" i="4"/>
  <c r="E220" i="4"/>
  <c r="E221" i="4" s="1"/>
  <c r="H220" i="4"/>
  <c r="H221" i="4" s="1"/>
  <c r="K220" i="4"/>
  <c r="K221" i="4" s="1"/>
  <c r="Q220" i="4"/>
  <c r="Q221" i="4" s="1"/>
  <c r="S220" i="4"/>
  <c r="S221" i="4" s="1"/>
  <c r="T220" i="4"/>
  <c r="T221" i="4" s="1"/>
  <c r="U220" i="4"/>
  <c r="U221" i="4" s="1"/>
  <c r="C221" i="4"/>
  <c r="D221" i="4"/>
  <c r="F221" i="4"/>
  <c r="G221" i="4"/>
  <c r="I221" i="4"/>
  <c r="J221" i="4"/>
  <c r="E227" i="4"/>
  <c r="H227" i="4"/>
  <c r="K227" i="4"/>
  <c r="Q227" i="4"/>
  <c r="S227" i="4"/>
  <c r="T227" i="4"/>
  <c r="U227" i="4"/>
  <c r="E228" i="4"/>
  <c r="H228" i="4"/>
  <c r="K228" i="4"/>
  <c r="Q228" i="4"/>
  <c r="S228" i="4"/>
  <c r="T228" i="4"/>
  <c r="U228" i="4"/>
  <c r="E232" i="4"/>
  <c r="H232" i="4"/>
  <c r="K232" i="4"/>
  <c r="P232" i="4"/>
  <c r="Q232" i="4"/>
  <c r="S232" i="4"/>
  <c r="T232" i="4"/>
  <c r="U232" i="4"/>
  <c r="E233" i="4"/>
  <c r="H233" i="4"/>
  <c r="K233" i="4"/>
  <c r="Q233" i="4"/>
  <c r="S233" i="4"/>
  <c r="T233" i="4"/>
  <c r="U233" i="4"/>
  <c r="E234" i="4"/>
  <c r="H234" i="4"/>
  <c r="K234" i="4"/>
  <c r="P234" i="4"/>
  <c r="Q234" i="4"/>
  <c r="R234" i="4"/>
  <c r="T234" i="4"/>
  <c r="E235" i="4"/>
  <c r="H235" i="4"/>
  <c r="K235" i="4"/>
  <c r="S235" i="4"/>
  <c r="T235" i="4"/>
  <c r="P235" i="4"/>
  <c r="Q235" i="4"/>
  <c r="R235" i="4"/>
  <c r="E236" i="4"/>
  <c r="H236" i="4"/>
  <c r="K236" i="4"/>
  <c r="T236" i="4"/>
  <c r="P236" i="4"/>
  <c r="Q236" i="4"/>
  <c r="R236" i="4"/>
  <c r="C237" i="4"/>
  <c r="D237" i="4"/>
  <c r="F237" i="4"/>
  <c r="F249" i="4" s="1"/>
  <c r="G237" i="4"/>
  <c r="I237" i="4"/>
  <c r="J237" i="4"/>
  <c r="E247" i="4"/>
  <c r="H247" i="4"/>
  <c r="K247" i="4"/>
  <c r="C248" i="4"/>
  <c r="D248" i="4"/>
  <c r="G248" i="4"/>
  <c r="I248" i="4"/>
  <c r="J248" i="4"/>
  <c r="E254" i="4"/>
  <c r="H254" i="4"/>
  <c r="K254" i="4"/>
  <c r="P254" i="4"/>
  <c r="Q254" i="4"/>
  <c r="R254" i="4"/>
  <c r="T254" i="4"/>
  <c r="E255" i="4"/>
  <c r="H255" i="4"/>
  <c r="K255" i="4"/>
  <c r="S255" i="4"/>
  <c r="T255" i="4"/>
  <c r="P255" i="4"/>
  <c r="Q255" i="4"/>
  <c r="R255" i="4"/>
  <c r="E256" i="4"/>
  <c r="H256" i="4"/>
  <c r="K256" i="4"/>
  <c r="P256" i="4"/>
  <c r="Q256" i="4"/>
  <c r="R256" i="4"/>
  <c r="T256" i="4"/>
  <c r="E259" i="4"/>
  <c r="H259" i="4"/>
  <c r="K259" i="4"/>
  <c r="P259" i="4"/>
  <c r="Q259" i="4"/>
  <c r="R259" i="4"/>
  <c r="T259" i="4"/>
  <c r="C260" i="4"/>
  <c r="D260" i="4"/>
  <c r="F260" i="4"/>
  <c r="G260" i="4"/>
  <c r="I260" i="4"/>
  <c r="J260" i="4"/>
  <c r="E263" i="4"/>
  <c r="H263" i="4"/>
  <c r="K263" i="4"/>
  <c r="S263" i="4"/>
  <c r="P263" i="4"/>
  <c r="Q263" i="4"/>
  <c r="R263" i="4"/>
  <c r="C264" i="4"/>
  <c r="D264" i="4"/>
  <c r="G264" i="4"/>
  <c r="I264" i="4"/>
  <c r="J264" i="4"/>
  <c r="E268" i="4"/>
  <c r="H268" i="4"/>
  <c r="K268" i="4"/>
  <c r="T268" i="4"/>
  <c r="Q268" i="4"/>
  <c r="R268" i="4"/>
  <c r="E270" i="4"/>
  <c r="H270" i="4"/>
  <c r="K270" i="4"/>
  <c r="T270" i="4"/>
  <c r="P270" i="4"/>
  <c r="Q270" i="4"/>
  <c r="R270" i="4"/>
  <c r="C271" i="4"/>
  <c r="D271" i="4"/>
  <c r="F271" i="4"/>
  <c r="F272" i="4" s="1"/>
  <c r="G271" i="4"/>
  <c r="G272" i="4" s="1"/>
  <c r="I271" i="4"/>
  <c r="I272" i="4" s="1"/>
  <c r="J271" i="4"/>
  <c r="J272" i="4" s="1"/>
  <c r="E278" i="4"/>
  <c r="H278" i="4"/>
  <c r="K278" i="4"/>
  <c r="P278" i="4"/>
  <c r="Q278" i="4"/>
  <c r="R278" i="4"/>
  <c r="T278" i="4"/>
  <c r="E279" i="4"/>
  <c r="H279" i="4"/>
  <c r="K279" i="4"/>
  <c r="S279" i="4"/>
  <c r="T279" i="4"/>
  <c r="P279" i="4"/>
  <c r="Q279" i="4"/>
  <c r="R279" i="4"/>
  <c r="E281" i="4"/>
  <c r="H281" i="4"/>
  <c r="K281" i="4"/>
  <c r="T281" i="4"/>
  <c r="P281" i="4"/>
  <c r="Q281" i="4"/>
  <c r="R281" i="4"/>
  <c r="E282" i="4"/>
  <c r="K282" i="4"/>
  <c r="T282" i="4"/>
  <c r="P282" i="4"/>
  <c r="Q282" i="4"/>
  <c r="R282" i="4"/>
  <c r="E283" i="4"/>
  <c r="H283" i="4"/>
  <c r="K283" i="4"/>
  <c r="U283" i="4"/>
  <c r="P283" i="4"/>
  <c r="Q283" i="4"/>
  <c r="R283" i="4"/>
  <c r="T283" i="4"/>
  <c r="E285" i="4"/>
  <c r="H285" i="4"/>
  <c r="K285" i="4"/>
  <c r="S285" i="4"/>
  <c r="T285" i="4"/>
  <c r="P285" i="4"/>
  <c r="Q285" i="4"/>
  <c r="R285" i="4"/>
  <c r="C287" i="4"/>
  <c r="C293" i="4" s="1"/>
  <c r="D287" i="4"/>
  <c r="F287" i="4"/>
  <c r="G287" i="4"/>
  <c r="I287" i="4"/>
  <c r="J287" i="4"/>
  <c r="E290" i="4"/>
  <c r="E291" i="4" s="1"/>
  <c r="H290" i="4"/>
  <c r="H291" i="4" s="1"/>
  <c r="K290" i="4"/>
  <c r="K291" i="4" s="1"/>
  <c r="U290" i="4"/>
  <c r="U291" i="4" s="1"/>
  <c r="P290" i="4"/>
  <c r="P291" i="4" s="1"/>
  <c r="Q290" i="4"/>
  <c r="Q291" i="4" s="1"/>
  <c r="R290" i="4"/>
  <c r="R291" i="4" s="1"/>
  <c r="T290" i="4"/>
  <c r="T291" i="4" s="1"/>
  <c r="D292" i="4"/>
  <c r="F292" i="4"/>
  <c r="G292" i="4"/>
  <c r="I292" i="4"/>
  <c r="J292" i="4"/>
  <c r="E297" i="4"/>
  <c r="H297" i="4"/>
  <c r="K297" i="4"/>
  <c r="T297" i="4"/>
  <c r="P297" i="4"/>
  <c r="Q297" i="4"/>
  <c r="R297" i="4"/>
  <c r="E298" i="4"/>
  <c r="K298" i="4"/>
  <c r="P298" i="4"/>
  <c r="Q298" i="4"/>
  <c r="R298" i="4"/>
  <c r="T298" i="4"/>
  <c r="F300" i="4"/>
  <c r="F301" i="4" s="1"/>
  <c r="I299" i="4"/>
  <c r="I300" i="4" s="1"/>
  <c r="I301" i="4" s="1"/>
  <c r="J299" i="4"/>
  <c r="J300" i="4" s="1"/>
  <c r="J301" i="4" s="1"/>
  <c r="E305" i="4"/>
  <c r="E306" i="4" s="1"/>
  <c r="H305" i="4"/>
  <c r="H306" i="4" s="1"/>
  <c r="K305" i="4"/>
  <c r="K306" i="4" s="1"/>
  <c r="T305" i="4"/>
  <c r="T306" i="4" s="1"/>
  <c r="P305" i="4"/>
  <c r="Q305" i="4"/>
  <c r="R305" i="4"/>
  <c r="D311" i="4"/>
  <c r="F222" i="4" l="1"/>
  <c r="G222" i="4"/>
  <c r="J222" i="4"/>
  <c r="D222" i="4"/>
  <c r="C222" i="4"/>
  <c r="I222" i="4"/>
  <c r="I223" i="4" s="1"/>
  <c r="E286" i="4"/>
  <c r="K286" i="4"/>
  <c r="Q286" i="4"/>
  <c r="Q287" i="4" s="1"/>
  <c r="T286" i="4"/>
  <c r="T287" i="4" s="1"/>
  <c r="R286" i="4"/>
  <c r="P286" i="4"/>
  <c r="P287" i="4" s="1"/>
  <c r="H286" i="4"/>
  <c r="H287" i="4" s="1"/>
  <c r="G68" i="4"/>
  <c r="G78" i="4" s="1"/>
  <c r="G249" i="4"/>
  <c r="J68" i="4"/>
  <c r="J78" i="4" s="1"/>
  <c r="I68" i="4"/>
  <c r="I78" i="4" s="1"/>
  <c r="D249" i="4"/>
  <c r="D250" i="4" s="1"/>
  <c r="I249" i="4"/>
  <c r="I250" i="4" s="1"/>
  <c r="C249" i="4"/>
  <c r="J249" i="4"/>
  <c r="J250" i="4" s="1"/>
  <c r="C78" i="4"/>
  <c r="G146" i="4"/>
  <c r="G159" i="4" s="1"/>
  <c r="H159" i="4" s="1"/>
  <c r="H123" i="4"/>
  <c r="D78" i="4"/>
  <c r="D146" i="4"/>
  <c r="M17" i="4"/>
  <c r="L17" i="4"/>
  <c r="C192" i="4"/>
  <c r="C202" i="4" s="1"/>
  <c r="Q215" i="4"/>
  <c r="T210" i="4"/>
  <c r="R210" i="4"/>
  <c r="F223" i="4"/>
  <c r="Q210" i="4"/>
  <c r="P210" i="4"/>
  <c r="E210" i="4"/>
  <c r="K210" i="4"/>
  <c r="H210" i="4"/>
  <c r="T197" i="4"/>
  <c r="T201" i="4" s="1"/>
  <c r="P197" i="4"/>
  <c r="P201" i="4" s="1"/>
  <c r="U197" i="4"/>
  <c r="U201" i="4" s="1"/>
  <c r="S197" i="4"/>
  <c r="S201" i="4" s="1"/>
  <c r="L145" i="4"/>
  <c r="M145" i="4"/>
  <c r="M215" i="4"/>
  <c r="L123" i="4"/>
  <c r="M264" i="4"/>
  <c r="L264" i="4"/>
  <c r="L215" i="4"/>
  <c r="M157" i="4"/>
  <c r="L157" i="4"/>
  <c r="K145" i="4"/>
  <c r="L182" i="4"/>
  <c r="F192" i="4"/>
  <c r="H182" i="4"/>
  <c r="K215" i="4"/>
  <c r="M248" i="4"/>
  <c r="M56" i="4"/>
  <c r="M221" i="4"/>
  <c r="M44" i="4"/>
  <c r="F265" i="4"/>
  <c r="F273" i="4" s="1"/>
  <c r="M59" i="4"/>
  <c r="M49" i="4"/>
  <c r="L44" i="4"/>
  <c r="L221" i="4"/>
  <c r="L59" i="4"/>
  <c r="L56" i="4"/>
  <c r="G311" i="4"/>
  <c r="M306" i="4"/>
  <c r="N306" i="4" s="1"/>
  <c r="D300" i="4"/>
  <c r="D301" i="4" s="1"/>
  <c r="M299" i="4"/>
  <c r="C300" i="4"/>
  <c r="L299" i="4"/>
  <c r="M292" i="4"/>
  <c r="H292" i="4"/>
  <c r="L292" i="4"/>
  <c r="E292" i="4"/>
  <c r="L287" i="4"/>
  <c r="M287" i="4"/>
  <c r="L271" i="4"/>
  <c r="D272" i="4"/>
  <c r="M272" i="4" s="1"/>
  <c r="M271" i="4"/>
  <c r="C272" i="4"/>
  <c r="L272" i="4" s="1"/>
  <c r="M260" i="4"/>
  <c r="L260" i="4"/>
  <c r="D265" i="4"/>
  <c r="L248" i="4"/>
  <c r="M237" i="4"/>
  <c r="F250" i="4"/>
  <c r="L237" i="4"/>
  <c r="E215" i="4"/>
  <c r="M210" i="4"/>
  <c r="N210" i="4" s="1"/>
  <c r="L191" i="4"/>
  <c r="M191" i="4"/>
  <c r="M175" i="4"/>
  <c r="L175" i="4"/>
  <c r="M182" i="4"/>
  <c r="M178" i="4"/>
  <c r="L178" i="4"/>
  <c r="E178" i="4"/>
  <c r="M188" i="4"/>
  <c r="L188" i="4"/>
  <c r="M172" i="4"/>
  <c r="L172" i="4"/>
  <c r="D158" i="4"/>
  <c r="M158" i="4" s="1"/>
  <c r="C158" i="4"/>
  <c r="L158" i="4" s="1"/>
  <c r="M123" i="4"/>
  <c r="D90" i="4"/>
  <c r="M89" i="4"/>
  <c r="C90" i="4"/>
  <c r="L89" i="4"/>
  <c r="M73" i="4"/>
  <c r="M77" i="4" s="1"/>
  <c r="L73" i="4"/>
  <c r="L77" i="4" s="1"/>
  <c r="L49" i="4"/>
  <c r="L41" i="4"/>
  <c r="M41" i="4"/>
  <c r="L13" i="4"/>
  <c r="M13" i="4"/>
  <c r="S13" i="4"/>
  <c r="S17" i="4" s="1"/>
  <c r="R292" i="4"/>
  <c r="G265" i="4"/>
  <c r="G273" i="4" s="1"/>
  <c r="P292" i="4"/>
  <c r="H237" i="4"/>
  <c r="U108" i="4"/>
  <c r="Q73" i="4"/>
  <c r="Q77" i="4" s="1"/>
  <c r="H49" i="4"/>
  <c r="U37" i="4"/>
  <c r="C311" i="4"/>
  <c r="C312" i="4" s="1"/>
  <c r="C265" i="4"/>
  <c r="R220" i="4"/>
  <c r="R221" i="4" s="1"/>
  <c r="T49" i="4"/>
  <c r="N9" i="4"/>
  <c r="Q292" i="4"/>
  <c r="U282" i="4"/>
  <c r="U278" i="4"/>
  <c r="U87" i="4"/>
  <c r="K299" i="4"/>
  <c r="K300" i="4" s="1"/>
  <c r="K301" i="4" s="1"/>
  <c r="U270" i="4"/>
  <c r="U268" i="4"/>
  <c r="R215" i="4"/>
  <c r="P178" i="4"/>
  <c r="R164" i="4"/>
  <c r="U133" i="4"/>
  <c r="J159" i="4"/>
  <c r="U112" i="4"/>
  <c r="U98" i="4"/>
  <c r="P73" i="4"/>
  <c r="P77" i="4" s="1"/>
  <c r="U297" i="4"/>
  <c r="H188" i="4"/>
  <c r="D312" i="4"/>
  <c r="T299" i="4"/>
  <c r="T300" i="4" s="1"/>
  <c r="T301" i="4" s="1"/>
  <c r="E299" i="4"/>
  <c r="E300" i="4" s="1"/>
  <c r="E301" i="4" s="1"/>
  <c r="P299" i="4"/>
  <c r="P300" i="4" s="1"/>
  <c r="P301" i="4" s="1"/>
  <c r="H299" i="4"/>
  <c r="H300" i="4" s="1"/>
  <c r="H301" i="4" s="1"/>
  <c r="U263" i="4"/>
  <c r="U255" i="4"/>
  <c r="H260" i="4"/>
  <c r="Q260" i="4"/>
  <c r="K260" i="4"/>
  <c r="U248" i="4"/>
  <c r="S112" i="4"/>
  <c r="H13" i="4"/>
  <c r="H17" i="4" s="1"/>
  <c r="H24" i="4" s="1"/>
  <c r="Q271" i="4"/>
  <c r="Q272" i="4" s="1"/>
  <c r="P182" i="4"/>
  <c r="Q306" i="4"/>
  <c r="Q311" i="4" s="1"/>
  <c r="U298" i="4"/>
  <c r="R299" i="4"/>
  <c r="R300" i="4" s="1"/>
  <c r="R301" i="4" s="1"/>
  <c r="S290" i="4"/>
  <c r="S291" i="4" s="1"/>
  <c r="S282" i="4"/>
  <c r="K264" i="4"/>
  <c r="P264" i="4"/>
  <c r="P220" i="4"/>
  <c r="P221" i="4" s="1"/>
  <c r="J311" i="4"/>
  <c r="J312" i="4" s="1"/>
  <c r="F311" i="4"/>
  <c r="R306" i="4"/>
  <c r="R311" i="4" s="1"/>
  <c r="R312" i="4" s="1"/>
  <c r="S268" i="4"/>
  <c r="H271" i="4"/>
  <c r="H272" i="4" s="1"/>
  <c r="E271" i="4"/>
  <c r="E272" i="4" s="1"/>
  <c r="T263" i="4"/>
  <c r="T264" i="4" s="1"/>
  <c r="U174" i="4"/>
  <c r="U175" i="4" s="1"/>
  <c r="T188" i="4"/>
  <c r="T152" i="4"/>
  <c r="U152" i="4"/>
  <c r="T144" i="4"/>
  <c r="T145" i="4" s="1"/>
  <c r="U144" i="4"/>
  <c r="U132" i="4"/>
  <c r="U141" i="4"/>
  <c r="U131" i="4"/>
  <c r="U95" i="4"/>
  <c r="U46" i="4"/>
  <c r="U40" i="4"/>
  <c r="K49" i="4"/>
  <c r="U190" i="4"/>
  <c r="U191" i="4" s="1"/>
  <c r="G192" i="4"/>
  <c r="G202" i="4" s="1"/>
  <c r="K178" i="4"/>
  <c r="Q157" i="4"/>
  <c r="Q158" i="4" s="1"/>
  <c r="S132" i="4"/>
  <c r="U106" i="4"/>
  <c r="Q123" i="4"/>
  <c r="K89" i="4"/>
  <c r="K90" i="4" s="1"/>
  <c r="K91" i="4" s="1"/>
  <c r="R73" i="4"/>
  <c r="R77" i="4" s="1"/>
  <c r="U71" i="4"/>
  <c r="U73" i="4" s="1"/>
  <c r="U77" i="4" s="1"/>
  <c r="P49" i="4"/>
  <c r="R227" i="4"/>
  <c r="P227" i="4"/>
  <c r="I311" i="4"/>
  <c r="I312" i="4" s="1"/>
  <c r="U305" i="4"/>
  <c r="G300" i="4"/>
  <c r="G301" i="4" s="1"/>
  <c r="R287" i="4"/>
  <c r="T260" i="4"/>
  <c r="E248" i="4"/>
  <c r="T248" i="4"/>
  <c r="R145" i="4"/>
  <c r="E260" i="4"/>
  <c r="S297" i="4"/>
  <c r="T237" i="4"/>
  <c r="R228" i="4"/>
  <c r="P228" i="4"/>
  <c r="J223" i="4"/>
  <c r="E287" i="4"/>
  <c r="H248" i="4"/>
  <c r="U214" i="4"/>
  <c r="S214" i="4"/>
  <c r="U292" i="4"/>
  <c r="T292" i="4"/>
  <c r="K292" i="4"/>
  <c r="U285" i="4"/>
  <c r="U281" i="4"/>
  <c r="U279" i="4"/>
  <c r="R271" i="4"/>
  <c r="R272" i="4" s="1"/>
  <c r="J265" i="4"/>
  <c r="J273" i="4" s="1"/>
  <c r="H264" i="4"/>
  <c r="E264" i="4"/>
  <c r="R232" i="4"/>
  <c r="K237" i="4"/>
  <c r="U209" i="4"/>
  <c r="U208" i="4"/>
  <c r="S208" i="4"/>
  <c r="R178" i="4"/>
  <c r="U187" i="4"/>
  <c r="S187" i="4"/>
  <c r="E188" i="4"/>
  <c r="K172" i="4"/>
  <c r="U151" i="4"/>
  <c r="S151" i="4"/>
  <c r="E157" i="4"/>
  <c r="E158" i="4" s="1"/>
  <c r="U128" i="4"/>
  <c r="U107" i="4"/>
  <c r="U102" i="4"/>
  <c r="K41" i="4"/>
  <c r="U35" i="4"/>
  <c r="S35" i="4"/>
  <c r="R264" i="4"/>
  <c r="E182" i="4"/>
  <c r="T182" i="4"/>
  <c r="H157" i="4"/>
  <c r="H158" i="4" s="1"/>
  <c r="U113" i="4"/>
  <c r="S113" i="4"/>
  <c r="U101" i="4"/>
  <c r="S101" i="4"/>
  <c r="P123" i="4"/>
  <c r="E123" i="4"/>
  <c r="Q89" i="4"/>
  <c r="Q90" i="4" s="1"/>
  <c r="Q91" i="4" s="1"/>
  <c r="U55" i="4"/>
  <c r="U56" i="4" s="1"/>
  <c r="T55" i="4"/>
  <c r="T56" i="4" s="1"/>
  <c r="Q299" i="4"/>
  <c r="Q300" i="4" s="1"/>
  <c r="Q301" i="4" s="1"/>
  <c r="K287" i="4"/>
  <c r="P271" i="4"/>
  <c r="P272" i="4" s="1"/>
  <c r="K271" i="4"/>
  <c r="K272" i="4" s="1"/>
  <c r="P260" i="4"/>
  <c r="R260" i="4"/>
  <c r="U212" i="4"/>
  <c r="U149" i="4"/>
  <c r="U139" i="4"/>
  <c r="S139" i="4"/>
  <c r="Q178" i="4"/>
  <c r="T172" i="4"/>
  <c r="H172" i="4"/>
  <c r="U156" i="4"/>
  <c r="R157" i="4"/>
  <c r="R158" i="4" s="1"/>
  <c r="K157" i="4"/>
  <c r="K158" i="4" s="1"/>
  <c r="Q145" i="4"/>
  <c r="U111" i="4"/>
  <c r="U96" i="4"/>
  <c r="S96" i="4"/>
  <c r="P89" i="4"/>
  <c r="P90" i="4" s="1"/>
  <c r="P91" i="4" s="1"/>
  <c r="H89" i="4"/>
  <c r="H90" i="4" s="1"/>
  <c r="H91" i="4" s="1"/>
  <c r="E49" i="4"/>
  <c r="J192" i="4"/>
  <c r="E172" i="4"/>
  <c r="U150" i="4"/>
  <c r="P145" i="4"/>
  <c r="H145" i="4"/>
  <c r="U84" i="4"/>
  <c r="R89" i="4"/>
  <c r="R90" i="4" s="1"/>
  <c r="R91" i="4" s="1"/>
  <c r="E89" i="4"/>
  <c r="E90" i="4" s="1"/>
  <c r="E91" i="4" s="1"/>
  <c r="H215" i="4"/>
  <c r="P215" i="4"/>
  <c r="S190" i="4"/>
  <c r="S191" i="4" s="1"/>
  <c r="K188" i="4"/>
  <c r="U163" i="4"/>
  <c r="P157" i="4"/>
  <c r="P158" i="4" s="1"/>
  <c r="U140" i="4"/>
  <c r="S131" i="4"/>
  <c r="S128" i="4"/>
  <c r="E145" i="4"/>
  <c r="S107" i="4"/>
  <c r="S102" i="4"/>
  <c r="U97" i="4"/>
  <c r="S97" i="4"/>
  <c r="U88" i="4"/>
  <c r="T38" i="4"/>
  <c r="T41" i="4" s="1"/>
  <c r="U38" i="4"/>
  <c r="K13" i="4"/>
  <c r="K17" i="4" s="1"/>
  <c r="K24" i="4" s="1"/>
  <c r="U13" i="4"/>
  <c r="U17" i="4" s="1"/>
  <c r="K123" i="4"/>
  <c r="R123" i="4"/>
  <c r="U86" i="4"/>
  <c r="U85" i="4"/>
  <c r="U83" i="4"/>
  <c r="R49" i="4"/>
  <c r="U48" i="4"/>
  <c r="S46" i="4"/>
  <c r="S40" i="4"/>
  <c r="S37" i="4"/>
  <c r="T77" i="4"/>
  <c r="Q49" i="4"/>
  <c r="P13" i="4"/>
  <c r="P17" i="4" s="1"/>
  <c r="P24" i="4" s="1"/>
  <c r="E13" i="4"/>
  <c r="E17" i="4" s="1"/>
  <c r="E24" i="4" s="1"/>
  <c r="T271" i="4"/>
  <c r="T272" i="4" s="1"/>
  <c r="Q248" i="4"/>
  <c r="S305" i="4"/>
  <c r="S306" i="4" s="1"/>
  <c r="S311" i="4" s="1"/>
  <c r="S270" i="4"/>
  <c r="I265" i="4"/>
  <c r="I273" i="4" s="1"/>
  <c r="U256" i="4"/>
  <c r="S256" i="4"/>
  <c r="U235" i="4"/>
  <c r="P233" i="4"/>
  <c r="T215" i="4"/>
  <c r="G223" i="4"/>
  <c r="Q188" i="4"/>
  <c r="U254" i="4"/>
  <c r="S254" i="4"/>
  <c r="S248" i="4"/>
  <c r="Q237" i="4"/>
  <c r="Q264" i="4"/>
  <c r="U236" i="4"/>
  <c r="S236" i="4"/>
  <c r="U234" i="4"/>
  <c r="S234" i="4"/>
  <c r="S298" i="4"/>
  <c r="S283" i="4"/>
  <c r="S281" i="4"/>
  <c r="S278" i="4"/>
  <c r="U259" i="4"/>
  <c r="S259" i="4"/>
  <c r="K248" i="4"/>
  <c r="E237" i="4"/>
  <c r="Q182" i="4"/>
  <c r="S209" i="4"/>
  <c r="I192" i="4"/>
  <c r="T178" i="4"/>
  <c r="P184" i="4"/>
  <c r="R184" i="4"/>
  <c r="U177" i="4"/>
  <c r="S177" i="4"/>
  <c r="U171" i="4"/>
  <c r="S171" i="4"/>
  <c r="U170" i="4"/>
  <c r="S170" i="4"/>
  <c r="K182" i="4"/>
  <c r="S212" i="4"/>
  <c r="H178" i="4"/>
  <c r="D192" i="4"/>
  <c r="D202" i="4" s="1"/>
  <c r="R165" i="4"/>
  <c r="P165" i="4"/>
  <c r="Q172" i="4"/>
  <c r="T123" i="4"/>
  <c r="S156" i="4"/>
  <c r="S150" i="4"/>
  <c r="S141" i="4"/>
  <c r="S140" i="4"/>
  <c r="S129" i="4"/>
  <c r="S111" i="4"/>
  <c r="S106" i="4"/>
  <c r="S98" i="4"/>
  <c r="S95" i="4"/>
  <c r="U105" i="4"/>
  <c r="R41" i="4"/>
  <c r="S163" i="4"/>
  <c r="S108" i="4"/>
  <c r="T88" i="4"/>
  <c r="T86" i="4"/>
  <c r="T84" i="4"/>
  <c r="T82" i="4"/>
  <c r="S71" i="4"/>
  <c r="S73" i="4" s="1"/>
  <c r="T58" i="4"/>
  <c r="T59" i="4" s="1"/>
  <c r="S48" i="4"/>
  <c r="E41" i="4"/>
  <c r="H41" i="4"/>
  <c r="Q13" i="4"/>
  <c r="Q17" i="4" s="1"/>
  <c r="Q24" i="4" s="1"/>
  <c r="T13" i="4"/>
  <c r="T17" i="4" s="1"/>
  <c r="U39" i="4"/>
  <c r="S39" i="4"/>
  <c r="U36" i="4"/>
  <c r="S36" i="4"/>
  <c r="U43" i="4"/>
  <c r="U44" i="4" s="1"/>
  <c r="S43" i="4"/>
  <c r="S44" i="4" s="1"/>
  <c r="Q41" i="4"/>
  <c r="S87" i="4"/>
  <c r="S85" i="4"/>
  <c r="S83" i="4"/>
  <c r="P41" i="4"/>
  <c r="E222" i="4" l="1"/>
  <c r="H68" i="4"/>
  <c r="K222" i="4"/>
  <c r="K223" i="4" s="1"/>
  <c r="T222" i="4"/>
  <c r="S286" i="4"/>
  <c r="U286" i="4"/>
  <c r="P222" i="4"/>
  <c r="H222" i="4"/>
  <c r="Q222" i="4"/>
  <c r="M222" i="4"/>
  <c r="L222" i="4"/>
  <c r="R222" i="4"/>
  <c r="R223" i="4" s="1"/>
  <c r="E68" i="4"/>
  <c r="E78" i="4" s="1"/>
  <c r="K68" i="4"/>
  <c r="K78" i="4" s="1"/>
  <c r="R68" i="4"/>
  <c r="R78" i="4" s="1"/>
  <c r="P68" i="4"/>
  <c r="P78" i="4" s="1"/>
  <c r="Q68" i="4"/>
  <c r="Q78" i="4" s="1"/>
  <c r="T68" i="4"/>
  <c r="T78" i="4" s="1"/>
  <c r="M68" i="4"/>
  <c r="M78" i="4" s="1"/>
  <c r="L68" i="4"/>
  <c r="L78" i="4" s="1"/>
  <c r="H78" i="4"/>
  <c r="E249" i="4"/>
  <c r="E250" i="4" s="1"/>
  <c r="L249" i="4"/>
  <c r="M249" i="4"/>
  <c r="K249" i="4"/>
  <c r="K250" i="4" s="1"/>
  <c r="T249" i="4"/>
  <c r="T250" i="4" s="1"/>
  <c r="H249" i="4"/>
  <c r="H250" i="4" s="1"/>
  <c r="Q249" i="4"/>
  <c r="Q250" i="4" s="1"/>
  <c r="H146" i="4"/>
  <c r="U306" i="4"/>
  <c r="U311" i="4" s="1"/>
  <c r="U312" i="4" s="1"/>
  <c r="K146" i="4"/>
  <c r="K159" i="4" s="1"/>
  <c r="T146" i="4"/>
  <c r="M146" i="4"/>
  <c r="E146" i="4"/>
  <c r="E159" i="4" s="1"/>
  <c r="S145" i="4"/>
  <c r="L146" i="4"/>
  <c r="Q312" i="4"/>
  <c r="N17" i="4"/>
  <c r="S210" i="4"/>
  <c r="U210" i="4"/>
  <c r="Q197" i="4"/>
  <c r="Q201" i="4" s="1"/>
  <c r="R197" i="4"/>
  <c r="R201" i="4" s="1"/>
  <c r="N145" i="4"/>
  <c r="N157" i="4"/>
  <c r="M265" i="4"/>
  <c r="L265" i="4"/>
  <c r="N158" i="4"/>
  <c r="N215" i="4"/>
  <c r="S157" i="4"/>
  <c r="S158" i="4" s="1"/>
  <c r="I159" i="4"/>
  <c r="T23" i="4"/>
  <c r="T24" i="4" s="1"/>
  <c r="U23" i="4"/>
  <c r="U24" i="4" s="1"/>
  <c r="S23" i="4"/>
  <c r="S24" i="4" s="1"/>
  <c r="F202" i="4"/>
  <c r="H192" i="4"/>
  <c r="H202" i="4" s="1"/>
  <c r="L300" i="4"/>
  <c r="L301" i="4" s="1"/>
  <c r="C301" i="4"/>
  <c r="R9" i="4"/>
  <c r="E223" i="4"/>
  <c r="H265" i="4"/>
  <c r="H273" i="4" s="1"/>
  <c r="N248" i="4"/>
  <c r="N56" i="4"/>
  <c r="N221" i="4"/>
  <c r="S49" i="4"/>
  <c r="N73" i="4"/>
  <c r="N77" i="4" s="1"/>
  <c r="H311" i="4"/>
  <c r="H312" i="4" s="1"/>
  <c r="T157" i="4"/>
  <c r="T158" i="4" s="1"/>
  <c r="P293" i="4"/>
  <c r="Q293" i="4"/>
  <c r="H293" i="4"/>
  <c r="N59" i="4"/>
  <c r="D273" i="4"/>
  <c r="M273" i="4" s="1"/>
  <c r="F293" i="4"/>
  <c r="U182" i="4"/>
  <c r="N175" i="4"/>
  <c r="K311" i="4"/>
  <c r="K312" i="4" s="1"/>
  <c r="E293" i="4"/>
  <c r="E311" i="4"/>
  <c r="E312" i="4" s="1"/>
  <c r="G293" i="4"/>
  <c r="N49" i="4"/>
  <c r="N191" i="4"/>
  <c r="N44" i="4"/>
  <c r="N182" i="4"/>
  <c r="N13" i="4"/>
  <c r="R182" i="4"/>
  <c r="R293" i="4"/>
  <c r="N237" i="4"/>
  <c r="S292" i="4"/>
  <c r="J293" i="4"/>
  <c r="N178" i="4"/>
  <c r="N292" i="4"/>
  <c r="G312" i="4"/>
  <c r="M312" i="4" s="1"/>
  <c r="M311" i="4"/>
  <c r="F312" i="4"/>
  <c r="L312" i="4" s="1"/>
  <c r="L311" i="4"/>
  <c r="N299" i="4"/>
  <c r="M300" i="4"/>
  <c r="U299" i="4"/>
  <c r="U300" i="4" s="1"/>
  <c r="U301" i="4" s="1"/>
  <c r="D293" i="4"/>
  <c r="K293" i="4"/>
  <c r="N287" i="4"/>
  <c r="N272" i="4"/>
  <c r="N271" i="4"/>
  <c r="N264" i="4"/>
  <c r="Q265" i="4"/>
  <c r="Q273" i="4" s="1"/>
  <c r="N260" i="4"/>
  <c r="C273" i="4"/>
  <c r="L273" i="4" s="1"/>
  <c r="G250" i="4"/>
  <c r="M250" i="4" s="1"/>
  <c r="C250" i="4"/>
  <c r="L250" i="4" s="1"/>
  <c r="H223" i="4"/>
  <c r="D223" i="4"/>
  <c r="M223" i="4" s="1"/>
  <c r="C223" i="4"/>
  <c r="L223" i="4" s="1"/>
  <c r="N188" i="4"/>
  <c r="N172" i="4"/>
  <c r="M192" i="4"/>
  <c r="L192" i="4"/>
  <c r="E192" i="4"/>
  <c r="E202" i="4" s="1"/>
  <c r="R146" i="4"/>
  <c r="R159" i="4" s="1"/>
  <c r="N123" i="4"/>
  <c r="D159" i="4"/>
  <c r="M159" i="4" s="1"/>
  <c r="C159" i="4"/>
  <c r="N89" i="4"/>
  <c r="D91" i="4"/>
  <c r="M91" i="4" s="1"/>
  <c r="M90" i="4"/>
  <c r="C91" i="4"/>
  <c r="L91" i="4" s="1"/>
  <c r="L90" i="4"/>
  <c r="U49" i="4"/>
  <c r="N41" i="4"/>
  <c r="T311" i="4"/>
  <c r="T312" i="4" s="1"/>
  <c r="U264" i="4"/>
  <c r="S215" i="4"/>
  <c r="S182" i="4"/>
  <c r="S77" i="4"/>
  <c r="R172" i="4"/>
  <c r="I293" i="4"/>
  <c r="K265" i="4"/>
  <c r="K273" i="4" s="1"/>
  <c r="R237" i="4"/>
  <c r="U237" i="4"/>
  <c r="U249" i="4" s="1"/>
  <c r="U271" i="4"/>
  <c r="U272" i="4" s="1"/>
  <c r="R265" i="4"/>
  <c r="R273" i="4" s="1"/>
  <c r="U215" i="4"/>
  <c r="U222" i="4" s="1"/>
  <c r="I202" i="4"/>
  <c r="Q192" i="4"/>
  <c r="S178" i="4"/>
  <c r="U172" i="4"/>
  <c r="U157" i="4"/>
  <c r="U158" i="4" s="1"/>
  <c r="P146" i="4"/>
  <c r="P159" i="4" s="1"/>
  <c r="T265" i="4"/>
  <c r="T273" i="4" s="1"/>
  <c r="T192" i="4"/>
  <c r="S299" i="4"/>
  <c r="S300" i="4" s="1"/>
  <c r="S301" i="4" s="1"/>
  <c r="U89" i="4"/>
  <c r="U90" i="4" s="1"/>
  <c r="U91" i="4" s="1"/>
  <c r="P223" i="4"/>
  <c r="S41" i="4"/>
  <c r="U145" i="4"/>
  <c r="U287" i="4"/>
  <c r="T293" i="4"/>
  <c r="Q223" i="4"/>
  <c r="P237" i="4"/>
  <c r="U41" i="4"/>
  <c r="J202" i="4"/>
  <c r="Q146" i="4"/>
  <c r="Q159" i="4" s="1"/>
  <c r="P265" i="4"/>
  <c r="P273" i="4" s="1"/>
  <c r="E265" i="4"/>
  <c r="E273" i="4" s="1"/>
  <c r="S172" i="4"/>
  <c r="S237" i="4"/>
  <c r="S249" i="4" s="1"/>
  <c r="K192" i="4"/>
  <c r="S264" i="4"/>
  <c r="S271" i="4"/>
  <c r="S272" i="4" s="1"/>
  <c r="S188" i="4"/>
  <c r="U178" i="4"/>
  <c r="S312" i="4"/>
  <c r="S123" i="4"/>
  <c r="S89" i="4"/>
  <c r="S90" i="4" s="1"/>
  <c r="S91" i="4" s="1"/>
  <c r="T89" i="4"/>
  <c r="T90" i="4" s="1"/>
  <c r="T91" i="4" s="1"/>
  <c r="P172" i="4"/>
  <c r="U123" i="4"/>
  <c r="R248" i="4"/>
  <c r="U260" i="4"/>
  <c r="P188" i="4"/>
  <c r="P248" i="4"/>
  <c r="S287" i="4"/>
  <c r="T223" i="4"/>
  <c r="S260" i="4"/>
  <c r="S222" i="4" l="1"/>
  <c r="S68" i="4"/>
  <c r="S78" i="4" s="1"/>
  <c r="N222" i="4"/>
  <c r="U68" i="4"/>
  <c r="U78" i="4" s="1"/>
  <c r="N68" i="4"/>
  <c r="N249" i="4"/>
  <c r="R249" i="4"/>
  <c r="R250" i="4" s="1"/>
  <c r="S250" i="4"/>
  <c r="P249" i="4"/>
  <c r="P250" i="4" s="1"/>
  <c r="U250" i="4"/>
  <c r="H320" i="4"/>
  <c r="F320" i="4"/>
  <c r="G320" i="4"/>
  <c r="J320" i="4"/>
  <c r="I320" i="4"/>
  <c r="R13" i="4"/>
  <c r="R17" i="4" s="1"/>
  <c r="R24" i="4" s="1"/>
  <c r="N146" i="4"/>
  <c r="U146" i="4"/>
  <c r="U159" i="4" s="1"/>
  <c r="S146" i="4"/>
  <c r="S159" i="4" s="1"/>
  <c r="E320" i="4"/>
  <c r="U223" i="4"/>
  <c r="L159" i="4"/>
  <c r="N159" i="4" s="1"/>
  <c r="B4" i="5" s="1"/>
  <c r="L24" i="4"/>
  <c r="C320" i="4"/>
  <c r="L320" i="4" s="1"/>
  <c r="T159" i="4"/>
  <c r="M24" i="4"/>
  <c r="N300" i="4"/>
  <c r="N301" i="4" s="1"/>
  <c r="B10" i="5" s="1"/>
  <c r="M301" i="4"/>
  <c r="U188" i="4"/>
  <c r="S223" i="4"/>
  <c r="S293" i="4"/>
  <c r="N311" i="4"/>
  <c r="M293" i="4"/>
  <c r="N312" i="4"/>
  <c r="B11" i="5" s="1"/>
  <c r="L293" i="4"/>
  <c r="N273" i="4"/>
  <c r="B8" i="5" s="1"/>
  <c r="N265" i="4"/>
  <c r="N250" i="4"/>
  <c r="B7" i="5" s="1"/>
  <c r="N223" i="4"/>
  <c r="B6" i="5" s="1"/>
  <c r="R188" i="4"/>
  <c r="M202" i="4"/>
  <c r="L202" i="4"/>
  <c r="N192" i="4"/>
  <c r="N91" i="4"/>
  <c r="B3" i="5" s="1"/>
  <c r="N90" i="4"/>
  <c r="U265" i="4"/>
  <c r="U273" i="4" s="1"/>
  <c r="U293" i="4"/>
  <c r="S265" i="4"/>
  <c r="S273" i="4" s="1"/>
  <c r="K202" i="4"/>
  <c r="K320" i="4" s="1"/>
  <c r="Q202" i="4"/>
  <c r="Q320" i="4" s="1"/>
  <c r="T202" i="4"/>
  <c r="S192" i="4"/>
  <c r="P192" i="4"/>
  <c r="T320" i="4" l="1"/>
  <c r="N78" i="4"/>
  <c r="B2" i="5" s="1"/>
  <c r="N24" i="4"/>
  <c r="B1" i="5" s="1"/>
  <c r="D320" i="4"/>
  <c r="M320" i="4" s="1"/>
  <c r="N293" i="4"/>
  <c r="B9" i="5" s="1"/>
  <c r="N202" i="4"/>
  <c r="B5" i="5" s="1"/>
  <c r="S202" i="4"/>
  <c r="S320" i="4" s="1"/>
  <c r="U192" i="4"/>
  <c r="U202" i="4" s="1"/>
  <c r="U320" i="4" s="1"/>
  <c r="R192" i="4"/>
  <c r="R202" i="4" s="1"/>
  <c r="R320" i="4" s="1"/>
  <c r="P202" i="4"/>
  <c r="P320" i="4" s="1"/>
  <c r="B13" i="5" l="1"/>
  <c r="N320" i="4"/>
</calcChain>
</file>

<file path=xl/sharedStrings.xml><?xml version="1.0" encoding="utf-8"?>
<sst xmlns="http://schemas.openxmlformats.org/spreadsheetml/2006/main" count="362" uniqueCount="183">
  <si>
    <t>รายงานจำนวนนักศึกษาที่สำเร็จการศึกษาระดับปริญญาตรี  ปีการศึกษา 2566  จำแนกตามคณะ/สาขาวิชา ระดับการศึกษา และเพศ</t>
  </si>
  <si>
    <t>คณะ/หน่วยงานเทียบเท่า</t>
  </si>
  <si>
    <t xml:space="preserve">ผู้สำเร็จการศึกษา </t>
  </si>
  <si>
    <t xml:space="preserve">ผู้สำเร็จการศึกษา  </t>
  </si>
  <si>
    <t>รวมผู้สำเร็จการศึกษาทั้งหมด</t>
  </si>
  <si>
    <t>ผลผลิต</t>
  </si>
  <si>
    <t>ภาคการศึกษาที่ 1</t>
  </si>
  <si>
    <t>ภาคการศึกษาที่ 2</t>
  </si>
  <si>
    <t>ภาคการศึกษาฤดูร้อน</t>
  </si>
  <si>
    <t>ด้านสังคม</t>
  </si>
  <si>
    <t>ด้านวิทยาศาสตร์</t>
  </si>
  <si>
    <t>ด้านวิทยาศาสต์สุขภาพ</t>
  </si>
  <si>
    <t>ชาย</t>
  </si>
  <si>
    <t>หญิง</t>
  </si>
  <si>
    <t>รวม</t>
  </si>
  <si>
    <t>คณะ ศิลปศาสตร์</t>
  </si>
  <si>
    <t>ภาคปกติ</t>
  </si>
  <si>
    <t>ระดับปริญญาตรี - หลักสูตรศิลปศาสตรบัณฑิต (วุฒิ ปวช./ม.6)</t>
  </si>
  <si>
    <t>การจัดการการโรงแรม</t>
  </si>
  <si>
    <t>การท่องเที่ยว</t>
  </si>
  <si>
    <t>ภาษาอังกฤษเพื่อการสื่อสาร</t>
  </si>
  <si>
    <t>อุตสาหกรรมการบริการการบิน</t>
  </si>
  <si>
    <t>รวมในหลักสูตร</t>
  </si>
  <si>
    <t>ระดับปริญญาตรี - หลักสูตรศิลปศาสตรบัณฑิต (วุฒิ ปวส. เทียบโอน)</t>
  </si>
  <si>
    <t>รวมภาคปกติ</t>
  </si>
  <si>
    <t>ภาคพิเศษ</t>
  </si>
  <si>
    <t>รวมภาคพิเศษ</t>
  </si>
  <si>
    <t>รวมทั้งคณะ</t>
  </si>
  <si>
    <t>คณะครุศาสตร์อุตสาหกรรม</t>
  </si>
  <si>
    <t>ระดับปริญญาตรี - หลักสูตรครุศาสตร์อุตสาหกรรมบัณฑิต (วุฒิ ปวช./ม.6)</t>
  </si>
  <si>
    <t>วิศวกรรมคอมพิวเตอร์</t>
  </si>
  <si>
    <t>วิศวกรรมเครื่องกล</t>
  </si>
  <si>
    <t>วิศวกรรมไฟฟ้า</t>
  </si>
  <si>
    <t>วิศวกรรมอิเล็กทรอนิกส์และระบบอัตโนมัติ</t>
  </si>
  <si>
    <t>วิศวกรรมอุตสาหการ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</si>
  <si>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</si>
  <si>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 xml:space="preserve">วิศวกรรมไฟฟ้า </t>
  </si>
  <si>
    <t>วิศวกรรมโยธา</t>
  </si>
  <si>
    <t>วิศวกรรมอิเล็กทรอนิกส์และโทรคมนาคม-โทรคมนาคม</t>
  </si>
  <si>
    <t>ระดับปริญญาตรี - หลักสูตรศึกษาศาสตรบัณฑิต (วุฒิ ปวช./ม.6 )</t>
  </si>
  <si>
    <t>คอมพิวเตอร์ศึกษา</t>
  </si>
  <si>
    <t>ระดับปริญญาตรี - หลักสูตรศึกษาศาสตรบัณฑิต (วุฒิ ปวช./ม.6)</t>
  </si>
  <si>
    <t>เทคโนโลยีดิจิทัลเพื่อการศึกษา</t>
  </si>
  <si>
    <t>เทคโนโลยีและสื่อสารการศึกษา</t>
  </si>
  <si>
    <t>เทคโนโลยีสารสนเทศการศึกษา</t>
  </si>
  <si>
    <t>ระดับปริญญาตรี - หลักสูตรวิทยาศาสตรบัณฑิต  (วุฒิ ปวช./ม.6)</t>
  </si>
  <si>
    <t>นวัตกรรมการเรียนรู้และเทคโนโลยีสารสนเทศ</t>
  </si>
  <si>
    <t>ระดับปริญญาตรี - หลักสูตรอุตสาหกรรมศาสตรบัณฑิต (วุฒิ ปวช./ม.6)</t>
  </si>
  <si>
    <t>เทคโนโลยีการผลิต</t>
  </si>
  <si>
    <t>อุตสาหกรรมการผลิต</t>
  </si>
  <si>
    <t>ระดับปริญญาตรี - วิศวกรรมศาสตรบัณฑิต (วุฒิ ปวช./ม.6)</t>
  </si>
  <si>
    <t>วิศวกรรมเมคคาทรอนิกส์</t>
  </si>
  <si>
    <t>ระดับปริญญาตรี - หลักสูตรอุตสาหกรรมศาสตรบัณฑิต  (วุฒิ ปวส. ต่อเนื่อง)</t>
  </si>
  <si>
    <t>อิเล็กทรอนิกส์อัจฉริยะ</t>
  </si>
  <si>
    <t>ระดับปริญญาตรี - หลักสูตรวิศวกรรมศาสตรบัณฑิต (วุฒิ ปวส. เทียบโอน)</t>
  </si>
  <si>
    <t>คณะเทคโนโลยีการเกษตร</t>
  </si>
  <si>
    <t>ระดับปริญญาตรี - หลักสูตรวิทยาศาสตรบัณฑิต (วุฒิ ปวช./ม.6)</t>
  </si>
  <si>
    <t>การผลิตพืช</t>
  </si>
  <si>
    <t>เทคโนโลยีภูมิทัศน์</t>
  </si>
  <si>
    <t>ประมง</t>
  </si>
  <si>
    <t>วิทยาศาสตร์และเทคโนโลยีการอาหาร</t>
  </si>
  <si>
    <t>วิทยาศาสตร์สุขภาพสัตว์</t>
  </si>
  <si>
    <t>วิศวกรรมแปรรูปผลิตผลการเกษตร</t>
  </si>
  <si>
    <t>สัตวศาสตร์</t>
  </si>
  <si>
    <t>คณะวิศวกรรมศาสตร์</t>
  </si>
  <si>
    <t>ระดับปริญญาตรี - หลักสูตรวิศวกรรมศาสตรบัณฑิต  (วุฒิ ปวช./ม.6)</t>
  </si>
  <si>
    <t>วิศวกรรมเกษตร - วิศวกรรมเครื่องจักรกลเกษตร</t>
  </si>
  <si>
    <t>วิศวกรรมเกษตร - วิศวกรรมดินและน้ำ</t>
  </si>
  <si>
    <t>วิศวกรรมเกษตรอุตสาหกรรม</t>
  </si>
  <si>
    <t>วิศวกรรมเคมี</t>
  </si>
  <si>
    <t>วิศวกรรมเคมีสิ่งทอและเส้นใย-พอลิเมอร์และเส้นใย</t>
  </si>
  <si>
    <t>วิศวกรรมเครื่องนุ่งห่ม</t>
  </si>
  <si>
    <t>วิศวกรรมเครื่องจักรกลเกษตร</t>
  </si>
  <si>
    <t>วิศวกรรมชลประทานและการจัดการน้ำ</t>
  </si>
  <si>
    <t>วิศวกรรมนวัตกรรมสิ่งทอ</t>
  </si>
  <si>
    <t>วิศวกรรมพอลิเมอร์</t>
  </si>
  <si>
    <t>วิศวกรรมวัสดุ-วิศวกรรมพลาสติก</t>
  </si>
  <si>
    <t>วิศวกรรมวัสดุ-วิศวกรรมพอลิเมอร์</t>
  </si>
  <si>
    <t>วิศวกรรมสิ่งทอ</t>
  </si>
  <si>
    <t>วิศวกรรมสิ่งแวดล้อม</t>
  </si>
  <si>
    <t>วิศวกรรมอาหาร</t>
  </si>
  <si>
    <t>วิศวกรรมอิเล็กทรอนิกส์และโทรคมนาคม</t>
  </si>
  <si>
    <t>วิศวกรรมอิเล็กทรอนิกส์และโทรคมนาคม-วิศวกรรมโทรคมนาคม</t>
  </si>
  <si>
    <t>วิศวกรรมอิเล็กทรอนิกส์และโทรคมนาคม-วิศวกรรมสื่อสารโครงข่าย</t>
  </si>
  <si>
    <t>วิศวกรรมอิเล็กทรอนิกส์และโทรคมนาคม-วิศวกรรมอิเล็กทรอนิกส์</t>
  </si>
  <si>
    <t>วิศวกรรมอิเล็กทรอนิกส์อากาศยาน</t>
  </si>
  <si>
    <t>วิศวกรรมอุตสาหการ-วิศวกรรมการผลิต</t>
  </si>
  <si>
    <t>วิศวกรรมอุตสาหการ-วิศวกรรมอุตสาหการ</t>
  </si>
  <si>
    <t>วิศวกรรมอุตสาหการ-วิศวกรรมอุตสาหการและโลจิสติกส์</t>
  </si>
  <si>
    <t>วิศวกรรมอุตสาหการ-วิศวกรรมระบบการผลิตอัตโนมัติ</t>
  </si>
  <si>
    <t>ระดับปริญญาตรี - หลักสูตรวิศวกรรมศาสตรบัณฑิต  (วุฒิ ปวส. ต่อเนื่อง)</t>
  </si>
  <si>
    <t>วิศวกรรมระบบราง</t>
  </si>
  <si>
    <t>ระดับปริญญาตรี - หลักสูตรวิศวกรรมศาสตรบัณฑิต  (วุฒิ ปวส. เทียบโอน)</t>
  </si>
  <si>
    <t>วิศวกรรมเครื่องกล-วิศวกรรมระบบราง</t>
  </si>
  <si>
    <t>วิศวกรรมพลาสติก</t>
  </si>
  <si>
    <t>วิศวกรรมวัสดุ-วิศวกรรมอุตสาหกรรมพลาสติก</t>
  </si>
  <si>
    <t xml:space="preserve">ระดับปริญญาตรี - หลักสูตรวิศวกรรมศาสตรบัณฑิต  (วุฒิ ปวส. เทียบโอน) </t>
  </si>
  <si>
    <t>คณะบริหารธุรกิจ</t>
  </si>
  <si>
    <t>ระดับปริญญาตรี  - หลักสูตรบริหารธุรกิจบัณฑิต (วุฒิ ปวช./ม.6)</t>
  </si>
  <si>
    <t>การเงิน</t>
  </si>
  <si>
    <t>การจัดการ-การจัดการทรัพยากรมนุษย์</t>
  </si>
  <si>
    <t>การจัดการ-การจัดการทั่วไป</t>
  </si>
  <si>
    <t>การจัดการ-นวัตกรรมการจัดการธุรกิจ</t>
  </si>
  <si>
    <t>การจัดการโลจิสติกส์และซัพพลายเชน</t>
  </si>
  <si>
    <t>การตลาด-การจัดการนิทรรศการ และการตลาดเชิงกิจกรรม</t>
  </si>
  <si>
    <t>การตลาด-การตลาด</t>
  </si>
  <si>
    <t>การบริหารธุรกิจระหว่างประเทศ</t>
  </si>
  <si>
    <t>คอมพิวเตอร์ธุรกิจ</t>
  </si>
  <si>
    <t>ระดับปริญญาตรี - หลักสูตรบัญชีบัณฑิต   (วุฒิ ปวช./ม.6)</t>
  </si>
  <si>
    <t>บัญชีบัณฑิต</t>
  </si>
  <si>
    <t>ระดับปริญญาตรี - หลักสูตรเศรษฐศาสตรบัณฑิต  (วุฒิ ปวช./ม.6)</t>
  </si>
  <si>
    <t>เศรษฐศาสตร์-เศรษฐ์ศาสตร์ธุรกิจ</t>
  </si>
  <si>
    <t>ระดับปริญญาตรี - หลักสูตรบริหารธุรกิจบัณฑิต  (หลักสูตรนานาชาติ)   (วุฒิ ปวช./ม.6)</t>
  </si>
  <si>
    <t>ระดับปริญญาตรี  - หลักสูตรบริหารธุรกิจบัณฑิต (วุฒิ ปวส. เทียบโอน)</t>
  </si>
  <si>
    <t>ระดับปริญญาตรี - หลักสูตรบัญชีบัณฑิต  (วุฒิ ปวส. เทียบโอน)</t>
  </si>
  <si>
    <t>รวมในภาคปกติ</t>
  </si>
  <si>
    <t>ระดับปริญญาตรี - หลักสูตรบริหารธุรกิจบัณฑิต (วุฒิ ปวช./ม.6)</t>
  </si>
  <si>
    <t>การตลาด-การค้าปลีก</t>
  </si>
  <si>
    <t>ระดับปริญญาตรี - หลักสูตรบัญชีบัณฑิต  (วุฒิ ปวช./ม.6)</t>
  </si>
  <si>
    <t>รวมในภาคพิเศษ</t>
  </si>
  <si>
    <t>คณะเทคโนโลยีคหกรรมศาสตร์</t>
  </si>
  <si>
    <t>ระดับปริญญาตรี - หลักสูตรคหกรรมศาสตรบัณฑิต   (วุฒิ ปวช./ม.6)</t>
  </si>
  <si>
    <t>การออกแบบแฟชั่นและเครื่องแต่งกาย</t>
  </si>
  <si>
    <t>การออกแบบแฟชั่นและนวัตกรรมเครื่องแต่งกาย</t>
  </si>
  <si>
    <t>ศิลปประดิษฐ์ในงานคหกรรมศาสตร์</t>
  </si>
  <si>
    <t>อาหารและโภชนาการ</t>
  </si>
  <si>
    <t>ระดับปริญญาตรี - หลักสูตรคหกรรมศาสตรบัณฑิต  (วุฒิ ปวส. เทียบโอน)</t>
  </si>
  <si>
    <t>ระดับปริญญาตรี - หลักสูตรศึกษาศาสตรบัณฑิต  (วุฒิ ปวช./ม.6)</t>
  </si>
  <si>
    <t>การศึกษาปฐมวัย</t>
  </si>
  <si>
    <t>ระดับปริญญาตรี - หลักสูตรศึกษาศาสตรบัณฑิต (วุฒิ ปวช./ม.6 ได้รับใบประกอบวิชาชีพครู)</t>
  </si>
  <si>
    <t>คณะศิลปกรรมศาสตร์</t>
  </si>
  <si>
    <t>ระดับปริญญาตรี - หลักสูตรศิลปบัณฑิต  (วุฒิ ปวช./ม.6)</t>
  </si>
  <si>
    <t>จิตรกรรม</t>
  </si>
  <si>
    <t>ดนตรีสากล</t>
  </si>
  <si>
    <t>ทัศนศิลป์</t>
  </si>
  <si>
    <t>นวัตกรรมการออกแบบผลิตภัณฑ์ร่วมสมัย</t>
  </si>
  <si>
    <t>ประติมากรรม</t>
  </si>
  <si>
    <t>ศิลปะไทย</t>
  </si>
  <si>
    <t>ศิลปะภาพพิมพ์</t>
  </si>
  <si>
    <t>ออกแบบนิเทศศิลป์</t>
  </si>
  <si>
    <t>ออกแบบผลิตภัณฑ์</t>
  </si>
  <si>
    <t>ออกแบบภายใน</t>
  </si>
  <si>
    <t>ดนตรีคีตศิลป์ไทยศึกษา</t>
  </si>
  <si>
    <t>ดนตรีคีตศิลป์สากลศึกษา</t>
  </si>
  <si>
    <t>นาฎศิลป์ไทยศึกษา</t>
  </si>
  <si>
    <t>ศิลปศึกษา</t>
  </si>
  <si>
    <t>ระดับปริญญาตรี - หลักสูตรศึกษาศาสตรบัณฑิต  (วุฒิ ปวช./ม.6 ได้รับใบประกอบวิชาชีพครู)</t>
  </si>
  <si>
    <t>คณะเทคโนโลยีสื่อสารมวลชน</t>
  </si>
  <si>
    <t>ระดับปริญญาตรี - หลักสูตรเทคโนโลยีบัณฑิต  (วุฒิ ปวช./ม.6)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</si>
  <si>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</si>
  <si>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</si>
  <si>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</si>
  <si>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เทคโนโลยีการพิมพ์ดิจิทัลและบรรจุภัณฑ์</t>
  </si>
  <si>
    <t>เทคโนโลยีมัลติมีเดีย</t>
  </si>
  <si>
    <t>เทคโนโลยีสื่อดิจิทัล</t>
  </si>
  <si>
    <t>ระดับปริญญาตรี - หลักสูตรเทคโนโลยีบัณฑิต (วุฒิ ปวส. เทียบโอน)</t>
  </si>
  <si>
    <t>คณะวิทยาศาสตร์และเทคโนโลยี</t>
  </si>
  <si>
    <t>การวิเคราะห์และจัดการข้อมูลขนาดใหญ่</t>
  </si>
  <si>
    <t>คณิตศาสตร์</t>
  </si>
  <si>
    <t>เคมี</t>
  </si>
  <si>
    <t>ชีววิทยาประยุกต์</t>
  </si>
  <si>
    <t>เทคโนโลยีสารสนเทศ</t>
  </si>
  <si>
    <t>ฟิสิกส์ประยุกต์</t>
  </si>
  <si>
    <t>วิทยาการคอมพิวเตอร์</t>
  </si>
  <si>
    <t>วิทยาศาสตร์และการจัดการเทคโนโลยีอาหาร</t>
  </si>
  <si>
    <t>สถิติประยุกต์</t>
  </si>
  <si>
    <t>คณะสถาปัตยกรรมศาสตร์</t>
  </si>
  <si>
    <t>ระดับปริญญาตรี - หลักสูตรสถาปัตยกรรมศาสตรบัณฑิต   (วุฒิ ปวช./ม.6)</t>
  </si>
  <si>
    <t>สถาปัตยกรรม</t>
  </si>
  <si>
    <t>สถาปัตยกรรมภายใน</t>
  </si>
  <si>
    <t>คณะการแพทย์บูรณาการ</t>
  </si>
  <si>
    <t>ระดับปริญญาตรี - หลักสูตรการแพทย์แผนไทยประยุกต์บัณฑิต (วุฒิ ม.6)</t>
  </si>
  <si>
    <t>การแพทย์แผนไทยประยุกต์บัณฑิต</t>
  </si>
  <si>
    <t>ระดับปริญญาตรี - หลักสูตรวิทยาศาสตรบัณฑิต (วุฒิ ม.6)</t>
  </si>
  <si>
    <t>นวัตกรรมผลิตภัณฑ์สุขภาพ</t>
  </si>
  <si>
    <t>สุขภาพและความงาม</t>
  </si>
  <si>
    <t>คณะพยาบาลศาสตร์</t>
  </si>
  <si>
    <t>ระดับปริญญาตรี - หลักสูตรพยาบาลศาสตรบัณฑิต (ม.6)</t>
  </si>
  <si>
    <t>พยาบาลศาสตรบัณฑิต</t>
  </si>
  <si>
    <t>รวมทั้งหมด</t>
  </si>
  <si>
    <t>ข้อมูล ณ วันที่ 24 กันยายน 2567  สำนักส่งเสริมวิชาการและงานทะเบียน มหาวิทยาลัยเทคโนโลยีราชมงคลธัญบุรี</t>
  </si>
  <si>
    <t>คณะศิลปศาสตร์</t>
  </si>
  <si>
    <t>วิทยาลัยการแพทย์แผนไทย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</si>
</sst>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u/>
      <sz val="16"/>
      <name val="TH SarabunPSK"/>
      <family val="2"/>
    </font>
    <font>
      <u/>
      <sz val="16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0"/>
      <color indexed="8"/>
      <name val="Tahoma"/>
      <family val="2"/>
    </font>
    <font>
      <sz val="16"/>
      <color indexed="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/>
  </cellStyleXfs>
  <cellXfs count="12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4" fillId="0" borderId="0" xfId="0" applyFont="1"/>
    <xf numFmtId="0" fontId="6" fillId="0" borderId="0" xfId="0" applyFont="1"/>
    <xf numFmtId="3" fontId="8" fillId="0" borderId="15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1" fillId="0" borderId="2" xfId="0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9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3" fontId="4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3" fontId="6" fillId="0" borderId="1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3" fontId="4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3" fontId="13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187" fontId="3" fillId="0" borderId="3" xfId="1" applyNumberFormat="1" applyFont="1" applyFill="1" applyBorder="1" applyAlignment="1">
      <alignment vertical="center"/>
    </xf>
    <xf numFmtId="187" fontId="3" fillId="0" borderId="2" xfId="1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right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Alignment="1">
      <alignment horizontal="center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3" fontId="13" fillId="4" borderId="1" xfId="0" applyNumberFormat="1" applyFont="1" applyFill="1" applyBorder="1" applyAlignment="1">
      <alignment horizontal="center"/>
    </xf>
    <xf numFmtId="0" fontId="9" fillId="0" borderId="2" xfId="0" applyFont="1" applyBorder="1"/>
    <xf numFmtId="3" fontId="8" fillId="0" borderId="0" xfId="0" applyNumberFormat="1" applyFont="1" applyAlignment="1">
      <alignment horizontal="center" vertical="center"/>
    </xf>
    <xf numFmtId="0" fontId="3" fillId="0" borderId="2" xfId="0" applyFont="1" applyBorder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8" fillId="0" borderId="16" xfId="2" applyFont="1" applyBorder="1"/>
    <xf numFmtId="0" fontId="18" fillId="0" borderId="8" xfId="2" applyFont="1" applyBorder="1"/>
    <xf numFmtId="0" fontId="6" fillId="0" borderId="8" xfId="0" applyFont="1" applyBorder="1" applyAlignment="1">
      <alignment horizontal="right" vertical="center"/>
    </xf>
    <xf numFmtId="0" fontId="18" fillId="0" borderId="17" xfId="2" applyFont="1" applyBorder="1"/>
    <xf numFmtId="0" fontId="18" fillId="0" borderId="18" xfId="2" applyFont="1" applyBorder="1"/>
    <xf numFmtId="0" fontId="9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3" fontId="3" fillId="0" borderId="2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horizontal="center"/>
    </xf>
    <xf numFmtId="0" fontId="4" fillId="0" borderId="7" xfId="0" applyFont="1" applyBorder="1" applyAlignment="1">
      <alignment vertical="center"/>
    </xf>
    <xf numFmtId="0" fontId="10" fillId="0" borderId="1" xfId="0" applyFont="1" applyBorder="1" applyAlignment="1">
      <alignment horizontal="center"/>
    </xf>
    <xf numFmtId="3" fontId="6" fillId="0" borderId="0" xfId="0" applyNumberFormat="1" applyFont="1"/>
    <xf numFmtId="3" fontId="6" fillId="0" borderId="9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3" fontId="16" fillId="0" borderId="8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</cellXfs>
  <cellStyles count="3">
    <cellStyle name="Normal_Sheet1" xfId="2" xr:uid="{00000000-0005-0000-0000-000000000000}"/>
    <cellStyle name="ปกติ" xfId="0" builtinId="0"/>
    <cellStyle name="สกุลเงิน" xfId="1" builtinId="4"/>
  </cellStyles>
  <dxfs count="0"/>
  <tableStyles count="0" defaultTableStyle="TableStyleMedium9" defaultPivotStyle="PivotStyleLight16"/>
  <colors>
    <mruColors>
      <color rgb="FFCC6600"/>
      <color rgb="FF993300"/>
      <color rgb="FFFF6600"/>
      <color rgb="FFCCFFFF"/>
      <color rgb="FFFF3300"/>
      <color rgb="FFFF66FF"/>
      <color rgb="FFA50021"/>
      <color rgb="FFFFFF99"/>
      <color rgb="FFCC00CC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/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ผู้สำเร็จการศึกษา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ปีการศึกษา 2566</a:t>
            </a:r>
            <a:endParaRPr lang="en-US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954802541147061E-2"/>
          <c:y val="0.13304785531945493"/>
          <c:w val="0.84409039491770588"/>
          <c:h val="0.784315248265199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FF99"/>
              </a:solidFill>
            </c:spPr>
            <c:extLst>
              <c:ext xmlns:c16="http://schemas.microsoft.com/office/drawing/2014/chart" uri="{C3380CC4-5D6E-409C-BE32-E72D297353CC}">
                <c16:uniqueId val="{00000001-80F5-47C6-AE3B-817B5D051A1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</c:spPr>
            <c:extLst>
              <c:ext xmlns:c16="http://schemas.microsoft.com/office/drawing/2014/chart" uri="{C3380CC4-5D6E-409C-BE32-E72D297353CC}">
                <c16:uniqueId val="{00000003-80F5-47C6-AE3B-817B5D051A1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80F5-47C6-AE3B-817B5D051A1A}"/>
              </c:ext>
            </c:extLst>
          </c:dPt>
          <c:dPt>
            <c:idx val="3"/>
            <c:bubble3D val="0"/>
            <c:spPr>
              <a:solidFill>
                <a:srgbClr val="A50021"/>
              </a:solidFill>
            </c:spPr>
            <c:extLst>
              <c:ext xmlns:c16="http://schemas.microsoft.com/office/drawing/2014/chart" uri="{C3380CC4-5D6E-409C-BE32-E72D297353CC}">
                <c16:uniqueId val="{00000007-80F5-47C6-AE3B-817B5D051A1A}"/>
              </c:ext>
            </c:extLst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80F5-47C6-AE3B-817B5D051A1A}"/>
              </c:ext>
            </c:extLst>
          </c:dPt>
          <c:dPt>
            <c:idx val="5"/>
            <c:bubble3D val="0"/>
            <c:spPr>
              <a:solidFill>
                <a:srgbClr val="FF66FF"/>
              </a:solidFill>
            </c:spPr>
            <c:extLst>
              <c:ext xmlns:c16="http://schemas.microsoft.com/office/drawing/2014/chart" uri="{C3380CC4-5D6E-409C-BE32-E72D297353CC}">
                <c16:uniqueId val="{0000000B-80F5-47C6-AE3B-817B5D051A1A}"/>
              </c:ext>
            </c:extLst>
          </c:dPt>
          <c:dPt>
            <c:idx val="6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D-80F5-47C6-AE3B-817B5D051A1A}"/>
              </c:ext>
            </c:extLst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80F5-47C6-AE3B-817B5D051A1A}"/>
              </c:ext>
            </c:extLst>
          </c:dPt>
          <c:dPt>
            <c:idx val="8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11-80F5-47C6-AE3B-817B5D051A1A}"/>
              </c:ext>
            </c:extLst>
          </c:dPt>
          <c:dPt>
            <c:idx val="9"/>
            <c:bubble3D val="0"/>
            <c:spPr>
              <a:solidFill>
                <a:srgbClr val="CC6600"/>
              </a:solidFill>
            </c:spPr>
            <c:extLst>
              <c:ext xmlns:c16="http://schemas.microsoft.com/office/drawing/2014/chart" uri="{C3380CC4-5D6E-409C-BE32-E72D297353CC}">
                <c16:uniqueId val="{00000013-80F5-47C6-AE3B-817B5D051A1A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80F5-47C6-AE3B-817B5D051A1A}"/>
              </c:ext>
            </c:extLst>
          </c:dPt>
          <c:dPt>
            <c:idx val="11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80F5-47C6-AE3B-817B5D051A1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400">
                        <a:solidFill>
                          <a:sysClr val="windowText" lastClr="000000"/>
                        </a:solidFill>
                        <a:latin typeface="TH SarabunPSK" panose="020B0500040200020003" pitchFamily="34" charset="-34"/>
                        <a:cs typeface="TH SarabunPSK" panose="020B0500040200020003" pitchFamily="34" charset="-34"/>
                      </a:defRPr>
                    </a:pPr>
                    <a:r>
                      <a:rPr lang="th-TH">
                        <a:solidFill>
                          <a:sysClr val="windowText" lastClr="000000"/>
                        </a:solidFill>
                      </a:rPr>
                      <a:t>คณะศิลปศาสตร์
จำนวน 499 ราย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0F5-47C6-AE3B-817B5D051A1A}"/>
                </c:ext>
              </c:extLst>
            </c:dLbl>
            <c:dLbl>
              <c:idx val="1"/>
              <c:layout>
                <c:manualLayout>
                  <c:x val="-0.13435797869839505"/>
                  <c:y val="5.7639020019199953E-2"/>
                </c:manualLayout>
              </c:layout>
              <c:tx>
                <c:rich>
                  <a:bodyPr/>
                  <a:lstStyle/>
                  <a:p>
                    <a:r>
                      <a:rPr lang="th-TH">
                        <a:solidFill>
                          <a:schemeClr val="bg1"/>
                        </a:solidFill>
                      </a:rPr>
                      <a:t>คณะครุศาสตร์อุตสาหกรรม
จำนวน 492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0F5-47C6-AE3B-817B5D051A1A}"/>
                </c:ext>
              </c:extLst>
            </c:dLbl>
            <c:dLbl>
              <c:idx val="2"/>
              <c:layout>
                <c:manualLayout>
                  <c:x val="-1.6497985170188818E-2"/>
                  <c:y val="1.175505799552926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คณะเทคโนโลยีการเกษตร
จำนวน 166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80F5-47C6-AE3B-817B5D051A1A}"/>
                </c:ext>
              </c:extLst>
            </c:dLbl>
            <c:dLbl>
              <c:idx val="3"/>
              <c:layout>
                <c:manualLayout>
                  <c:x val="-0.1981859410430839"/>
                  <c:y val="-0.19085006969111398"/>
                </c:manualLayout>
              </c:layout>
              <c:tx>
                <c:rich>
                  <a:bodyPr/>
                  <a:lstStyle/>
                  <a:p>
                    <a:r>
                      <a:rPr lang="th-TH" sz="1400">
                        <a:solidFill>
                          <a:schemeClr val="bg1"/>
                        </a:solidFill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a:t>คณะวิศวกรรมศาสตร์
จำนวน 1,158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0F5-47C6-AE3B-817B5D051A1A}"/>
                </c:ext>
              </c:extLst>
            </c:dLbl>
            <c:dLbl>
              <c:idx val="4"/>
              <c:layout>
                <c:manualLayout>
                  <c:x val="0.15663399217954899"/>
                  <c:y val="-0.25530885710703155"/>
                </c:manualLayout>
              </c:layout>
              <c:tx>
                <c:rich>
                  <a:bodyPr/>
                  <a:lstStyle/>
                  <a:p>
                    <a:r>
                      <a:rPr lang="th-TH">
                        <a:solidFill>
                          <a:schemeClr val="bg1"/>
                        </a:solidFill>
                      </a:rPr>
                      <a:t>คณะบริหารธุรกิจ
จำนวน 1,407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80F5-47C6-AE3B-817B5D051A1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th-TH">
                        <a:solidFill>
                          <a:schemeClr val="bg1"/>
                        </a:solidFill>
                      </a:rPr>
                      <a:t>คณะเทคโนโลยีคหกรรมศาสตร์
จำนวน 415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80F5-47C6-AE3B-817B5D051A1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th-TH"/>
                      <a:t>คณะศิลปกรรมศาสตร์
จำนวน 268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80F5-47C6-AE3B-817B5D051A1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th-TH"/>
                      <a:t>คณะเทคโนโลยีสื่อสารมวลชน
จำนวน 408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80F5-47C6-AE3B-817B5D051A1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th-TH"/>
                      <a:t>คณะวิทยาศาสตร์และเทคโนโลยี
จำนวน 290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80F5-47C6-AE3B-817B5D051A1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th-TH"/>
                      <a:t>คณะสถาปัตยกรรมศาสตร์
จำนรวน 142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80F5-47C6-AE3B-817B5D051A1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th-TH"/>
                      <a:t>วิทยาลัยการแพทย์แผนไทย
จำนวน 60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80F5-47C6-AE3B-817B5D051A1A}"/>
                </c:ext>
              </c:extLst>
            </c:dLbl>
            <c:dLbl>
              <c:idx val="11"/>
              <c:layout>
                <c:manualLayout>
                  <c:x val="0.13222632226322265"/>
                  <c:y val="2.1634703196347024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คณะพยาบาลศาสตร์
จำนวน 79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83640836408365"/>
                      <c:h val="0.1469153273649012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7-80F5-47C6-AE3B-817B5D051A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H SarabunPSK" panose="020B0500040200020003" pitchFamily="34" charset="-34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กราฟ!$A$1:$A$12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กราฟ!$B$1:$B$12</c:f>
              <c:numCache>
                <c:formatCode>#,##0</c:formatCode>
                <c:ptCount val="12"/>
                <c:pt idx="0">
                  <c:v>499</c:v>
                </c:pt>
                <c:pt idx="1">
                  <c:v>492</c:v>
                </c:pt>
                <c:pt idx="2">
                  <c:v>166</c:v>
                </c:pt>
                <c:pt idx="3">
                  <c:v>1158</c:v>
                </c:pt>
                <c:pt idx="4">
                  <c:v>1407</c:v>
                </c:pt>
                <c:pt idx="5">
                  <c:v>415</c:v>
                </c:pt>
                <c:pt idx="6">
                  <c:v>268</c:v>
                </c:pt>
                <c:pt idx="7">
                  <c:v>408</c:v>
                </c:pt>
                <c:pt idx="8">
                  <c:v>290</c:v>
                </c:pt>
                <c:pt idx="9">
                  <c:v>142</c:v>
                </c:pt>
                <c:pt idx="10">
                  <c:v>60</c:v>
                </c:pt>
                <c:pt idx="1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0F5-47C6-AE3B-817B5D051A1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1</xdr:row>
      <xdr:rowOff>19050</xdr:rowOff>
    </xdr:from>
    <xdr:to>
      <xdr:col>18</xdr:col>
      <xdr:colOff>571500</xdr:colOff>
      <xdr:row>24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2"/>
  <sheetViews>
    <sheetView tabSelected="1" zoomScaleNormal="100" workbookViewId="0">
      <pane xSplit="2" ySplit="5" topLeftCell="C6" activePane="bottomRight" state="frozen"/>
      <selection pane="bottomRight" activeCell="B9" sqref="B9"/>
      <selection pane="bottomLeft" activeCell="A6" sqref="A6"/>
      <selection pane="topRight" activeCell="C1" sqref="C1"/>
    </sheetView>
  </sheetViews>
  <sheetFormatPr defaultColWidth="9" defaultRowHeight="21"/>
  <cols>
    <col min="1" max="1" width="3" style="35" customWidth="1"/>
    <col min="2" max="2" width="53.75" style="53" customWidth="1"/>
    <col min="3" max="5" width="6.125" style="54" customWidth="1"/>
    <col min="6" max="7" width="6.125" style="55" customWidth="1"/>
    <col min="8" max="8" width="6.125" style="54" customWidth="1"/>
    <col min="9" max="10" width="6.125" style="55" customWidth="1"/>
    <col min="11" max="11" width="6.625" style="54" customWidth="1"/>
    <col min="12" max="13" width="6.125" style="55" customWidth="1"/>
    <col min="14" max="14" width="6.125" style="54" customWidth="1"/>
    <col min="15" max="15" width="6.125" style="21" hidden="1" customWidth="1"/>
    <col min="16" max="17" width="6.125" style="55" customWidth="1"/>
    <col min="18" max="18" width="6.125" style="56" customWidth="1"/>
    <col min="19" max="24" width="6.125" style="55" customWidth="1"/>
    <col min="25" max="34" width="9" style="3" customWidth="1"/>
    <col min="35" max="16384" width="9" style="3"/>
  </cols>
  <sheetData>
    <row r="1" spans="1:24" ht="25.5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</row>
    <row r="2" spans="1:24" ht="9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77"/>
      <c r="W2" s="77"/>
      <c r="X2" s="77"/>
    </row>
    <row r="3" spans="1:24" s="4" customFormat="1" ht="25.5" customHeight="1">
      <c r="A3" s="100" t="s">
        <v>1</v>
      </c>
      <c r="B3" s="101"/>
      <c r="C3" s="97" t="s">
        <v>2</v>
      </c>
      <c r="D3" s="98"/>
      <c r="E3" s="99"/>
      <c r="F3" s="97" t="s">
        <v>2</v>
      </c>
      <c r="G3" s="98"/>
      <c r="H3" s="99"/>
      <c r="I3" s="97" t="s">
        <v>3</v>
      </c>
      <c r="J3" s="98"/>
      <c r="K3" s="99"/>
      <c r="L3" s="112" t="s">
        <v>4</v>
      </c>
      <c r="M3" s="113"/>
      <c r="N3" s="114"/>
      <c r="O3" s="86"/>
      <c r="P3" s="118" t="s">
        <v>5</v>
      </c>
      <c r="Q3" s="119"/>
      <c r="R3" s="119"/>
      <c r="S3" s="119"/>
      <c r="T3" s="119"/>
      <c r="U3" s="119"/>
      <c r="V3" s="119"/>
      <c r="W3" s="119"/>
      <c r="X3" s="120"/>
    </row>
    <row r="4" spans="1:24" ht="25.5" customHeight="1">
      <c r="A4" s="102"/>
      <c r="B4" s="103"/>
      <c r="C4" s="106" t="s">
        <v>6</v>
      </c>
      <c r="D4" s="107"/>
      <c r="E4" s="108"/>
      <c r="F4" s="106" t="s">
        <v>7</v>
      </c>
      <c r="G4" s="107"/>
      <c r="H4" s="108"/>
      <c r="I4" s="106" t="s">
        <v>8</v>
      </c>
      <c r="J4" s="107"/>
      <c r="K4" s="108"/>
      <c r="L4" s="115"/>
      <c r="M4" s="116"/>
      <c r="N4" s="117"/>
      <c r="O4" s="87"/>
      <c r="P4" s="109" t="s">
        <v>9</v>
      </c>
      <c r="Q4" s="110"/>
      <c r="R4" s="111"/>
      <c r="S4" s="109" t="s">
        <v>10</v>
      </c>
      <c r="T4" s="110"/>
      <c r="U4" s="111"/>
      <c r="V4" s="94" t="s">
        <v>11</v>
      </c>
      <c r="W4" s="95"/>
      <c r="X4" s="96"/>
    </row>
    <row r="5" spans="1:24" ht="25.5" customHeight="1">
      <c r="A5" s="104"/>
      <c r="B5" s="105"/>
      <c r="C5" s="5" t="s">
        <v>12</v>
      </c>
      <c r="D5" s="5" t="s">
        <v>13</v>
      </c>
      <c r="E5" s="5" t="s">
        <v>14</v>
      </c>
      <c r="F5" s="5" t="s">
        <v>12</v>
      </c>
      <c r="G5" s="5" t="s">
        <v>13</v>
      </c>
      <c r="H5" s="5" t="s">
        <v>14</v>
      </c>
      <c r="I5" s="5" t="s">
        <v>12</v>
      </c>
      <c r="J5" s="5" t="s">
        <v>13</v>
      </c>
      <c r="K5" s="5" t="s">
        <v>14</v>
      </c>
      <c r="L5" s="5" t="s">
        <v>12</v>
      </c>
      <c r="M5" s="5" t="s">
        <v>13</v>
      </c>
      <c r="N5" s="5" t="s">
        <v>14</v>
      </c>
      <c r="O5" s="6"/>
      <c r="P5" s="5" t="s">
        <v>12</v>
      </c>
      <c r="Q5" s="5" t="s">
        <v>13</v>
      </c>
      <c r="R5" s="5" t="s">
        <v>14</v>
      </c>
      <c r="S5" s="5" t="s">
        <v>12</v>
      </c>
      <c r="T5" s="5" t="s">
        <v>13</v>
      </c>
      <c r="U5" s="5" t="s">
        <v>14</v>
      </c>
      <c r="V5" s="78" t="s">
        <v>12</v>
      </c>
      <c r="W5" s="78" t="s">
        <v>13</v>
      </c>
      <c r="X5" s="78" t="s">
        <v>14</v>
      </c>
    </row>
    <row r="6" spans="1:24" ht="25.5" customHeight="1">
      <c r="A6" s="7" t="s">
        <v>15</v>
      </c>
      <c r="B6" s="8"/>
      <c r="C6" s="9"/>
      <c r="D6" s="9"/>
      <c r="E6" s="9"/>
      <c r="F6" s="10"/>
      <c r="G6" s="10"/>
      <c r="H6" s="9"/>
      <c r="I6" s="10"/>
      <c r="J6" s="10"/>
      <c r="K6" s="9"/>
      <c r="L6" s="10"/>
      <c r="M6" s="10"/>
      <c r="N6" s="9"/>
      <c r="O6" s="11"/>
      <c r="P6" s="12"/>
      <c r="Q6" s="12"/>
      <c r="R6" s="12"/>
      <c r="S6" s="12"/>
      <c r="T6" s="12"/>
      <c r="U6" s="12"/>
      <c r="V6" s="12"/>
      <c r="W6" s="12"/>
      <c r="X6" s="12"/>
    </row>
    <row r="7" spans="1:24" ht="25.5" customHeight="1">
      <c r="A7" s="7"/>
      <c r="B7" s="14" t="s">
        <v>16</v>
      </c>
      <c r="C7" s="15"/>
      <c r="D7" s="15"/>
      <c r="E7" s="15"/>
      <c r="F7" s="16"/>
      <c r="G7" s="16"/>
      <c r="H7" s="15"/>
      <c r="I7" s="16"/>
      <c r="J7" s="16"/>
      <c r="K7" s="15"/>
      <c r="L7" s="16"/>
      <c r="M7" s="16"/>
      <c r="N7" s="15"/>
      <c r="O7" s="11"/>
      <c r="P7" s="12"/>
      <c r="Q7" s="12"/>
      <c r="R7" s="12"/>
      <c r="S7" s="12"/>
      <c r="T7" s="12"/>
      <c r="U7" s="12"/>
      <c r="V7" s="12"/>
      <c r="W7" s="12"/>
      <c r="X7" s="12"/>
    </row>
    <row r="8" spans="1:24" ht="25.5" customHeight="1">
      <c r="A8" s="17"/>
      <c r="B8" s="8" t="s">
        <v>17</v>
      </c>
      <c r="C8" s="9"/>
      <c r="D8" s="9"/>
      <c r="E8" s="9"/>
      <c r="F8" s="10"/>
      <c r="G8" s="10"/>
      <c r="H8" s="9"/>
      <c r="I8" s="10"/>
      <c r="J8" s="10"/>
      <c r="K8" s="9"/>
      <c r="L8" s="10"/>
      <c r="M8" s="10"/>
      <c r="N8" s="9"/>
      <c r="O8" s="11"/>
      <c r="P8" s="12"/>
      <c r="Q8" s="12"/>
      <c r="R8" s="12"/>
      <c r="S8" s="12"/>
      <c r="T8" s="12"/>
      <c r="U8" s="12"/>
      <c r="V8" s="12"/>
      <c r="W8" s="12"/>
      <c r="X8" s="12"/>
    </row>
    <row r="9" spans="1:24" ht="25.5" customHeight="1">
      <c r="A9" s="18"/>
      <c r="B9" s="19" t="s">
        <v>18</v>
      </c>
      <c r="C9" s="20">
        <v>0</v>
      </c>
      <c r="D9" s="20">
        <v>0</v>
      </c>
      <c r="E9" s="20">
        <f>SUM(C9:D9)</f>
        <v>0</v>
      </c>
      <c r="F9" s="20">
        <v>21</v>
      </c>
      <c r="G9" s="20">
        <v>90</v>
      </c>
      <c r="H9" s="20">
        <f>F9+G9</f>
        <v>111</v>
      </c>
      <c r="I9" s="20">
        <v>2</v>
      </c>
      <c r="J9" s="20">
        <v>17</v>
      </c>
      <c r="K9" s="20">
        <f>I9+J9</f>
        <v>19</v>
      </c>
      <c r="L9" s="91">
        <f t="shared" ref="L9:M13" si="0">C9+F9+I9</f>
        <v>23</v>
      </c>
      <c r="M9" s="91">
        <f t="shared" si="0"/>
        <v>107</v>
      </c>
      <c r="N9" s="91">
        <f>L9+M9</f>
        <v>130</v>
      </c>
      <c r="O9" s="21">
        <v>1</v>
      </c>
      <c r="P9" s="20">
        <f>IF(O9=1,L9,"0")</f>
        <v>23</v>
      </c>
      <c r="Q9" s="20">
        <f>IF(O9=1,M9,"0")</f>
        <v>107</v>
      </c>
      <c r="R9" s="20">
        <f>IF(O9=1,N9,"0")</f>
        <v>130</v>
      </c>
      <c r="S9" s="22" t="str">
        <f>IF(O9=2,L9,"0")</f>
        <v>0</v>
      </c>
      <c r="T9" s="20" t="str">
        <f>IF(O9=2,M9,"0")</f>
        <v>0</v>
      </c>
      <c r="U9" s="20" t="str">
        <f>IF(O9=2,N9,"0")</f>
        <v>0</v>
      </c>
      <c r="V9" s="20" t="str">
        <f>IF(O9=3,L9,"0")</f>
        <v>0</v>
      </c>
      <c r="W9" s="20" t="str">
        <f>IF(O9=3,M9,"0")</f>
        <v>0</v>
      </c>
      <c r="X9" s="20" t="str">
        <f>IF(O9=3,N9,"0")</f>
        <v>0</v>
      </c>
    </row>
    <row r="10" spans="1:24" ht="25.5" customHeight="1">
      <c r="A10" s="18"/>
      <c r="B10" s="19" t="s">
        <v>19</v>
      </c>
      <c r="C10" s="20">
        <v>1</v>
      </c>
      <c r="D10" s="20">
        <v>4</v>
      </c>
      <c r="E10" s="20">
        <f t="shared" ref="E10:E12" si="1">SUM(C10:D10)</f>
        <v>5</v>
      </c>
      <c r="F10" s="20">
        <v>15</v>
      </c>
      <c r="G10" s="20">
        <v>97</v>
      </c>
      <c r="H10" s="20">
        <f>F10+G10</f>
        <v>112</v>
      </c>
      <c r="I10" s="20">
        <v>2</v>
      </c>
      <c r="J10" s="20">
        <v>1</v>
      </c>
      <c r="K10" s="20">
        <f>I10+J10</f>
        <v>3</v>
      </c>
      <c r="L10" s="91">
        <f t="shared" si="0"/>
        <v>18</v>
      </c>
      <c r="M10" s="91">
        <f t="shared" si="0"/>
        <v>102</v>
      </c>
      <c r="N10" s="91">
        <f>L10+M10</f>
        <v>120</v>
      </c>
      <c r="O10" s="21">
        <v>1</v>
      </c>
      <c r="P10" s="20">
        <f>IF(O10=1,L10,"0")</f>
        <v>18</v>
      </c>
      <c r="Q10" s="20">
        <f>IF(O10=1,M10,"0")</f>
        <v>102</v>
      </c>
      <c r="R10" s="20">
        <f>IF(O10=1,N10,"0")</f>
        <v>120</v>
      </c>
      <c r="S10" s="22" t="str">
        <f>IF(O10=2,L10,"0")</f>
        <v>0</v>
      </c>
      <c r="T10" s="20" t="str">
        <f>IF(O10=2,M10,"0")</f>
        <v>0</v>
      </c>
      <c r="U10" s="20" t="str">
        <f>IF(O10=2,N10,"0")</f>
        <v>0</v>
      </c>
      <c r="V10" s="20" t="str">
        <f t="shared" ref="V10:V12" si="2">IF(O10=3,L10,"0")</f>
        <v>0</v>
      </c>
      <c r="W10" s="20" t="str">
        <f t="shared" ref="W10:W12" si="3">IF(O10=3,M10,"0")</f>
        <v>0</v>
      </c>
      <c r="X10" s="20" t="str">
        <f t="shared" ref="X10:X12" si="4">IF(O10=3,N10,"0")</f>
        <v>0</v>
      </c>
    </row>
    <row r="11" spans="1:24" ht="25.5" customHeight="1">
      <c r="A11" s="18"/>
      <c r="B11" s="19" t="s">
        <v>20</v>
      </c>
      <c r="C11" s="12">
        <v>1</v>
      </c>
      <c r="D11" s="12">
        <v>0</v>
      </c>
      <c r="E11" s="20">
        <f t="shared" ref="E11" si="5">SUM(C11:D11)</f>
        <v>1</v>
      </c>
      <c r="F11" s="12">
        <v>39</v>
      </c>
      <c r="G11" s="12">
        <v>73</v>
      </c>
      <c r="H11" s="12">
        <f>F11+G11</f>
        <v>112</v>
      </c>
      <c r="I11" s="12">
        <v>3</v>
      </c>
      <c r="J11" s="12">
        <v>3</v>
      </c>
      <c r="K11" s="12">
        <f>I11+J11</f>
        <v>6</v>
      </c>
      <c r="L11" s="91">
        <f t="shared" ref="L11" si="6">C11+F11+I11</f>
        <v>43</v>
      </c>
      <c r="M11" s="91">
        <f t="shared" ref="M11" si="7">D11+G11+J11</f>
        <v>76</v>
      </c>
      <c r="N11" s="24">
        <f t="shared" ref="N11" si="8">L11+M11</f>
        <v>119</v>
      </c>
      <c r="O11" s="21">
        <v>1</v>
      </c>
      <c r="P11" s="12">
        <f>IF(O11=1,L11,"0")</f>
        <v>43</v>
      </c>
      <c r="Q11" s="12">
        <f>IF(O11=1,M11,"0")</f>
        <v>76</v>
      </c>
      <c r="R11" s="12">
        <f>IF(O11=1,N11,"0")</f>
        <v>119</v>
      </c>
      <c r="S11" s="12" t="str">
        <f>IF(O11=2,L11,"0")</f>
        <v>0</v>
      </c>
      <c r="T11" s="12" t="str">
        <f>IF(O11=2,M11,"0")</f>
        <v>0</v>
      </c>
      <c r="U11" s="12" t="str">
        <f>IF(Q11=2,N11,"0")</f>
        <v>0</v>
      </c>
      <c r="V11" s="20" t="str">
        <f t="shared" ref="V11" si="9">IF(O11=3,L11,"0")</f>
        <v>0</v>
      </c>
      <c r="W11" s="20" t="str">
        <f t="shared" ref="W11" si="10">IF(O11=3,M11,"0")</f>
        <v>0</v>
      </c>
      <c r="X11" s="20" t="str">
        <f t="shared" ref="X11" si="11">IF(O11=3,N11,"0")</f>
        <v>0</v>
      </c>
    </row>
    <row r="12" spans="1:24" ht="25.5" customHeight="1">
      <c r="A12" s="18"/>
      <c r="B12" s="19" t="s">
        <v>21</v>
      </c>
      <c r="C12" s="12">
        <v>0</v>
      </c>
      <c r="D12" s="12">
        <v>0</v>
      </c>
      <c r="E12" s="20">
        <f t="shared" si="1"/>
        <v>0</v>
      </c>
      <c r="F12" s="12">
        <v>12</v>
      </c>
      <c r="G12" s="12">
        <v>15</v>
      </c>
      <c r="H12" s="12">
        <f>F12+G12</f>
        <v>27</v>
      </c>
      <c r="I12" s="12">
        <v>1</v>
      </c>
      <c r="J12" s="12">
        <v>0</v>
      </c>
      <c r="K12" s="12">
        <f>I12+J12</f>
        <v>1</v>
      </c>
      <c r="L12" s="91">
        <f t="shared" si="0"/>
        <v>13</v>
      </c>
      <c r="M12" s="91">
        <f t="shared" si="0"/>
        <v>15</v>
      </c>
      <c r="N12" s="24">
        <f t="shared" ref="N12" si="12">L12+M12</f>
        <v>28</v>
      </c>
      <c r="O12" s="21">
        <v>1</v>
      </c>
      <c r="P12" s="12">
        <f>IF(O12=1,L12,"0")</f>
        <v>13</v>
      </c>
      <c r="Q12" s="12">
        <f>IF(O12=1,M12,"0")</f>
        <v>15</v>
      </c>
      <c r="R12" s="12">
        <f>IF(O12=1,N12,"0")</f>
        <v>28</v>
      </c>
      <c r="S12" s="12" t="str">
        <f>IF(O12=2,L12,"0")</f>
        <v>0</v>
      </c>
      <c r="T12" s="12" t="str">
        <f>IF(O12=2,M12,"0")</f>
        <v>0</v>
      </c>
      <c r="U12" s="12" t="str">
        <f>IF(Q12=2,N12,"0")</f>
        <v>0</v>
      </c>
      <c r="V12" s="20" t="str">
        <f t="shared" si="2"/>
        <v>0</v>
      </c>
      <c r="W12" s="20" t="str">
        <f t="shared" si="3"/>
        <v>0</v>
      </c>
      <c r="X12" s="20" t="str">
        <f t="shared" si="4"/>
        <v>0</v>
      </c>
    </row>
    <row r="13" spans="1:24" s="4" customFormat="1" ht="25.5" customHeight="1">
      <c r="A13" s="7"/>
      <c r="B13" s="23" t="s">
        <v>22</v>
      </c>
      <c r="C13" s="24">
        <f t="shared" ref="C13:K13" si="13">SUM(C9:C12)</f>
        <v>2</v>
      </c>
      <c r="D13" s="24">
        <f t="shared" si="13"/>
        <v>4</v>
      </c>
      <c r="E13" s="24">
        <f t="shared" si="13"/>
        <v>6</v>
      </c>
      <c r="F13" s="24">
        <f t="shared" si="13"/>
        <v>87</v>
      </c>
      <c r="G13" s="24">
        <f t="shared" si="13"/>
        <v>275</v>
      </c>
      <c r="H13" s="24">
        <f t="shared" si="13"/>
        <v>362</v>
      </c>
      <c r="I13" s="24">
        <f t="shared" si="13"/>
        <v>8</v>
      </c>
      <c r="J13" s="24">
        <f t="shared" si="13"/>
        <v>21</v>
      </c>
      <c r="K13" s="24">
        <f t="shared" si="13"/>
        <v>29</v>
      </c>
      <c r="L13" s="24">
        <f t="shared" si="0"/>
        <v>97</v>
      </c>
      <c r="M13" s="24">
        <f t="shared" si="0"/>
        <v>300</v>
      </c>
      <c r="N13" s="24">
        <f t="shared" ref="N13:N24" si="14">L13+M13</f>
        <v>397</v>
      </c>
      <c r="O13" s="25"/>
      <c r="P13" s="24">
        <f t="shared" ref="P13:X13" si="15">SUM(P9:P12)</f>
        <v>97</v>
      </c>
      <c r="Q13" s="24">
        <f t="shared" si="15"/>
        <v>300</v>
      </c>
      <c r="R13" s="24">
        <f t="shared" si="15"/>
        <v>397</v>
      </c>
      <c r="S13" s="24">
        <f t="shared" si="15"/>
        <v>0</v>
      </c>
      <c r="T13" s="24">
        <f t="shared" si="15"/>
        <v>0</v>
      </c>
      <c r="U13" s="24">
        <f t="shared" si="15"/>
        <v>0</v>
      </c>
      <c r="V13" s="24">
        <f t="shared" si="15"/>
        <v>0</v>
      </c>
      <c r="W13" s="24">
        <f t="shared" si="15"/>
        <v>0</v>
      </c>
      <c r="X13" s="24">
        <f t="shared" si="15"/>
        <v>0</v>
      </c>
    </row>
    <row r="14" spans="1:24" s="4" customFormat="1" ht="25.5" customHeight="1">
      <c r="A14" s="7"/>
      <c r="B14" s="8" t="s">
        <v>23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5"/>
      <c r="P14" s="24"/>
      <c r="Q14" s="24"/>
      <c r="R14" s="24"/>
      <c r="S14" s="24"/>
      <c r="T14" s="24"/>
      <c r="U14" s="24"/>
      <c r="V14" s="24"/>
      <c r="W14" s="24"/>
      <c r="X14" s="24"/>
    </row>
    <row r="15" spans="1:24" s="4" customFormat="1" ht="25.5" customHeight="1">
      <c r="A15" s="7"/>
      <c r="B15" s="73" t="s">
        <v>18</v>
      </c>
      <c r="C15" s="12">
        <v>3</v>
      </c>
      <c r="D15" s="12">
        <v>3</v>
      </c>
      <c r="E15" s="12">
        <f>C15+D15</f>
        <v>6</v>
      </c>
      <c r="F15" s="12">
        <v>3</v>
      </c>
      <c r="G15" s="12">
        <v>23</v>
      </c>
      <c r="H15" s="12">
        <f>F15+G15</f>
        <v>26</v>
      </c>
      <c r="I15" s="12">
        <v>0</v>
      </c>
      <c r="J15" s="12">
        <v>6</v>
      </c>
      <c r="K15" s="12">
        <f>I15+J15</f>
        <v>6</v>
      </c>
      <c r="L15" s="24">
        <f t="shared" ref="L15:M24" si="16">C15+F15+I15</f>
        <v>6</v>
      </c>
      <c r="M15" s="24">
        <f t="shared" si="16"/>
        <v>32</v>
      </c>
      <c r="N15" s="24">
        <f t="shared" ref="N15:N16" si="17">L15+M15</f>
        <v>38</v>
      </c>
      <c r="O15" s="21">
        <v>1</v>
      </c>
      <c r="P15" s="12">
        <f>IF(O15=1,L15,"0")</f>
        <v>6</v>
      </c>
      <c r="Q15" s="12">
        <f>IF(O15=1,M15,"0")</f>
        <v>32</v>
      </c>
      <c r="R15" s="12">
        <f>IF(O15=1,N15,"0")</f>
        <v>38</v>
      </c>
      <c r="S15" s="12" t="str">
        <f>IF(O15=2,L15,"0")</f>
        <v>0</v>
      </c>
      <c r="T15" s="12" t="str">
        <f>IF(O15=2,M15,"0")</f>
        <v>0</v>
      </c>
      <c r="U15" s="12" t="str">
        <f>IF(Q15=2,N15,"0")</f>
        <v>0</v>
      </c>
      <c r="V15" s="20" t="str">
        <f>IF(O15=3,L15,"0")</f>
        <v>0</v>
      </c>
      <c r="W15" s="20" t="str">
        <f>IF(O15=3,M15,"0")</f>
        <v>0</v>
      </c>
      <c r="X15" s="20" t="str">
        <f>IF(O15=3,N15,"0")</f>
        <v>0</v>
      </c>
    </row>
    <row r="16" spans="1:24" s="4" customFormat="1" ht="25.5" customHeight="1">
      <c r="A16" s="7"/>
      <c r="B16" s="23" t="s">
        <v>22</v>
      </c>
      <c r="C16" s="24">
        <f t="shared" ref="C16:K16" si="18">SUM(C15:C15)</f>
        <v>3</v>
      </c>
      <c r="D16" s="24">
        <f t="shared" si="18"/>
        <v>3</v>
      </c>
      <c r="E16" s="24">
        <f t="shared" si="18"/>
        <v>6</v>
      </c>
      <c r="F16" s="24">
        <f t="shared" si="18"/>
        <v>3</v>
      </c>
      <c r="G16" s="24">
        <f t="shared" si="18"/>
        <v>23</v>
      </c>
      <c r="H16" s="24">
        <f t="shared" si="18"/>
        <v>26</v>
      </c>
      <c r="I16" s="24">
        <f t="shared" si="18"/>
        <v>0</v>
      </c>
      <c r="J16" s="24">
        <f t="shared" si="18"/>
        <v>6</v>
      </c>
      <c r="K16" s="24">
        <f t="shared" si="18"/>
        <v>6</v>
      </c>
      <c r="L16" s="24">
        <f t="shared" si="16"/>
        <v>6</v>
      </c>
      <c r="M16" s="24">
        <f t="shared" si="16"/>
        <v>32</v>
      </c>
      <c r="N16" s="24">
        <f t="shared" si="17"/>
        <v>38</v>
      </c>
      <c r="O16" s="25">
        <f t="shared" ref="O16:X16" si="19">SUM(O15:O15)</f>
        <v>1</v>
      </c>
      <c r="P16" s="24">
        <f t="shared" si="19"/>
        <v>6</v>
      </c>
      <c r="Q16" s="24">
        <f t="shared" si="19"/>
        <v>32</v>
      </c>
      <c r="R16" s="24">
        <f t="shared" si="19"/>
        <v>38</v>
      </c>
      <c r="S16" s="24">
        <f t="shared" si="19"/>
        <v>0</v>
      </c>
      <c r="T16" s="24">
        <f t="shared" si="19"/>
        <v>0</v>
      </c>
      <c r="U16" s="24">
        <f t="shared" si="19"/>
        <v>0</v>
      </c>
      <c r="V16" s="24">
        <f t="shared" si="19"/>
        <v>0</v>
      </c>
      <c r="W16" s="24">
        <f t="shared" si="19"/>
        <v>0</v>
      </c>
      <c r="X16" s="24">
        <f t="shared" si="19"/>
        <v>0</v>
      </c>
    </row>
    <row r="17" spans="1:24" s="4" customFormat="1" ht="25.5" customHeight="1">
      <c r="A17" s="7"/>
      <c r="B17" s="23" t="s">
        <v>24</v>
      </c>
      <c r="C17" s="24">
        <f>C13+C16</f>
        <v>5</v>
      </c>
      <c r="D17" s="24">
        <f t="shared" ref="D17:K17" si="20">D13+D16</f>
        <v>7</v>
      </c>
      <c r="E17" s="24">
        <f t="shared" si="20"/>
        <v>12</v>
      </c>
      <c r="F17" s="24">
        <f t="shared" si="20"/>
        <v>90</v>
      </c>
      <c r="G17" s="24">
        <f t="shared" si="20"/>
        <v>298</v>
      </c>
      <c r="H17" s="24">
        <f t="shared" si="20"/>
        <v>388</v>
      </c>
      <c r="I17" s="24">
        <f t="shared" si="20"/>
        <v>8</v>
      </c>
      <c r="J17" s="24">
        <f t="shared" si="20"/>
        <v>27</v>
      </c>
      <c r="K17" s="24">
        <f t="shared" si="20"/>
        <v>35</v>
      </c>
      <c r="L17" s="24">
        <f>C17+F17+I17</f>
        <v>103</v>
      </c>
      <c r="M17" s="24">
        <f t="shared" ref="M17" si="21">D17+G17+J17</f>
        <v>332</v>
      </c>
      <c r="N17" s="24">
        <f t="shared" ref="N17" si="22">L17+M17</f>
        <v>435</v>
      </c>
      <c r="O17" s="25">
        <v>1</v>
      </c>
      <c r="P17" s="24">
        <f>P16+P13</f>
        <v>103</v>
      </c>
      <c r="Q17" s="24">
        <f t="shared" ref="Q17:X17" si="23">Q16+Q13</f>
        <v>332</v>
      </c>
      <c r="R17" s="24">
        <f t="shared" si="23"/>
        <v>435</v>
      </c>
      <c r="S17" s="24">
        <f t="shared" si="23"/>
        <v>0</v>
      </c>
      <c r="T17" s="24">
        <f t="shared" si="23"/>
        <v>0</v>
      </c>
      <c r="U17" s="24">
        <f t="shared" si="23"/>
        <v>0</v>
      </c>
      <c r="V17" s="24">
        <f t="shared" si="23"/>
        <v>0</v>
      </c>
      <c r="W17" s="24">
        <f t="shared" si="23"/>
        <v>0</v>
      </c>
      <c r="X17" s="24">
        <f t="shared" si="23"/>
        <v>0</v>
      </c>
    </row>
    <row r="18" spans="1:24" s="4" customFormat="1" ht="25.5" customHeight="1">
      <c r="A18" s="7"/>
      <c r="B18" s="14" t="s">
        <v>25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5"/>
      <c r="P18" s="24"/>
      <c r="Q18" s="24"/>
      <c r="R18" s="24"/>
      <c r="S18" s="24"/>
      <c r="T18" s="24"/>
      <c r="U18" s="24"/>
      <c r="V18" s="24"/>
      <c r="W18" s="24"/>
      <c r="X18" s="24"/>
    </row>
    <row r="19" spans="1:24" s="4" customFormat="1" ht="25.5" customHeight="1">
      <c r="A19" s="7"/>
      <c r="B19" s="8" t="s">
        <v>17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5"/>
      <c r="P19" s="24"/>
      <c r="Q19" s="24"/>
      <c r="R19" s="24"/>
      <c r="S19" s="24"/>
      <c r="T19" s="24"/>
      <c r="U19" s="24"/>
      <c r="V19" s="24"/>
      <c r="W19" s="24"/>
      <c r="X19" s="24"/>
    </row>
    <row r="20" spans="1:24" s="4" customFormat="1" ht="25.5" customHeight="1">
      <c r="A20" s="7"/>
      <c r="B20" s="19" t="s">
        <v>18</v>
      </c>
      <c r="C20" s="12">
        <v>0</v>
      </c>
      <c r="D20" s="12">
        <v>1</v>
      </c>
      <c r="E20" s="12">
        <f>C20+D20</f>
        <v>1</v>
      </c>
      <c r="F20" s="12">
        <v>3</v>
      </c>
      <c r="G20" s="12">
        <v>21</v>
      </c>
      <c r="H20" s="12">
        <f>F20+G20</f>
        <v>24</v>
      </c>
      <c r="I20" s="12">
        <v>3</v>
      </c>
      <c r="J20" s="12">
        <v>0</v>
      </c>
      <c r="K20" s="12">
        <f>I20+J20</f>
        <v>3</v>
      </c>
      <c r="L20" s="24">
        <f t="shared" ref="L20" si="24">C20+F20+I20</f>
        <v>6</v>
      </c>
      <c r="M20" s="24">
        <f t="shared" ref="M20" si="25">D20+G20+J20</f>
        <v>22</v>
      </c>
      <c r="N20" s="24">
        <f t="shared" ref="N20" si="26">L20+M20</f>
        <v>28</v>
      </c>
      <c r="O20" s="21">
        <v>1</v>
      </c>
      <c r="P20" s="12">
        <f>IF(O20=1,L20,"0")</f>
        <v>6</v>
      </c>
      <c r="Q20" s="12">
        <f>IF(O20=1,M20,"0")</f>
        <v>22</v>
      </c>
      <c r="R20" s="12">
        <f>IF(O20=1,N20,"0")</f>
        <v>28</v>
      </c>
      <c r="S20" s="12" t="str">
        <f>IF(O20=2,L20,"0")</f>
        <v>0</v>
      </c>
      <c r="T20" s="12" t="str">
        <f>IF(O20=2,M20,"0")</f>
        <v>0</v>
      </c>
      <c r="U20" s="12" t="str">
        <f>IF(Q20=2,N20,"0")</f>
        <v>0</v>
      </c>
      <c r="V20" s="12" t="str">
        <f t="shared" ref="V20:V21" si="27">IF(O20=3,L20,"0")</f>
        <v>0</v>
      </c>
      <c r="W20" s="12" t="str">
        <f t="shared" ref="W20:W21" si="28">IF(O20=3,M20,"0")</f>
        <v>0</v>
      </c>
      <c r="X20" s="12" t="str">
        <f t="shared" ref="X20:X21" si="29">IF(O20=3,N20,"0")</f>
        <v>0</v>
      </c>
    </row>
    <row r="21" spans="1:24" s="4" customFormat="1" ht="25.5" customHeight="1">
      <c r="A21" s="7"/>
      <c r="B21" s="19" t="s">
        <v>20</v>
      </c>
      <c r="C21" s="12">
        <v>0</v>
      </c>
      <c r="D21" s="12">
        <v>0</v>
      </c>
      <c r="E21" s="12">
        <f t="shared" ref="E21" si="30">C21+D21</f>
        <v>0</v>
      </c>
      <c r="F21" s="12">
        <v>10</v>
      </c>
      <c r="G21" s="12">
        <v>25</v>
      </c>
      <c r="H21" s="12">
        <f t="shared" ref="H21" si="31">F21+G21</f>
        <v>35</v>
      </c>
      <c r="I21" s="12">
        <v>0</v>
      </c>
      <c r="J21" s="12">
        <v>1</v>
      </c>
      <c r="K21" s="12">
        <f t="shared" ref="K21" si="32">I21+J21</f>
        <v>1</v>
      </c>
      <c r="L21" s="24">
        <f t="shared" ref="L21" si="33">C21+F21+I21</f>
        <v>10</v>
      </c>
      <c r="M21" s="24">
        <f t="shared" ref="M21" si="34">D21+G21+J21</f>
        <v>26</v>
      </c>
      <c r="N21" s="24">
        <f t="shared" ref="N21" si="35">L21+M21</f>
        <v>36</v>
      </c>
      <c r="O21" s="21">
        <v>1</v>
      </c>
      <c r="P21" s="12">
        <f t="shared" ref="P21" si="36">IF(O21=1,L21,"0")</f>
        <v>10</v>
      </c>
      <c r="Q21" s="12">
        <f t="shared" ref="Q21" si="37">IF(O21=1,M21,"0")</f>
        <v>26</v>
      </c>
      <c r="R21" s="12">
        <f t="shared" ref="R21" si="38">IF(O21=1,N21,"0")</f>
        <v>36</v>
      </c>
      <c r="S21" s="12" t="str">
        <f>IF(O21=2,L21,"0")</f>
        <v>0</v>
      </c>
      <c r="T21" s="12" t="str">
        <f>IF(O21=2,M21,"0")</f>
        <v>0</v>
      </c>
      <c r="U21" s="12" t="str">
        <f>IF(Q21=2,N21,"0")</f>
        <v>0</v>
      </c>
      <c r="V21" s="12" t="str">
        <f t="shared" si="27"/>
        <v>0</v>
      </c>
      <c r="W21" s="12" t="str">
        <f t="shared" si="28"/>
        <v>0</v>
      </c>
      <c r="X21" s="12" t="str">
        <f t="shared" si="29"/>
        <v>0</v>
      </c>
    </row>
    <row r="22" spans="1:24" s="4" customFormat="1" ht="25.5" customHeight="1">
      <c r="A22" s="7"/>
      <c r="B22" s="23" t="s">
        <v>22</v>
      </c>
      <c r="C22" s="12">
        <f>SUM(C20:C21)</f>
        <v>0</v>
      </c>
      <c r="D22" s="12">
        <f t="shared" ref="D22:U22" si="39">SUM(D20:D21)</f>
        <v>1</v>
      </c>
      <c r="E22" s="12">
        <f t="shared" si="39"/>
        <v>1</v>
      </c>
      <c r="F22" s="12">
        <f>SUM(F20:F21)</f>
        <v>13</v>
      </c>
      <c r="G22" s="12">
        <f t="shared" ref="G22:H22" si="40">SUM(G20:G21)</f>
        <v>46</v>
      </c>
      <c r="H22" s="12">
        <f t="shared" si="40"/>
        <v>59</v>
      </c>
      <c r="I22" s="12">
        <f t="shared" si="39"/>
        <v>3</v>
      </c>
      <c r="J22" s="12">
        <f t="shared" si="39"/>
        <v>1</v>
      </c>
      <c r="K22" s="12">
        <f t="shared" si="39"/>
        <v>4</v>
      </c>
      <c r="L22" s="24">
        <f t="shared" si="39"/>
        <v>16</v>
      </c>
      <c r="M22" s="24">
        <f t="shared" si="39"/>
        <v>48</v>
      </c>
      <c r="N22" s="24">
        <f t="shared" si="39"/>
        <v>64</v>
      </c>
      <c r="O22" s="41">
        <v>1</v>
      </c>
      <c r="P22" s="24">
        <f t="shared" si="39"/>
        <v>16</v>
      </c>
      <c r="Q22" s="24">
        <f t="shared" si="39"/>
        <v>48</v>
      </c>
      <c r="R22" s="24">
        <f t="shared" si="39"/>
        <v>64</v>
      </c>
      <c r="S22" s="24">
        <f t="shared" si="39"/>
        <v>0</v>
      </c>
      <c r="T22" s="24">
        <f t="shared" si="39"/>
        <v>0</v>
      </c>
      <c r="U22" s="24">
        <f t="shared" si="39"/>
        <v>0</v>
      </c>
      <c r="V22" s="24">
        <f t="shared" ref="V22:X22" si="41">SUM(V20:V21)</f>
        <v>0</v>
      </c>
      <c r="W22" s="24">
        <f t="shared" si="41"/>
        <v>0</v>
      </c>
      <c r="X22" s="24">
        <f t="shared" si="41"/>
        <v>0</v>
      </c>
    </row>
    <row r="23" spans="1:24" s="4" customFormat="1" ht="25.5" customHeight="1">
      <c r="A23" s="7"/>
      <c r="B23" s="76" t="s">
        <v>26</v>
      </c>
      <c r="C23" s="24">
        <f>C22</f>
        <v>0</v>
      </c>
      <c r="D23" s="24">
        <f t="shared" ref="D23:N23" si="42">D22</f>
        <v>1</v>
      </c>
      <c r="E23" s="24">
        <f t="shared" si="42"/>
        <v>1</v>
      </c>
      <c r="F23" s="24">
        <f t="shared" si="42"/>
        <v>13</v>
      </c>
      <c r="G23" s="24">
        <f t="shared" si="42"/>
        <v>46</v>
      </c>
      <c r="H23" s="24">
        <f t="shared" si="42"/>
        <v>59</v>
      </c>
      <c r="I23" s="24">
        <f t="shared" si="42"/>
        <v>3</v>
      </c>
      <c r="J23" s="24">
        <f t="shared" si="42"/>
        <v>1</v>
      </c>
      <c r="K23" s="24">
        <f t="shared" si="42"/>
        <v>4</v>
      </c>
      <c r="L23" s="24">
        <f t="shared" si="42"/>
        <v>16</v>
      </c>
      <c r="M23" s="24">
        <f t="shared" si="42"/>
        <v>48</v>
      </c>
      <c r="N23" s="24">
        <f t="shared" si="42"/>
        <v>64</v>
      </c>
      <c r="O23" s="25">
        <f>SUM(O13)</f>
        <v>0</v>
      </c>
      <c r="P23" s="24">
        <f>P22</f>
        <v>16</v>
      </c>
      <c r="Q23" s="24">
        <f t="shared" ref="Q23:R23" si="43">Q22</f>
        <v>48</v>
      </c>
      <c r="R23" s="24">
        <f t="shared" si="43"/>
        <v>64</v>
      </c>
      <c r="S23" s="24">
        <f t="shared" ref="S23:X23" si="44">SUM(S13)</f>
        <v>0</v>
      </c>
      <c r="T23" s="24">
        <f t="shared" si="44"/>
        <v>0</v>
      </c>
      <c r="U23" s="24">
        <f t="shared" si="44"/>
        <v>0</v>
      </c>
      <c r="V23" s="24">
        <f t="shared" si="44"/>
        <v>0</v>
      </c>
      <c r="W23" s="24">
        <f t="shared" si="44"/>
        <v>0</v>
      </c>
      <c r="X23" s="24">
        <f t="shared" si="44"/>
        <v>0</v>
      </c>
    </row>
    <row r="24" spans="1:24" s="4" customFormat="1" ht="25.5" customHeight="1">
      <c r="A24" s="57"/>
      <c r="B24" s="58" t="s">
        <v>27</v>
      </c>
      <c r="C24" s="59">
        <f>C17+C23</f>
        <v>5</v>
      </c>
      <c r="D24" s="59">
        <f t="shared" ref="D24:K24" si="45">D17+D23</f>
        <v>8</v>
      </c>
      <c r="E24" s="59">
        <f t="shared" si="45"/>
        <v>13</v>
      </c>
      <c r="F24" s="59">
        <f>F17+F23</f>
        <v>103</v>
      </c>
      <c r="G24" s="59">
        <f t="shared" si="45"/>
        <v>344</v>
      </c>
      <c r="H24" s="59">
        <f t="shared" si="45"/>
        <v>447</v>
      </c>
      <c r="I24" s="59">
        <f t="shared" si="45"/>
        <v>11</v>
      </c>
      <c r="J24" s="59">
        <f t="shared" si="45"/>
        <v>28</v>
      </c>
      <c r="K24" s="59">
        <f t="shared" si="45"/>
        <v>39</v>
      </c>
      <c r="L24" s="59">
        <f t="shared" si="16"/>
        <v>119</v>
      </c>
      <c r="M24" s="59">
        <f t="shared" si="16"/>
        <v>380</v>
      </c>
      <c r="N24" s="59">
        <f t="shared" si="14"/>
        <v>499</v>
      </c>
      <c r="O24" s="60">
        <f t="shared" ref="O24" si="46">SUM(O23)</f>
        <v>0</v>
      </c>
      <c r="P24" s="59">
        <f>P23+P17</f>
        <v>119</v>
      </c>
      <c r="Q24" s="59">
        <f t="shared" ref="Q24:U24" si="47">Q23+Q17</f>
        <v>380</v>
      </c>
      <c r="R24" s="59">
        <f t="shared" si="47"/>
        <v>499</v>
      </c>
      <c r="S24" s="59">
        <f t="shared" si="47"/>
        <v>0</v>
      </c>
      <c r="T24" s="59">
        <f t="shared" si="47"/>
        <v>0</v>
      </c>
      <c r="U24" s="59">
        <f t="shared" si="47"/>
        <v>0</v>
      </c>
      <c r="V24" s="59">
        <f t="shared" ref="V24:X24" si="48">V23+V17</f>
        <v>0</v>
      </c>
      <c r="W24" s="59">
        <f t="shared" si="48"/>
        <v>0</v>
      </c>
      <c r="X24" s="59">
        <f t="shared" si="48"/>
        <v>0</v>
      </c>
    </row>
    <row r="25" spans="1:24" ht="25.5" customHeight="1">
      <c r="A25" s="7" t="s">
        <v>28</v>
      </c>
      <c r="B25" s="8"/>
      <c r="C25" s="12"/>
      <c r="D25" s="12"/>
      <c r="E25" s="12"/>
      <c r="F25" s="10"/>
      <c r="G25" s="10"/>
      <c r="H25" s="12"/>
      <c r="I25" s="10"/>
      <c r="J25" s="10"/>
      <c r="K25" s="12"/>
      <c r="L25" s="12"/>
      <c r="M25" s="12"/>
      <c r="N25" s="12"/>
      <c r="O25" s="11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25.5" customHeight="1">
      <c r="A26" s="7"/>
      <c r="B26" s="14" t="s">
        <v>16</v>
      </c>
      <c r="C26" s="12"/>
      <c r="D26" s="12"/>
      <c r="E26" s="12"/>
      <c r="F26" s="16"/>
      <c r="G26" s="16"/>
      <c r="H26" s="12"/>
      <c r="I26" s="16"/>
      <c r="J26" s="16"/>
      <c r="K26" s="12"/>
      <c r="L26" s="12"/>
      <c r="M26" s="12"/>
      <c r="N26" s="12"/>
      <c r="O26" s="11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25.5" customHeight="1">
      <c r="A27" s="7"/>
      <c r="B27" s="8" t="s">
        <v>29</v>
      </c>
      <c r="C27" s="12"/>
      <c r="D27" s="12"/>
      <c r="E27" s="12"/>
      <c r="F27" s="16"/>
      <c r="G27" s="16"/>
      <c r="H27" s="12"/>
      <c r="I27" s="16"/>
      <c r="J27" s="16"/>
      <c r="K27" s="12"/>
      <c r="L27" s="12"/>
      <c r="M27" s="12"/>
      <c r="N27" s="12"/>
      <c r="O27" s="11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25.5" customHeight="1">
      <c r="A28" s="7"/>
      <c r="B28" s="88" t="s">
        <v>30</v>
      </c>
      <c r="C28" s="12">
        <v>0</v>
      </c>
      <c r="D28" s="12">
        <v>0</v>
      </c>
      <c r="E28" s="12">
        <f>C28+D28</f>
        <v>0</v>
      </c>
      <c r="F28" s="32">
        <v>6</v>
      </c>
      <c r="G28" s="33">
        <v>6</v>
      </c>
      <c r="H28" s="12">
        <f>F28+G28</f>
        <v>12</v>
      </c>
      <c r="I28" s="32">
        <v>0</v>
      </c>
      <c r="J28" s="32">
        <v>3</v>
      </c>
      <c r="K28" s="12">
        <f>I28+J28</f>
        <v>3</v>
      </c>
      <c r="L28" s="24">
        <f>C28+F28+I28</f>
        <v>6</v>
      </c>
      <c r="M28" s="24">
        <f>D28+G28+J28</f>
        <v>9</v>
      </c>
      <c r="N28" s="24">
        <f t="shared" ref="N28" si="49">L28+M28</f>
        <v>15</v>
      </c>
      <c r="O28" s="11">
        <v>2</v>
      </c>
      <c r="P28" s="12" t="str">
        <f>IF(O28=1,#REF!,"0")</f>
        <v>0</v>
      </c>
      <c r="Q28" s="12" t="str">
        <f>IF(O28=1,#REF!,"0")</f>
        <v>0</v>
      </c>
      <c r="R28" s="12" t="str">
        <f>IF(O28=1,#REF!,"0")</f>
        <v>0</v>
      </c>
      <c r="S28" s="12">
        <f>IF(O28=2,L28,"0")</f>
        <v>6</v>
      </c>
      <c r="T28" s="12">
        <f>IF(O28=2,M28,"0")</f>
        <v>9</v>
      </c>
      <c r="U28" s="12">
        <f>IF(O28=2,N28,"0")</f>
        <v>15</v>
      </c>
      <c r="V28" s="12" t="str">
        <f t="shared" ref="V28" si="50">IF(O28=3,L28,"0")</f>
        <v>0</v>
      </c>
      <c r="W28" s="12" t="str">
        <f t="shared" ref="W28" si="51">IF(O28=3,M28,"0")</f>
        <v>0</v>
      </c>
      <c r="X28" s="12" t="str">
        <f t="shared" ref="X28" si="52">IF(O28=3,N28,"0")</f>
        <v>0</v>
      </c>
    </row>
    <row r="29" spans="1:24" ht="25.5" customHeight="1">
      <c r="A29" s="7"/>
      <c r="B29" s="19" t="s">
        <v>31</v>
      </c>
      <c r="C29" s="12">
        <v>0</v>
      </c>
      <c r="D29" s="12">
        <v>0</v>
      </c>
      <c r="E29" s="12">
        <f t="shared" ref="E29:E32" si="53">C29+D29</f>
        <v>0</v>
      </c>
      <c r="F29" s="32">
        <v>24</v>
      </c>
      <c r="G29" s="33">
        <v>2</v>
      </c>
      <c r="H29" s="12">
        <f t="shared" ref="H29:H32" si="54">F29+G29</f>
        <v>26</v>
      </c>
      <c r="I29" s="32">
        <v>0</v>
      </c>
      <c r="J29" s="32">
        <v>0</v>
      </c>
      <c r="K29" s="12">
        <f t="shared" ref="K29:K32" si="55">I29+J29</f>
        <v>0</v>
      </c>
      <c r="L29" s="24">
        <f t="shared" ref="L29:L32" si="56">C29+F29+I29</f>
        <v>24</v>
      </c>
      <c r="M29" s="24">
        <f t="shared" ref="M29:M32" si="57">D29+G29+J29</f>
        <v>2</v>
      </c>
      <c r="N29" s="24">
        <f t="shared" ref="N29:N32" si="58">L29+M29</f>
        <v>26</v>
      </c>
      <c r="O29" s="11">
        <v>2</v>
      </c>
      <c r="P29" s="12" t="str">
        <f>IF(O29=1,#REF!,"0")</f>
        <v>0</v>
      </c>
      <c r="Q29" s="12" t="str">
        <f>IF(O29=1,#REF!,"0")</f>
        <v>0</v>
      </c>
      <c r="R29" s="12" t="str">
        <f>IF(O29=1,#REF!,"0")</f>
        <v>0</v>
      </c>
      <c r="S29" s="12">
        <f t="shared" ref="S29:S32" si="59">IF(O29=2,L29,"0")</f>
        <v>24</v>
      </c>
      <c r="T29" s="12">
        <f t="shared" ref="T29:T32" si="60">IF(O29=2,M29,"0")</f>
        <v>2</v>
      </c>
      <c r="U29" s="12">
        <f t="shared" ref="U29:U32" si="61">IF(O29=2,N29,"0")</f>
        <v>26</v>
      </c>
      <c r="V29" s="12" t="str">
        <f t="shared" ref="V29:V32" si="62">IF(O29=3,L29,"0")</f>
        <v>0</v>
      </c>
      <c r="W29" s="12" t="str">
        <f t="shared" ref="W29:W32" si="63">IF(O29=3,M29,"0")</f>
        <v>0</v>
      </c>
      <c r="X29" s="12" t="str">
        <f t="shared" ref="X29:X32" si="64">IF(O29=3,N29,"0")</f>
        <v>0</v>
      </c>
    </row>
    <row r="30" spans="1:24" ht="25.5" customHeight="1">
      <c r="A30" s="7"/>
      <c r="B30" s="19" t="s">
        <v>32</v>
      </c>
      <c r="C30" s="12">
        <v>0</v>
      </c>
      <c r="D30" s="12">
        <v>0</v>
      </c>
      <c r="E30" s="12">
        <f t="shared" si="53"/>
        <v>0</v>
      </c>
      <c r="F30" s="32">
        <v>18</v>
      </c>
      <c r="G30" s="33">
        <v>10</v>
      </c>
      <c r="H30" s="12">
        <f t="shared" si="54"/>
        <v>28</v>
      </c>
      <c r="I30" s="32">
        <v>0</v>
      </c>
      <c r="J30" s="32">
        <v>0</v>
      </c>
      <c r="K30" s="12">
        <f t="shared" si="55"/>
        <v>0</v>
      </c>
      <c r="L30" s="24">
        <f t="shared" si="56"/>
        <v>18</v>
      </c>
      <c r="M30" s="24">
        <f t="shared" si="57"/>
        <v>10</v>
      </c>
      <c r="N30" s="24">
        <f t="shared" si="58"/>
        <v>28</v>
      </c>
      <c r="O30" s="11">
        <v>2</v>
      </c>
      <c r="P30" s="12" t="str">
        <f>IF(O30=1,#REF!,"0")</f>
        <v>0</v>
      </c>
      <c r="Q30" s="12" t="str">
        <f>IF(O30=1,#REF!,"0")</f>
        <v>0</v>
      </c>
      <c r="R30" s="12" t="str">
        <f>IF(O30=1,#REF!,"0")</f>
        <v>0</v>
      </c>
      <c r="S30" s="12">
        <f t="shared" si="59"/>
        <v>18</v>
      </c>
      <c r="T30" s="12">
        <f t="shared" si="60"/>
        <v>10</v>
      </c>
      <c r="U30" s="12">
        <f t="shared" si="61"/>
        <v>28</v>
      </c>
      <c r="V30" s="12" t="str">
        <f t="shared" si="62"/>
        <v>0</v>
      </c>
      <c r="W30" s="12" t="str">
        <f t="shared" si="63"/>
        <v>0</v>
      </c>
      <c r="X30" s="12" t="str">
        <f t="shared" si="64"/>
        <v>0</v>
      </c>
    </row>
    <row r="31" spans="1:24" ht="25.5" customHeight="1">
      <c r="A31" s="7"/>
      <c r="B31" s="19" t="s">
        <v>33</v>
      </c>
      <c r="C31" s="12">
        <v>0</v>
      </c>
      <c r="D31" s="12">
        <v>0</v>
      </c>
      <c r="E31" s="12">
        <f t="shared" si="53"/>
        <v>0</v>
      </c>
      <c r="F31" s="32">
        <v>1</v>
      </c>
      <c r="G31" s="33">
        <v>0</v>
      </c>
      <c r="H31" s="12">
        <f t="shared" si="54"/>
        <v>1</v>
      </c>
      <c r="I31" s="32">
        <v>0</v>
      </c>
      <c r="J31" s="32">
        <v>0</v>
      </c>
      <c r="K31" s="12">
        <f t="shared" si="55"/>
        <v>0</v>
      </c>
      <c r="L31" s="24">
        <f t="shared" si="56"/>
        <v>1</v>
      </c>
      <c r="M31" s="24">
        <f t="shared" si="57"/>
        <v>0</v>
      </c>
      <c r="N31" s="24">
        <f t="shared" si="58"/>
        <v>1</v>
      </c>
      <c r="O31" s="11">
        <v>2</v>
      </c>
      <c r="P31" s="12" t="str">
        <f>IF(O31=1,#REF!,"0")</f>
        <v>0</v>
      </c>
      <c r="Q31" s="12" t="str">
        <f>IF(O31=1,#REF!,"0")</f>
        <v>0</v>
      </c>
      <c r="R31" s="12" t="str">
        <f>IF(O31=1,#REF!,"0")</f>
        <v>0</v>
      </c>
      <c r="S31" s="12">
        <f t="shared" si="59"/>
        <v>1</v>
      </c>
      <c r="T31" s="12">
        <f t="shared" si="60"/>
        <v>0</v>
      </c>
      <c r="U31" s="12">
        <f t="shared" si="61"/>
        <v>1</v>
      </c>
      <c r="V31" s="12" t="str">
        <f t="shared" si="62"/>
        <v>0</v>
      </c>
      <c r="W31" s="12" t="str">
        <f t="shared" si="63"/>
        <v>0</v>
      </c>
      <c r="X31" s="12" t="str">
        <f t="shared" si="64"/>
        <v>0</v>
      </c>
    </row>
    <row r="32" spans="1:24" ht="25.5" customHeight="1">
      <c r="A32" s="7"/>
      <c r="B32" s="19" t="s">
        <v>34</v>
      </c>
      <c r="C32" s="12">
        <v>0</v>
      </c>
      <c r="D32" s="12">
        <v>0</v>
      </c>
      <c r="E32" s="12">
        <f t="shared" si="53"/>
        <v>0</v>
      </c>
      <c r="F32" s="32">
        <v>15</v>
      </c>
      <c r="G32" s="33">
        <v>12</v>
      </c>
      <c r="H32" s="12">
        <f t="shared" si="54"/>
        <v>27</v>
      </c>
      <c r="I32" s="32">
        <v>0</v>
      </c>
      <c r="J32" s="32">
        <v>0</v>
      </c>
      <c r="K32" s="12">
        <f t="shared" si="55"/>
        <v>0</v>
      </c>
      <c r="L32" s="24">
        <f t="shared" si="56"/>
        <v>15</v>
      </c>
      <c r="M32" s="24">
        <f t="shared" si="57"/>
        <v>12</v>
      </c>
      <c r="N32" s="24">
        <f t="shared" si="58"/>
        <v>27</v>
      </c>
      <c r="O32" s="11">
        <v>2</v>
      </c>
      <c r="P32" s="12" t="str">
        <f>IF(O32=1,#REF!,"0")</f>
        <v>0</v>
      </c>
      <c r="Q32" s="12" t="str">
        <f>IF(O32=1,#REF!,"0")</f>
        <v>0</v>
      </c>
      <c r="R32" s="12" t="str">
        <f>IF(O32=1,#REF!,"0")</f>
        <v>0</v>
      </c>
      <c r="S32" s="12">
        <f t="shared" si="59"/>
        <v>15</v>
      </c>
      <c r="T32" s="12">
        <f t="shared" si="60"/>
        <v>12</v>
      </c>
      <c r="U32" s="12">
        <f t="shared" si="61"/>
        <v>27</v>
      </c>
      <c r="V32" s="12" t="str">
        <f t="shared" si="62"/>
        <v>0</v>
      </c>
      <c r="W32" s="12" t="str">
        <f t="shared" si="63"/>
        <v>0</v>
      </c>
      <c r="X32" s="12" t="str">
        <f t="shared" si="64"/>
        <v>0</v>
      </c>
    </row>
    <row r="33" spans="1:24" ht="25.5" customHeight="1">
      <c r="A33" s="7"/>
      <c r="B33" s="27" t="s">
        <v>22</v>
      </c>
      <c r="C33" s="24">
        <f>SUM(C28:C32)</f>
        <v>0</v>
      </c>
      <c r="D33" s="24">
        <f t="shared" ref="D33:X33" si="65">SUM(D28:D32)</f>
        <v>0</v>
      </c>
      <c r="E33" s="24">
        <f t="shared" si="65"/>
        <v>0</v>
      </c>
      <c r="F33" s="24">
        <f t="shared" si="65"/>
        <v>64</v>
      </c>
      <c r="G33" s="24">
        <f t="shared" si="65"/>
        <v>30</v>
      </c>
      <c r="H33" s="24">
        <f t="shared" si="65"/>
        <v>94</v>
      </c>
      <c r="I33" s="24">
        <f t="shared" si="65"/>
        <v>0</v>
      </c>
      <c r="J33" s="24">
        <f t="shared" si="65"/>
        <v>3</v>
      </c>
      <c r="K33" s="24">
        <f t="shared" si="65"/>
        <v>3</v>
      </c>
      <c r="L33" s="24">
        <f t="shared" si="65"/>
        <v>64</v>
      </c>
      <c r="M33" s="24">
        <f t="shared" si="65"/>
        <v>33</v>
      </c>
      <c r="N33" s="24">
        <f t="shared" si="65"/>
        <v>97</v>
      </c>
      <c r="O33" s="12">
        <v>2</v>
      </c>
      <c r="P33" s="12">
        <f t="shared" si="65"/>
        <v>0</v>
      </c>
      <c r="Q33" s="12">
        <f t="shared" si="65"/>
        <v>0</v>
      </c>
      <c r="R33" s="12">
        <f t="shared" si="65"/>
        <v>0</v>
      </c>
      <c r="S33" s="12">
        <f t="shared" si="65"/>
        <v>64</v>
      </c>
      <c r="T33" s="12">
        <f t="shared" si="65"/>
        <v>33</v>
      </c>
      <c r="U33" s="12">
        <f t="shared" si="65"/>
        <v>97</v>
      </c>
      <c r="V33" s="12">
        <f t="shared" si="65"/>
        <v>0</v>
      </c>
      <c r="W33" s="12">
        <f t="shared" si="65"/>
        <v>0</v>
      </c>
      <c r="X33" s="12">
        <f t="shared" si="65"/>
        <v>0</v>
      </c>
    </row>
    <row r="34" spans="1:24" ht="25.5" customHeight="1">
      <c r="A34" s="17"/>
      <c r="B34" s="8" t="s">
        <v>35</v>
      </c>
      <c r="C34" s="12"/>
      <c r="D34" s="12"/>
      <c r="E34" s="12"/>
      <c r="F34" s="10"/>
      <c r="G34" s="10"/>
      <c r="H34" s="12"/>
      <c r="I34" s="10"/>
      <c r="J34" s="10"/>
      <c r="K34" s="12"/>
      <c r="L34" s="12"/>
      <c r="M34" s="12"/>
      <c r="N34" s="12"/>
      <c r="O34" s="11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25.5" customHeight="1">
      <c r="A35" s="18"/>
      <c r="B35" s="19" t="s">
        <v>30</v>
      </c>
      <c r="C35" s="20">
        <v>4</v>
      </c>
      <c r="D35" s="20">
        <v>3</v>
      </c>
      <c r="E35" s="20">
        <f>SUM(C35:D35)</f>
        <v>7</v>
      </c>
      <c r="F35" s="20">
        <v>0</v>
      </c>
      <c r="G35" s="20">
        <v>2</v>
      </c>
      <c r="H35" s="20">
        <f t="shared" ref="H35:H40" si="66">F35+G35</f>
        <v>2</v>
      </c>
      <c r="I35" s="20">
        <v>2</v>
      </c>
      <c r="J35" s="20">
        <v>0</v>
      </c>
      <c r="K35" s="20">
        <f t="shared" ref="K35:K40" si="67">I35+J35</f>
        <v>2</v>
      </c>
      <c r="L35" s="91">
        <f t="shared" ref="L35:M41" si="68">C35+F35+I35</f>
        <v>6</v>
      </c>
      <c r="M35" s="91">
        <f t="shared" si="68"/>
        <v>5</v>
      </c>
      <c r="N35" s="91">
        <f t="shared" ref="N35:N41" si="69">L35+M35</f>
        <v>11</v>
      </c>
      <c r="O35" s="21">
        <v>2</v>
      </c>
      <c r="P35" s="20" t="str">
        <f t="shared" ref="P35:P40" si="70">IF(O35=1,L35,"0")</f>
        <v>0</v>
      </c>
      <c r="Q35" s="20" t="str">
        <f t="shared" ref="Q35:Q40" si="71">IF(O35=1,M35,"0")</f>
        <v>0</v>
      </c>
      <c r="R35" s="20" t="str">
        <f t="shared" ref="R35:R40" si="72">IF(Q35=1,N35,"0")</f>
        <v>0</v>
      </c>
      <c r="S35" s="20">
        <f t="shared" ref="S35:S40" si="73">IF(O35=2,L35,"0")</f>
        <v>6</v>
      </c>
      <c r="T35" s="20">
        <f t="shared" ref="T35:T40" si="74">IF(O35=2,M35,"0")</f>
        <v>5</v>
      </c>
      <c r="U35" s="20">
        <f t="shared" ref="U35:U40" si="75">IF(O35=2,N35,"0")</f>
        <v>11</v>
      </c>
      <c r="V35" s="20" t="str">
        <f t="shared" ref="V35:V40" si="76">IF(O35=3,L35,"0")</f>
        <v>0</v>
      </c>
      <c r="W35" s="20" t="str">
        <f t="shared" ref="W35:W40" si="77">IF(O35=3,M35,"0")</f>
        <v>0</v>
      </c>
      <c r="X35" s="20" t="str">
        <f t="shared" ref="X35:X40" si="78">IF(O35=3,N35,"0")</f>
        <v>0</v>
      </c>
    </row>
    <row r="36" spans="1:24" ht="25.5" customHeight="1">
      <c r="A36" s="18"/>
      <c r="B36" s="19" t="s">
        <v>31</v>
      </c>
      <c r="C36" s="12">
        <v>0</v>
      </c>
      <c r="D36" s="12">
        <v>1</v>
      </c>
      <c r="E36" s="12">
        <f>SUM(C36:D36)</f>
        <v>1</v>
      </c>
      <c r="F36" s="12">
        <v>9</v>
      </c>
      <c r="G36" s="12">
        <v>1</v>
      </c>
      <c r="H36" s="12">
        <f t="shared" si="66"/>
        <v>10</v>
      </c>
      <c r="I36" s="12">
        <v>0</v>
      </c>
      <c r="J36" s="12">
        <v>0</v>
      </c>
      <c r="K36" s="12">
        <f t="shared" si="67"/>
        <v>0</v>
      </c>
      <c r="L36" s="91">
        <f t="shared" si="68"/>
        <v>9</v>
      </c>
      <c r="M36" s="91">
        <f t="shared" si="68"/>
        <v>2</v>
      </c>
      <c r="N36" s="24">
        <f t="shared" si="69"/>
        <v>11</v>
      </c>
      <c r="O36" s="21">
        <v>2</v>
      </c>
      <c r="P36" s="12" t="str">
        <f t="shared" si="70"/>
        <v>0</v>
      </c>
      <c r="Q36" s="12" t="str">
        <f t="shared" si="71"/>
        <v>0</v>
      </c>
      <c r="R36" s="12" t="str">
        <f t="shared" si="72"/>
        <v>0</v>
      </c>
      <c r="S36" s="12">
        <f t="shared" si="73"/>
        <v>9</v>
      </c>
      <c r="T36" s="12">
        <f t="shared" si="74"/>
        <v>2</v>
      </c>
      <c r="U36" s="12">
        <f t="shared" si="75"/>
        <v>11</v>
      </c>
      <c r="V36" s="12" t="str">
        <f t="shared" si="76"/>
        <v>0</v>
      </c>
      <c r="W36" s="12" t="str">
        <f t="shared" si="77"/>
        <v>0</v>
      </c>
      <c r="X36" s="12" t="str">
        <f t="shared" si="78"/>
        <v>0</v>
      </c>
    </row>
    <row r="37" spans="1:24" ht="25.5" customHeight="1">
      <c r="A37" s="18"/>
      <c r="B37" s="19" t="s">
        <v>36</v>
      </c>
      <c r="C37" s="12">
        <v>5</v>
      </c>
      <c r="D37" s="12">
        <v>2</v>
      </c>
      <c r="E37" s="12">
        <f t="shared" ref="E37:E40" si="79">SUM(C37:D37)</f>
        <v>7</v>
      </c>
      <c r="F37" s="12">
        <v>16</v>
      </c>
      <c r="G37" s="12">
        <v>10</v>
      </c>
      <c r="H37" s="12">
        <f t="shared" si="66"/>
        <v>26</v>
      </c>
      <c r="I37" s="12">
        <v>2</v>
      </c>
      <c r="J37" s="12">
        <v>0</v>
      </c>
      <c r="K37" s="12">
        <f t="shared" si="67"/>
        <v>2</v>
      </c>
      <c r="L37" s="91">
        <f t="shared" si="68"/>
        <v>23</v>
      </c>
      <c r="M37" s="91">
        <f t="shared" si="68"/>
        <v>12</v>
      </c>
      <c r="N37" s="24">
        <f t="shared" si="69"/>
        <v>35</v>
      </c>
      <c r="O37" s="21">
        <v>2</v>
      </c>
      <c r="P37" s="12" t="str">
        <f t="shared" si="70"/>
        <v>0</v>
      </c>
      <c r="Q37" s="12" t="str">
        <f t="shared" si="71"/>
        <v>0</v>
      </c>
      <c r="R37" s="12" t="str">
        <f t="shared" si="72"/>
        <v>0</v>
      </c>
      <c r="S37" s="12">
        <f t="shared" si="73"/>
        <v>23</v>
      </c>
      <c r="T37" s="12">
        <f t="shared" si="74"/>
        <v>12</v>
      </c>
      <c r="U37" s="12">
        <f t="shared" si="75"/>
        <v>35</v>
      </c>
      <c r="V37" s="12" t="str">
        <f t="shared" si="76"/>
        <v>0</v>
      </c>
      <c r="W37" s="12" t="str">
        <f t="shared" si="77"/>
        <v>0</v>
      </c>
      <c r="X37" s="12" t="str">
        <f t="shared" si="78"/>
        <v>0</v>
      </c>
    </row>
    <row r="38" spans="1:24" ht="25.5" customHeight="1">
      <c r="A38" s="18"/>
      <c r="B38" s="19" t="s">
        <v>37</v>
      </c>
      <c r="C38" s="12">
        <v>1</v>
      </c>
      <c r="D38" s="12">
        <v>1</v>
      </c>
      <c r="E38" s="12">
        <f t="shared" si="79"/>
        <v>2</v>
      </c>
      <c r="F38" s="12">
        <v>8</v>
      </c>
      <c r="G38" s="12">
        <v>5</v>
      </c>
      <c r="H38" s="12">
        <f t="shared" si="66"/>
        <v>13</v>
      </c>
      <c r="I38" s="12">
        <v>0</v>
      </c>
      <c r="J38" s="12">
        <v>0</v>
      </c>
      <c r="K38" s="12">
        <f t="shared" si="67"/>
        <v>0</v>
      </c>
      <c r="L38" s="91">
        <f t="shared" si="68"/>
        <v>9</v>
      </c>
      <c r="M38" s="91">
        <f t="shared" si="68"/>
        <v>6</v>
      </c>
      <c r="N38" s="24">
        <f t="shared" si="69"/>
        <v>15</v>
      </c>
      <c r="O38" s="21">
        <v>2</v>
      </c>
      <c r="P38" s="12" t="str">
        <f t="shared" si="70"/>
        <v>0</v>
      </c>
      <c r="Q38" s="12" t="str">
        <f t="shared" si="71"/>
        <v>0</v>
      </c>
      <c r="R38" s="12" t="str">
        <f t="shared" si="72"/>
        <v>0</v>
      </c>
      <c r="S38" s="12">
        <f t="shared" si="73"/>
        <v>9</v>
      </c>
      <c r="T38" s="12">
        <f t="shared" si="74"/>
        <v>6</v>
      </c>
      <c r="U38" s="12">
        <f t="shared" si="75"/>
        <v>15</v>
      </c>
      <c r="V38" s="12" t="str">
        <f t="shared" si="76"/>
        <v>0</v>
      </c>
      <c r="W38" s="12" t="str">
        <f t="shared" si="77"/>
        <v>0</v>
      </c>
      <c r="X38" s="12" t="str">
        <f t="shared" si="78"/>
        <v>0</v>
      </c>
    </row>
    <row r="39" spans="1:24" ht="25.5" customHeight="1">
      <c r="A39" s="18"/>
      <c r="B39" s="19" t="s">
        <v>38</v>
      </c>
      <c r="C39" s="12">
        <v>1</v>
      </c>
      <c r="D39" s="12">
        <v>0</v>
      </c>
      <c r="E39" s="12">
        <f t="shared" si="79"/>
        <v>1</v>
      </c>
      <c r="F39" s="12">
        <v>0</v>
      </c>
      <c r="G39" s="12">
        <v>2</v>
      </c>
      <c r="H39" s="12">
        <f t="shared" si="66"/>
        <v>2</v>
      </c>
      <c r="I39" s="12">
        <v>1</v>
      </c>
      <c r="J39" s="12">
        <v>0</v>
      </c>
      <c r="K39" s="12">
        <f t="shared" si="67"/>
        <v>1</v>
      </c>
      <c r="L39" s="91">
        <f t="shared" si="68"/>
        <v>2</v>
      </c>
      <c r="M39" s="91">
        <f t="shared" si="68"/>
        <v>2</v>
      </c>
      <c r="N39" s="24">
        <f t="shared" si="69"/>
        <v>4</v>
      </c>
      <c r="O39" s="21">
        <v>2</v>
      </c>
      <c r="P39" s="12" t="str">
        <f t="shared" si="70"/>
        <v>0</v>
      </c>
      <c r="Q39" s="12" t="str">
        <f t="shared" si="71"/>
        <v>0</v>
      </c>
      <c r="R39" s="12" t="str">
        <f t="shared" si="72"/>
        <v>0</v>
      </c>
      <c r="S39" s="12">
        <f t="shared" si="73"/>
        <v>2</v>
      </c>
      <c r="T39" s="12">
        <f t="shared" si="74"/>
        <v>2</v>
      </c>
      <c r="U39" s="12">
        <f t="shared" si="75"/>
        <v>4</v>
      </c>
      <c r="V39" s="12" t="str">
        <f t="shared" si="76"/>
        <v>0</v>
      </c>
      <c r="W39" s="12" t="str">
        <f t="shared" si="77"/>
        <v>0</v>
      </c>
      <c r="X39" s="12" t="str">
        <f t="shared" si="78"/>
        <v>0</v>
      </c>
    </row>
    <row r="40" spans="1:24" ht="25.5" customHeight="1">
      <c r="A40" s="18"/>
      <c r="B40" s="19" t="s">
        <v>34</v>
      </c>
      <c r="C40" s="12">
        <v>2</v>
      </c>
      <c r="D40" s="12">
        <v>0</v>
      </c>
      <c r="E40" s="12">
        <f t="shared" si="79"/>
        <v>2</v>
      </c>
      <c r="F40" s="12">
        <v>9</v>
      </c>
      <c r="G40" s="12">
        <v>8</v>
      </c>
      <c r="H40" s="12">
        <f t="shared" si="66"/>
        <v>17</v>
      </c>
      <c r="I40" s="12">
        <v>0</v>
      </c>
      <c r="J40" s="12">
        <v>0</v>
      </c>
      <c r="K40" s="12">
        <f t="shared" si="67"/>
        <v>0</v>
      </c>
      <c r="L40" s="91">
        <f t="shared" si="68"/>
        <v>11</v>
      </c>
      <c r="M40" s="91">
        <f t="shared" si="68"/>
        <v>8</v>
      </c>
      <c r="N40" s="24">
        <f t="shared" si="69"/>
        <v>19</v>
      </c>
      <c r="O40" s="21">
        <v>2</v>
      </c>
      <c r="P40" s="12" t="str">
        <f t="shared" si="70"/>
        <v>0</v>
      </c>
      <c r="Q40" s="12" t="str">
        <f t="shared" si="71"/>
        <v>0</v>
      </c>
      <c r="R40" s="12" t="str">
        <f t="shared" si="72"/>
        <v>0</v>
      </c>
      <c r="S40" s="12">
        <f t="shared" si="73"/>
        <v>11</v>
      </c>
      <c r="T40" s="12">
        <f t="shared" si="74"/>
        <v>8</v>
      </c>
      <c r="U40" s="12">
        <f t="shared" si="75"/>
        <v>19</v>
      </c>
      <c r="V40" s="12" t="str">
        <f t="shared" si="76"/>
        <v>0</v>
      </c>
      <c r="W40" s="12" t="str">
        <f t="shared" si="77"/>
        <v>0</v>
      </c>
      <c r="X40" s="12" t="str">
        <f t="shared" si="78"/>
        <v>0</v>
      </c>
    </row>
    <row r="41" spans="1:24" s="4" customFormat="1" ht="25.5" customHeight="1">
      <c r="A41" s="26"/>
      <c r="B41" s="27" t="s">
        <v>22</v>
      </c>
      <c r="C41" s="24">
        <f t="shared" ref="C41:K41" si="80">SUM(C35:C40)</f>
        <v>13</v>
      </c>
      <c r="D41" s="24">
        <f t="shared" si="80"/>
        <v>7</v>
      </c>
      <c r="E41" s="24">
        <f t="shared" si="80"/>
        <v>20</v>
      </c>
      <c r="F41" s="24">
        <f>SUM(F35:F40)</f>
        <v>42</v>
      </c>
      <c r="G41" s="24">
        <f t="shared" si="80"/>
        <v>28</v>
      </c>
      <c r="H41" s="28">
        <f t="shared" si="80"/>
        <v>70</v>
      </c>
      <c r="I41" s="28">
        <f t="shared" si="80"/>
        <v>5</v>
      </c>
      <c r="J41" s="28">
        <f t="shared" si="80"/>
        <v>0</v>
      </c>
      <c r="K41" s="28">
        <f t="shared" si="80"/>
        <v>5</v>
      </c>
      <c r="L41" s="28">
        <f t="shared" si="68"/>
        <v>60</v>
      </c>
      <c r="M41" s="28">
        <f t="shared" si="68"/>
        <v>35</v>
      </c>
      <c r="N41" s="28">
        <f t="shared" si="69"/>
        <v>95</v>
      </c>
      <c r="O41" s="25">
        <f t="shared" ref="O41:X41" si="81">SUM(O35:O40)</f>
        <v>12</v>
      </c>
      <c r="P41" s="28">
        <f t="shared" si="81"/>
        <v>0</v>
      </c>
      <c r="Q41" s="28">
        <f t="shared" si="81"/>
        <v>0</v>
      </c>
      <c r="R41" s="28">
        <f t="shared" si="81"/>
        <v>0</v>
      </c>
      <c r="S41" s="28">
        <f t="shared" si="81"/>
        <v>60</v>
      </c>
      <c r="T41" s="28">
        <f t="shared" si="81"/>
        <v>35</v>
      </c>
      <c r="U41" s="28">
        <f t="shared" si="81"/>
        <v>95</v>
      </c>
      <c r="V41" s="28">
        <f t="shared" si="81"/>
        <v>0</v>
      </c>
      <c r="W41" s="28">
        <f t="shared" si="81"/>
        <v>0</v>
      </c>
      <c r="X41" s="28">
        <f t="shared" si="81"/>
        <v>0</v>
      </c>
    </row>
    <row r="42" spans="1:24" ht="25.5" hidden="1" customHeight="1">
      <c r="A42" s="18"/>
      <c r="B42" s="29" t="s">
        <v>39</v>
      </c>
      <c r="C42" s="30"/>
      <c r="D42" s="30"/>
      <c r="E42" s="30"/>
      <c r="F42" s="24"/>
      <c r="G42" s="24"/>
      <c r="H42" s="12"/>
      <c r="I42" s="24"/>
      <c r="J42" s="24"/>
      <c r="K42" s="12"/>
      <c r="L42" s="12"/>
      <c r="M42" s="12"/>
      <c r="N42" s="12"/>
      <c r="O42" s="11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25.5" hidden="1" customHeight="1">
      <c r="A43" s="18"/>
      <c r="B43" s="19" t="s">
        <v>40</v>
      </c>
      <c r="C43" s="12">
        <v>0</v>
      </c>
      <c r="D43" s="12">
        <v>0</v>
      </c>
      <c r="E43" s="12">
        <f>C43+D43</f>
        <v>0</v>
      </c>
      <c r="F43" s="32">
        <v>0</v>
      </c>
      <c r="G43" s="33">
        <v>0</v>
      </c>
      <c r="H43" s="12">
        <f>F43+G43</f>
        <v>0</v>
      </c>
      <c r="I43" s="32">
        <v>0</v>
      </c>
      <c r="J43" s="32">
        <v>0</v>
      </c>
      <c r="K43" s="12">
        <f>I43+J43</f>
        <v>0</v>
      </c>
      <c r="L43" s="12">
        <f>C43+F43+I43</f>
        <v>0</v>
      </c>
      <c r="M43" s="12">
        <f>D43+G43+J43</f>
        <v>0</v>
      </c>
      <c r="N43" s="12">
        <f t="shared" ref="N43:N44" si="82">L43+M43</f>
        <v>0</v>
      </c>
      <c r="O43" s="11">
        <v>2</v>
      </c>
      <c r="P43" s="12" t="str">
        <f>IF(O43=1,#REF!,"0")</f>
        <v>0</v>
      </c>
      <c r="Q43" s="12" t="str">
        <f>IF(O43=1,#REF!,"0")</f>
        <v>0</v>
      </c>
      <c r="R43" s="12" t="str">
        <f>IF(O43=1,#REF!,"0")</f>
        <v>0</v>
      </c>
      <c r="S43" s="12">
        <f>IF(O43=2,L43,"0")</f>
        <v>0</v>
      </c>
      <c r="T43" s="12">
        <f>IF(O43=2,M43,"0")</f>
        <v>0</v>
      </c>
      <c r="U43" s="12">
        <f>IF(O43=2,N43,"0")</f>
        <v>0</v>
      </c>
      <c r="V43" s="12" t="str">
        <f t="shared" ref="V43" si="83">IF(O43=3,L43,"0")</f>
        <v>0</v>
      </c>
      <c r="W43" s="12" t="str">
        <f t="shared" ref="W43" si="84">IF(O43=3,M43,"0")</f>
        <v>0</v>
      </c>
      <c r="X43" s="12" t="str">
        <f t="shared" ref="X43" si="85">IF(O43=3,N43,"0")</f>
        <v>0</v>
      </c>
    </row>
    <row r="44" spans="1:24" s="4" customFormat="1" ht="25.5" hidden="1" customHeight="1">
      <c r="A44" s="26"/>
      <c r="B44" s="27" t="s">
        <v>22</v>
      </c>
      <c r="C44" s="24">
        <f t="shared" ref="C44:E44" si="86">SUM(C43:C43)</f>
        <v>0</v>
      </c>
      <c r="D44" s="24">
        <f t="shared" si="86"/>
        <v>0</v>
      </c>
      <c r="E44" s="24">
        <f t="shared" si="86"/>
        <v>0</v>
      </c>
      <c r="F44" s="24">
        <f>SUM(F43:F43)</f>
        <v>0</v>
      </c>
      <c r="G44" s="31">
        <f t="shared" ref="G44:K44" si="87">SUM(G43:G43)</f>
        <v>0</v>
      </c>
      <c r="H44" s="24">
        <f t="shared" si="87"/>
        <v>0</v>
      </c>
      <c r="I44" s="24">
        <f t="shared" si="87"/>
        <v>0</v>
      </c>
      <c r="J44" s="24">
        <f t="shared" si="87"/>
        <v>0</v>
      </c>
      <c r="K44" s="24">
        <f t="shared" si="87"/>
        <v>0</v>
      </c>
      <c r="L44" s="24">
        <f>C44+F44+I44</f>
        <v>0</v>
      </c>
      <c r="M44" s="24">
        <f>D44+G44+J44</f>
        <v>0</v>
      </c>
      <c r="N44" s="24">
        <f t="shared" si="82"/>
        <v>0</v>
      </c>
      <c r="O44" s="34">
        <f t="shared" ref="O44:X44" si="88">SUM(O43:O43)</f>
        <v>2</v>
      </c>
      <c r="P44" s="24">
        <f t="shared" si="88"/>
        <v>0</v>
      </c>
      <c r="Q44" s="24">
        <f t="shared" si="88"/>
        <v>0</v>
      </c>
      <c r="R44" s="24">
        <f t="shared" si="88"/>
        <v>0</v>
      </c>
      <c r="S44" s="24">
        <f t="shared" si="88"/>
        <v>0</v>
      </c>
      <c r="T44" s="24">
        <f t="shared" si="88"/>
        <v>0</v>
      </c>
      <c r="U44" s="24">
        <f t="shared" si="88"/>
        <v>0</v>
      </c>
      <c r="V44" s="24">
        <f t="shared" si="88"/>
        <v>0</v>
      </c>
      <c r="W44" s="24">
        <f t="shared" si="88"/>
        <v>0</v>
      </c>
      <c r="X44" s="24">
        <f t="shared" si="88"/>
        <v>0</v>
      </c>
    </row>
    <row r="45" spans="1:24" ht="25.5" customHeight="1">
      <c r="A45" s="18"/>
      <c r="B45" s="29" t="s">
        <v>41</v>
      </c>
      <c r="C45" s="12"/>
      <c r="D45" s="12"/>
      <c r="E45" s="12"/>
      <c r="F45" s="24"/>
      <c r="G45" s="24"/>
      <c r="H45" s="12"/>
      <c r="I45" s="24"/>
      <c r="J45" s="24"/>
      <c r="K45" s="12"/>
      <c r="L45" s="12"/>
      <c r="M45" s="12"/>
      <c r="N45" s="12"/>
      <c r="O45" s="11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25.5" customHeight="1">
      <c r="A46" s="18"/>
      <c r="B46" s="79" t="s">
        <v>42</v>
      </c>
      <c r="C46" s="12">
        <v>0</v>
      </c>
      <c r="D46" s="12">
        <v>0</v>
      </c>
      <c r="E46" s="12">
        <f>C46+D46</f>
        <v>0</v>
      </c>
      <c r="F46" s="32">
        <v>17</v>
      </c>
      <c r="G46" s="33">
        <v>17</v>
      </c>
      <c r="H46" s="12">
        <f>F46+G46</f>
        <v>34</v>
      </c>
      <c r="I46" s="32">
        <v>0</v>
      </c>
      <c r="J46" s="32">
        <v>0</v>
      </c>
      <c r="K46" s="12">
        <f>I46+J46</f>
        <v>0</v>
      </c>
      <c r="L46" s="24">
        <f t="shared" ref="L46:M49" si="89">C46+F46+I46</f>
        <v>17</v>
      </c>
      <c r="M46" s="24">
        <f t="shared" si="89"/>
        <v>17</v>
      </c>
      <c r="N46" s="24">
        <f t="shared" ref="N46:N49" si="90">L46+M46</f>
        <v>34</v>
      </c>
      <c r="O46" s="11">
        <v>2</v>
      </c>
      <c r="P46" s="12" t="str">
        <f>IF(O46=1,L46,"0")</f>
        <v>0</v>
      </c>
      <c r="Q46" s="12" t="str">
        <f>IF(O46=1,M46,"0")</f>
        <v>0</v>
      </c>
      <c r="R46" s="12" t="str">
        <f>IF(O46=1,N46,"0")</f>
        <v>0</v>
      </c>
      <c r="S46" s="12">
        <f>IF(O46=2,L46,"0")</f>
        <v>17</v>
      </c>
      <c r="T46" s="12">
        <f>IF(O46=2,M46,"0")</f>
        <v>17</v>
      </c>
      <c r="U46" s="12">
        <f>IF(O46=2,N46,"0")</f>
        <v>34</v>
      </c>
      <c r="V46" s="12" t="str">
        <f t="shared" ref="V46:V48" si="91">IF(O46=3,L46,"0")</f>
        <v>0</v>
      </c>
      <c r="W46" s="12" t="str">
        <f t="shared" ref="W46:W48" si="92">IF(O46=3,M46,"0")</f>
        <v>0</v>
      </c>
      <c r="X46" s="12" t="str">
        <f t="shared" ref="X46:X48" si="93">IF(O46=3,N46,"0")</f>
        <v>0</v>
      </c>
    </row>
    <row r="47" spans="1:24" ht="25.5" customHeight="1">
      <c r="A47" s="18"/>
      <c r="B47" s="36" t="s">
        <v>43</v>
      </c>
      <c r="C47" s="12">
        <v>0</v>
      </c>
      <c r="D47" s="12">
        <v>0</v>
      </c>
      <c r="E47" s="12">
        <f>C47+D47</f>
        <v>0</v>
      </c>
      <c r="F47" s="32">
        <v>24</v>
      </c>
      <c r="G47" s="33">
        <v>32</v>
      </c>
      <c r="H47" s="12">
        <f>F47+G47</f>
        <v>56</v>
      </c>
      <c r="I47" s="32">
        <v>2</v>
      </c>
      <c r="J47" s="32">
        <v>0</v>
      </c>
      <c r="K47" s="12">
        <f>I47+J47</f>
        <v>2</v>
      </c>
      <c r="L47" s="24">
        <f t="shared" si="89"/>
        <v>26</v>
      </c>
      <c r="M47" s="24">
        <f t="shared" si="89"/>
        <v>32</v>
      </c>
      <c r="N47" s="24">
        <f t="shared" si="90"/>
        <v>58</v>
      </c>
      <c r="O47" s="11">
        <v>2</v>
      </c>
      <c r="P47" s="12" t="str">
        <f>IF(O47=1,L47,"0")</f>
        <v>0</v>
      </c>
      <c r="Q47" s="12" t="str">
        <f>IF(O47=1,M47,"0")</f>
        <v>0</v>
      </c>
      <c r="R47" s="12" t="str">
        <f>IF(O47=1,N47,"0")</f>
        <v>0</v>
      </c>
      <c r="S47" s="12">
        <f>IF(O47=2,L47,"0")</f>
        <v>26</v>
      </c>
      <c r="T47" s="12">
        <f>IF(O47=2,M47,"0")</f>
        <v>32</v>
      </c>
      <c r="U47" s="12">
        <f>IF(O47=2,N47,"0")</f>
        <v>58</v>
      </c>
      <c r="V47" s="12" t="str">
        <f t="shared" si="91"/>
        <v>0</v>
      </c>
      <c r="W47" s="12" t="str">
        <f t="shared" si="92"/>
        <v>0</v>
      </c>
      <c r="X47" s="12" t="str">
        <f t="shared" si="93"/>
        <v>0</v>
      </c>
    </row>
    <row r="48" spans="1:24" ht="25.5" customHeight="1">
      <c r="A48" s="18"/>
      <c r="B48" s="38" t="s">
        <v>44</v>
      </c>
      <c r="C48" s="12">
        <v>5</v>
      </c>
      <c r="D48" s="12">
        <v>1</v>
      </c>
      <c r="E48" s="12">
        <f>C48+D48</f>
        <v>6</v>
      </c>
      <c r="F48" s="32">
        <v>1</v>
      </c>
      <c r="G48" s="33">
        <v>0</v>
      </c>
      <c r="H48" s="12">
        <f>F48+G48</f>
        <v>1</v>
      </c>
      <c r="I48" s="32">
        <v>0</v>
      </c>
      <c r="J48" s="32">
        <v>0</v>
      </c>
      <c r="K48" s="12">
        <f>I48+J48</f>
        <v>0</v>
      </c>
      <c r="L48" s="24">
        <f t="shared" si="89"/>
        <v>6</v>
      </c>
      <c r="M48" s="24">
        <f t="shared" si="89"/>
        <v>1</v>
      </c>
      <c r="N48" s="24">
        <f t="shared" si="90"/>
        <v>7</v>
      </c>
      <c r="O48" s="11">
        <v>2</v>
      </c>
      <c r="P48" s="12" t="str">
        <f>IF(O48=1,#REF!,"0")</f>
        <v>0</v>
      </c>
      <c r="Q48" s="12" t="str">
        <f>IF(O48=1,#REF!,"0")</f>
        <v>0</v>
      </c>
      <c r="R48" s="12" t="str">
        <f>IF(O48=1,#REF!,"0")</f>
        <v>0</v>
      </c>
      <c r="S48" s="12">
        <f>IF(O48=2,L48,"0")</f>
        <v>6</v>
      </c>
      <c r="T48" s="12">
        <f>IF(O48=2,M48,"0")</f>
        <v>1</v>
      </c>
      <c r="U48" s="12">
        <f>IF(O48=2,N48,"0")</f>
        <v>7</v>
      </c>
      <c r="V48" s="12" t="str">
        <f t="shared" si="91"/>
        <v>0</v>
      </c>
      <c r="W48" s="12" t="str">
        <f t="shared" si="92"/>
        <v>0</v>
      </c>
      <c r="X48" s="12" t="str">
        <f t="shared" si="93"/>
        <v>0</v>
      </c>
    </row>
    <row r="49" spans="1:24" s="4" customFormat="1" ht="25.5" customHeight="1">
      <c r="A49" s="26"/>
      <c r="B49" s="27" t="s">
        <v>22</v>
      </c>
      <c r="C49" s="24">
        <f t="shared" ref="C49:K49" si="94">SUM(C46:C48)</f>
        <v>5</v>
      </c>
      <c r="D49" s="24">
        <f t="shared" si="94"/>
        <v>1</v>
      </c>
      <c r="E49" s="24">
        <f t="shared" si="94"/>
        <v>6</v>
      </c>
      <c r="F49" s="24">
        <f t="shared" si="94"/>
        <v>42</v>
      </c>
      <c r="G49" s="31">
        <f t="shared" si="94"/>
        <v>49</v>
      </c>
      <c r="H49" s="24">
        <f t="shared" si="94"/>
        <v>91</v>
      </c>
      <c r="I49" s="24">
        <f t="shared" si="94"/>
        <v>2</v>
      </c>
      <c r="J49" s="24">
        <f t="shared" si="94"/>
        <v>0</v>
      </c>
      <c r="K49" s="24">
        <f t="shared" si="94"/>
        <v>2</v>
      </c>
      <c r="L49" s="24">
        <f t="shared" si="89"/>
        <v>49</v>
      </c>
      <c r="M49" s="24">
        <f t="shared" si="89"/>
        <v>50</v>
      </c>
      <c r="N49" s="24">
        <f t="shared" si="90"/>
        <v>99</v>
      </c>
      <c r="O49" s="34">
        <f t="shared" ref="O49:X49" si="95">SUM(O46:O48)</f>
        <v>6</v>
      </c>
      <c r="P49" s="24">
        <f t="shared" si="95"/>
        <v>0</v>
      </c>
      <c r="Q49" s="24">
        <f t="shared" si="95"/>
        <v>0</v>
      </c>
      <c r="R49" s="24">
        <f t="shared" si="95"/>
        <v>0</v>
      </c>
      <c r="S49" s="24">
        <f t="shared" si="95"/>
        <v>49</v>
      </c>
      <c r="T49" s="24">
        <f t="shared" si="95"/>
        <v>50</v>
      </c>
      <c r="U49" s="24">
        <f t="shared" si="95"/>
        <v>99</v>
      </c>
      <c r="V49" s="24">
        <f t="shared" si="95"/>
        <v>0</v>
      </c>
      <c r="W49" s="24">
        <f t="shared" si="95"/>
        <v>0</v>
      </c>
      <c r="X49" s="24">
        <f t="shared" si="95"/>
        <v>0</v>
      </c>
    </row>
    <row r="50" spans="1:24" s="4" customFormat="1" ht="25.5" customHeight="1">
      <c r="A50" s="26"/>
      <c r="B50" s="29" t="s">
        <v>45</v>
      </c>
      <c r="C50" s="24"/>
      <c r="D50" s="24"/>
      <c r="E50" s="24"/>
      <c r="F50" s="24"/>
      <c r="G50" s="31"/>
      <c r="H50" s="24"/>
      <c r="I50" s="24"/>
      <c r="J50" s="24"/>
      <c r="K50" s="24"/>
      <c r="L50" s="24"/>
      <c r="M50" s="24"/>
      <c r="N50" s="24"/>
      <c r="O50" s="34"/>
      <c r="P50" s="24"/>
      <c r="Q50" s="24"/>
      <c r="R50" s="24"/>
      <c r="S50" s="24"/>
      <c r="T50" s="24"/>
      <c r="U50" s="24"/>
      <c r="V50" s="24"/>
      <c r="W50" s="24"/>
      <c r="X50" s="24"/>
    </row>
    <row r="51" spans="1:24" s="4" customFormat="1" ht="25.5" customHeight="1">
      <c r="A51" s="26"/>
      <c r="B51" s="36" t="s">
        <v>46</v>
      </c>
      <c r="C51" s="12">
        <v>0</v>
      </c>
      <c r="D51" s="12">
        <v>0</v>
      </c>
      <c r="E51" s="12">
        <f>C51+D51</f>
        <v>0</v>
      </c>
      <c r="F51" s="12">
        <v>42</v>
      </c>
      <c r="G51" s="37">
        <v>6</v>
      </c>
      <c r="H51" s="12">
        <f>F51+G51</f>
        <v>48</v>
      </c>
      <c r="I51" s="12">
        <v>2</v>
      </c>
      <c r="J51" s="12">
        <v>0</v>
      </c>
      <c r="K51" s="12">
        <f>I51+J51</f>
        <v>2</v>
      </c>
      <c r="L51" s="24">
        <f t="shared" ref="L51" si="96">C51+F51+I51</f>
        <v>44</v>
      </c>
      <c r="M51" s="24">
        <f t="shared" ref="M51" si="97">D51+G51+J51</f>
        <v>6</v>
      </c>
      <c r="N51" s="24">
        <f t="shared" ref="N51" si="98">L51+M51</f>
        <v>50</v>
      </c>
      <c r="O51" s="11">
        <v>2</v>
      </c>
      <c r="P51" s="12" t="str">
        <f>IF(O51=1,L51,"0")</f>
        <v>0</v>
      </c>
      <c r="Q51" s="12" t="str">
        <f>IF(O51=1,M51,"0")</f>
        <v>0</v>
      </c>
      <c r="R51" s="12" t="str">
        <f>IF(O51=1,N51,"0")</f>
        <v>0</v>
      </c>
      <c r="S51" s="12">
        <f>IF(O51=2,L51,"0")</f>
        <v>44</v>
      </c>
      <c r="T51" s="12">
        <f>IF(O51=2,M51,"0")</f>
        <v>6</v>
      </c>
      <c r="U51" s="12">
        <f>IF(O51=2,N51,"0")</f>
        <v>50</v>
      </c>
      <c r="V51" s="12" t="str">
        <f t="shared" ref="V51" si="99">IF(O51=3,L51,"0")</f>
        <v>0</v>
      </c>
      <c r="W51" s="12" t="str">
        <f t="shared" ref="W51" si="100">IF(O51=3,M51,"0")</f>
        <v>0</v>
      </c>
      <c r="X51" s="12" t="str">
        <f t="shared" ref="X51" si="101">IF(O51=3,N51,"0")</f>
        <v>0</v>
      </c>
    </row>
    <row r="52" spans="1:24" s="4" customFormat="1" ht="25.5" customHeight="1">
      <c r="A52" s="26"/>
      <c r="B52" s="23" t="s">
        <v>22</v>
      </c>
      <c r="C52" s="24">
        <f>SUM(C51)</f>
        <v>0</v>
      </c>
      <c r="D52" s="24">
        <f t="shared" ref="D52:X52" si="102">SUM(D51)</f>
        <v>0</v>
      </c>
      <c r="E52" s="24">
        <f t="shared" si="102"/>
        <v>0</v>
      </c>
      <c r="F52" s="24">
        <f t="shared" si="102"/>
        <v>42</v>
      </c>
      <c r="G52" s="24">
        <f t="shared" si="102"/>
        <v>6</v>
      </c>
      <c r="H52" s="24">
        <f t="shared" si="102"/>
        <v>48</v>
      </c>
      <c r="I52" s="24">
        <f t="shared" si="102"/>
        <v>2</v>
      </c>
      <c r="J52" s="24">
        <f t="shared" si="102"/>
        <v>0</v>
      </c>
      <c r="K52" s="24">
        <f t="shared" si="102"/>
        <v>2</v>
      </c>
      <c r="L52" s="24">
        <f t="shared" si="102"/>
        <v>44</v>
      </c>
      <c r="M52" s="24">
        <f t="shared" si="102"/>
        <v>6</v>
      </c>
      <c r="N52" s="24">
        <f t="shared" si="102"/>
        <v>50</v>
      </c>
      <c r="O52" s="24">
        <f t="shared" si="102"/>
        <v>2</v>
      </c>
      <c r="P52" s="24">
        <f t="shared" si="102"/>
        <v>0</v>
      </c>
      <c r="Q52" s="24">
        <f t="shared" si="102"/>
        <v>0</v>
      </c>
      <c r="R52" s="24">
        <f t="shared" si="102"/>
        <v>0</v>
      </c>
      <c r="S52" s="24">
        <f t="shared" si="102"/>
        <v>44</v>
      </c>
      <c r="T52" s="24">
        <f t="shared" si="102"/>
        <v>6</v>
      </c>
      <c r="U52" s="24">
        <f t="shared" si="102"/>
        <v>50</v>
      </c>
      <c r="V52" s="24">
        <f t="shared" si="102"/>
        <v>0</v>
      </c>
      <c r="W52" s="24">
        <f t="shared" si="102"/>
        <v>0</v>
      </c>
      <c r="X52" s="24">
        <f t="shared" si="102"/>
        <v>0</v>
      </c>
    </row>
    <row r="53" spans="1:24" ht="25.5" hidden="1" customHeight="1">
      <c r="A53" s="18"/>
      <c r="B53" s="29" t="s">
        <v>47</v>
      </c>
      <c r="C53" s="12"/>
      <c r="D53" s="12"/>
      <c r="E53" s="12"/>
      <c r="F53" s="24"/>
      <c r="G53" s="24"/>
      <c r="H53" s="12"/>
      <c r="I53" s="24"/>
      <c r="J53" s="24"/>
      <c r="K53" s="12"/>
      <c r="L53" s="12"/>
      <c r="M53" s="12"/>
      <c r="N53" s="12"/>
      <c r="O53" s="11"/>
      <c r="P53" s="12"/>
      <c r="Q53" s="12"/>
      <c r="R53" s="12"/>
      <c r="S53" s="12"/>
      <c r="T53" s="12"/>
      <c r="U53" s="12"/>
      <c r="V53" s="12"/>
      <c r="W53" s="12"/>
      <c r="X53" s="12"/>
    </row>
    <row r="54" spans="1:24" ht="25.5" hidden="1" customHeight="1">
      <c r="A54" s="18"/>
      <c r="B54" s="19" t="s">
        <v>48</v>
      </c>
      <c r="C54" s="12">
        <v>0</v>
      </c>
      <c r="D54" s="12">
        <v>0</v>
      </c>
      <c r="E54" s="12">
        <f>C54+D54</f>
        <v>0</v>
      </c>
      <c r="F54" s="12">
        <v>0</v>
      </c>
      <c r="G54" s="12">
        <v>0</v>
      </c>
      <c r="H54" s="12">
        <f>F54+G54</f>
        <v>0</v>
      </c>
      <c r="I54" s="12">
        <v>0</v>
      </c>
      <c r="J54" s="12">
        <v>0</v>
      </c>
      <c r="K54" s="12">
        <f>I54+J54</f>
        <v>0</v>
      </c>
      <c r="L54" s="12">
        <f t="shared" ref="L54:M56" si="103">C54+F54+I54</f>
        <v>0</v>
      </c>
      <c r="M54" s="12">
        <f t="shared" si="103"/>
        <v>0</v>
      </c>
      <c r="N54" s="12">
        <f t="shared" ref="N54" si="104">L54+M54</f>
        <v>0</v>
      </c>
      <c r="O54" s="11">
        <v>2</v>
      </c>
      <c r="P54" s="12" t="str">
        <f>IF(O54=1,L54,"0")</f>
        <v>0</v>
      </c>
      <c r="Q54" s="12" t="str">
        <f>IF(O54=1,M54,"0")</f>
        <v>0</v>
      </c>
      <c r="R54" s="12" t="str">
        <f>IF(O54=1,N54,"0")</f>
        <v>0</v>
      </c>
      <c r="S54" s="12">
        <f>IF(O54=2,L54,"0")</f>
        <v>0</v>
      </c>
      <c r="T54" s="12">
        <f>IF(O54=2,M54,"0")</f>
        <v>0</v>
      </c>
      <c r="U54" s="12">
        <f>IF(O54=2,N54,"0")</f>
        <v>0</v>
      </c>
      <c r="V54" s="12" t="str">
        <f t="shared" ref="V54:V55" si="105">IF(O54=3,L54,"0")</f>
        <v>0</v>
      </c>
      <c r="W54" s="12" t="str">
        <f t="shared" ref="W54:W55" si="106">IF(O54=3,M54,"0")</f>
        <v>0</v>
      </c>
      <c r="X54" s="12" t="str">
        <f t="shared" ref="X54:X55" si="107">IF(O54=3,N54,"0")</f>
        <v>0</v>
      </c>
    </row>
    <row r="55" spans="1:24" ht="25.5" hidden="1" customHeight="1">
      <c r="A55" s="18"/>
      <c r="B55" s="36" t="s">
        <v>49</v>
      </c>
      <c r="C55" s="12">
        <v>0</v>
      </c>
      <c r="D55" s="12">
        <v>0</v>
      </c>
      <c r="E55" s="12">
        <f>C55+D55</f>
        <v>0</v>
      </c>
      <c r="F55" s="12">
        <v>0</v>
      </c>
      <c r="G55" s="37">
        <v>0</v>
      </c>
      <c r="H55" s="12">
        <f>F55+G55</f>
        <v>0</v>
      </c>
      <c r="I55" s="12">
        <v>0</v>
      </c>
      <c r="J55" s="12">
        <v>0</v>
      </c>
      <c r="K55" s="12">
        <f>I55+J55</f>
        <v>0</v>
      </c>
      <c r="L55" s="12">
        <f t="shared" si="103"/>
        <v>0</v>
      </c>
      <c r="M55" s="12">
        <f t="shared" si="103"/>
        <v>0</v>
      </c>
      <c r="N55" s="12">
        <f t="shared" ref="N55:N56" si="108">L55+M55</f>
        <v>0</v>
      </c>
      <c r="O55" s="11">
        <v>2</v>
      </c>
      <c r="P55" s="12" t="str">
        <f>IF(O55=1,L55,"0")</f>
        <v>0</v>
      </c>
      <c r="Q55" s="12" t="str">
        <f>IF(O55=1,M55,"0")</f>
        <v>0</v>
      </c>
      <c r="R55" s="12" t="str">
        <f>IF(O55=1,N55,"0")</f>
        <v>0</v>
      </c>
      <c r="S55" s="12">
        <f>IF(O55=2,L55,"0")</f>
        <v>0</v>
      </c>
      <c r="T55" s="12">
        <f>IF(O55=2,M55,"0")</f>
        <v>0</v>
      </c>
      <c r="U55" s="12">
        <f>IF(O55=2,N55,"0")</f>
        <v>0</v>
      </c>
      <c r="V55" s="12" t="str">
        <f t="shared" si="105"/>
        <v>0</v>
      </c>
      <c r="W55" s="12" t="str">
        <f t="shared" si="106"/>
        <v>0</v>
      </c>
      <c r="X55" s="12" t="str">
        <f t="shared" si="107"/>
        <v>0</v>
      </c>
    </row>
    <row r="56" spans="1:24" s="4" customFormat="1" ht="25.5" hidden="1" customHeight="1">
      <c r="A56" s="26"/>
      <c r="B56" s="27" t="s">
        <v>22</v>
      </c>
      <c r="C56" s="24">
        <f>SUM(C54:C55)</f>
        <v>0</v>
      </c>
      <c r="D56" s="24">
        <f t="shared" ref="D56:K56" si="109">SUM(D54:D55)</f>
        <v>0</v>
      </c>
      <c r="E56" s="24">
        <f t="shared" si="109"/>
        <v>0</v>
      </c>
      <c r="F56" s="24">
        <f>SUM(F54:F55)</f>
        <v>0</v>
      </c>
      <c r="G56" s="24">
        <f t="shared" si="109"/>
        <v>0</v>
      </c>
      <c r="H56" s="24">
        <f t="shared" si="109"/>
        <v>0</v>
      </c>
      <c r="I56" s="24">
        <f t="shared" si="109"/>
        <v>0</v>
      </c>
      <c r="J56" s="24">
        <f t="shared" si="109"/>
        <v>0</v>
      </c>
      <c r="K56" s="24">
        <f t="shared" si="109"/>
        <v>0</v>
      </c>
      <c r="L56" s="24">
        <f t="shared" si="103"/>
        <v>0</v>
      </c>
      <c r="M56" s="24">
        <f t="shared" si="103"/>
        <v>0</v>
      </c>
      <c r="N56" s="24">
        <f t="shared" si="108"/>
        <v>0</v>
      </c>
      <c r="O56" s="34">
        <f t="shared" ref="O56" si="110">SUM(O55)</f>
        <v>2</v>
      </c>
      <c r="P56" s="24">
        <f t="shared" ref="P56:X56" si="111">SUM(P54:P55)</f>
        <v>0</v>
      </c>
      <c r="Q56" s="24">
        <f t="shared" si="111"/>
        <v>0</v>
      </c>
      <c r="R56" s="24">
        <f t="shared" si="111"/>
        <v>0</v>
      </c>
      <c r="S56" s="24">
        <f t="shared" si="111"/>
        <v>0</v>
      </c>
      <c r="T56" s="24">
        <f t="shared" si="111"/>
        <v>0</v>
      </c>
      <c r="U56" s="24">
        <f t="shared" si="111"/>
        <v>0</v>
      </c>
      <c r="V56" s="24">
        <f t="shared" si="111"/>
        <v>0</v>
      </c>
      <c r="W56" s="24">
        <f t="shared" si="111"/>
        <v>0</v>
      </c>
      <c r="X56" s="24">
        <f t="shared" si="111"/>
        <v>0</v>
      </c>
    </row>
    <row r="57" spans="1:24" ht="25.5" customHeight="1">
      <c r="A57" s="18"/>
      <c r="B57" s="39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1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25.5" customHeight="1">
      <c r="A58" s="18"/>
      <c r="B58" s="40" t="s">
        <v>51</v>
      </c>
      <c r="C58" s="12">
        <v>6</v>
      </c>
      <c r="D58" s="12">
        <v>3</v>
      </c>
      <c r="E58" s="12">
        <f>SUM(C58:D58)</f>
        <v>9</v>
      </c>
      <c r="F58" s="12">
        <v>17</v>
      </c>
      <c r="G58" s="37">
        <v>5</v>
      </c>
      <c r="H58" s="12">
        <f>SUM(F58:G58)</f>
        <v>22</v>
      </c>
      <c r="I58" s="12">
        <v>7</v>
      </c>
      <c r="J58" s="12">
        <v>4</v>
      </c>
      <c r="K58" s="12">
        <f>SUM(I58:J58)</f>
        <v>11</v>
      </c>
      <c r="L58" s="24">
        <f>C58+F58+I58</f>
        <v>30</v>
      </c>
      <c r="M58" s="24">
        <f>D58+G58+J58</f>
        <v>12</v>
      </c>
      <c r="N58" s="24">
        <f t="shared" ref="N58:N59" si="112">L58+M58</f>
        <v>42</v>
      </c>
      <c r="O58" s="11">
        <v>2</v>
      </c>
      <c r="P58" s="12" t="str">
        <f>IF(O58=1,L58,"0")</f>
        <v>0</v>
      </c>
      <c r="Q58" s="12" t="str">
        <f>IF(O58=1,M58,"0")</f>
        <v>0</v>
      </c>
      <c r="R58" s="12" t="str">
        <f>IF(O58=1,N58,"0")</f>
        <v>0</v>
      </c>
      <c r="S58" s="12">
        <f>IF(O58=2,L58,"0")</f>
        <v>30</v>
      </c>
      <c r="T58" s="12">
        <f>IF(O58=2,M58,"0")</f>
        <v>12</v>
      </c>
      <c r="U58" s="12">
        <f>IF(O58=2,N58,"0")</f>
        <v>42</v>
      </c>
      <c r="V58" s="12" t="str">
        <f t="shared" ref="V58" si="113">IF(O58=3,L58,"0")</f>
        <v>0</v>
      </c>
      <c r="W58" s="12" t="str">
        <f t="shared" ref="W58" si="114">IF(O58=3,M58,"0")</f>
        <v>0</v>
      </c>
      <c r="X58" s="12" t="str">
        <f t="shared" ref="X58" si="115">IF(O58=3,N58,"0")</f>
        <v>0</v>
      </c>
    </row>
    <row r="59" spans="1:24" s="4" customFormat="1" ht="25.5" customHeight="1">
      <c r="A59" s="26"/>
      <c r="B59" s="27" t="s">
        <v>22</v>
      </c>
      <c r="C59" s="24">
        <f t="shared" ref="C59:E59" si="116">SUM(C58)</f>
        <v>6</v>
      </c>
      <c r="D59" s="24">
        <f t="shared" si="116"/>
        <v>3</v>
      </c>
      <c r="E59" s="24">
        <f t="shared" si="116"/>
        <v>9</v>
      </c>
      <c r="F59" s="24">
        <f t="shared" ref="F59:H59" si="117">SUM(F58)</f>
        <v>17</v>
      </c>
      <c r="G59" s="31">
        <f t="shared" si="117"/>
        <v>5</v>
      </c>
      <c r="H59" s="24">
        <f t="shared" si="117"/>
        <v>22</v>
      </c>
      <c r="I59" s="24">
        <f t="shared" ref="I59:K59" si="118">SUM(I58)</f>
        <v>7</v>
      </c>
      <c r="J59" s="24">
        <f t="shared" si="118"/>
        <v>4</v>
      </c>
      <c r="K59" s="24">
        <f t="shared" si="118"/>
        <v>11</v>
      </c>
      <c r="L59" s="24">
        <f>C59+F59+I59</f>
        <v>30</v>
      </c>
      <c r="M59" s="24">
        <f>D59+G59+J59</f>
        <v>12</v>
      </c>
      <c r="N59" s="24">
        <f t="shared" si="112"/>
        <v>42</v>
      </c>
      <c r="O59" s="34">
        <f t="shared" ref="O59:X59" si="119">SUM(O58)</f>
        <v>2</v>
      </c>
      <c r="P59" s="24">
        <f t="shared" si="119"/>
        <v>0</v>
      </c>
      <c r="Q59" s="24">
        <f t="shared" si="119"/>
        <v>0</v>
      </c>
      <c r="R59" s="24">
        <f t="shared" si="119"/>
        <v>0</v>
      </c>
      <c r="S59" s="24">
        <f t="shared" si="119"/>
        <v>30</v>
      </c>
      <c r="T59" s="24">
        <f t="shared" si="119"/>
        <v>12</v>
      </c>
      <c r="U59" s="24">
        <f t="shared" si="119"/>
        <v>42</v>
      </c>
      <c r="V59" s="24">
        <f t="shared" si="119"/>
        <v>0</v>
      </c>
      <c r="W59" s="24">
        <f t="shared" si="119"/>
        <v>0</v>
      </c>
      <c r="X59" s="24">
        <f t="shared" si="119"/>
        <v>0</v>
      </c>
    </row>
    <row r="60" spans="1:24" s="4" customFormat="1" ht="25.5" customHeight="1">
      <c r="A60" s="26"/>
      <c r="B60" s="75" t="s">
        <v>52</v>
      </c>
      <c r="C60" s="24"/>
      <c r="D60" s="24"/>
      <c r="E60" s="24"/>
      <c r="F60" s="24"/>
      <c r="G60" s="31"/>
      <c r="H60" s="24"/>
      <c r="I60" s="24"/>
      <c r="J60" s="24"/>
      <c r="K60" s="24"/>
      <c r="L60" s="24"/>
      <c r="M60" s="24"/>
      <c r="N60" s="24"/>
      <c r="O60" s="34"/>
      <c r="P60" s="24"/>
      <c r="Q60" s="24"/>
      <c r="R60" s="24"/>
      <c r="S60" s="24"/>
      <c r="T60" s="24"/>
      <c r="U60" s="24"/>
      <c r="V60" s="24"/>
      <c r="W60" s="24"/>
      <c r="X60" s="24"/>
    </row>
    <row r="61" spans="1:24" s="4" customFormat="1" ht="25.5" customHeight="1">
      <c r="A61" s="26"/>
      <c r="B61" s="73" t="s">
        <v>48</v>
      </c>
      <c r="C61" s="12">
        <v>7</v>
      </c>
      <c r="D61" s="12">
        <v>0</v>
      </c>
      <c r="E61" s="12">
        <f>SUM(C61:D61)</f>
        <v>7</v>
      </c>
      <c r="F61" s="12">
        <v>3</v>
      </c>
      <c r="G61" s="37">
        <v>0</v>
      </c>
      <c r="H61" s="12">
        <f>SUM(F61:G61)</f>
        <v>3</v>
      </c>
      <c r="I61" s="12">
        <v>9</v>
      </c>
      <c r="J61" s="12">
        <v>4</v>
      </c>
      <c r="K61" s="12">
        <f>SUM(I61:J61)</f>
        <v>13</v>
      </c>
      <c r="L61" s="24">
        <f t="shared" ref="L61:L62" si="120">C61+F61+I61</f>
        <v>19</v>
      </c>
      <c r="M61" s="24">
        <f t="shared" ref="M61:M62" si="121">D61+G61+J61</f>
        <v>4</v>
      </c>
      <c r="N61" s="24">
        <f t="shared" ref="N61:N62" si="122">L61+M61</f>
        <v>23</v>
      </c>
      <c r="O61" s="11">
        <v>2</v>
      </c>
      <c r="P61" s="12" t="str">
        <f>IF(O61=1,L61,"0")</f>
        <v>0</v>
      </c>
      <c r="Q61" s="12" t="str">
        <f>IF(O61=1,M61,"0")</f>
        <v>0</v>
      </c>
      <c r="R61" s="12" t="str">
        <f>IF(O61=1,N61,"0")</f>
        <v>0</v>
      </c>
      <c r="S61" s="12">
        <f>IF(O61=2,L61,"0")</f>
        <v>19</v>
      </c>
      <c r="T61" s="12">
        <f>IF(O61=2,M61,"0")</f>
        <v>4</v>
      </c>
      <c r="U61" s="12">
        <f>IF(O61=2,N61,"0")</f>
        <v>23</v>
      </c>
      <c r="V61" s="12" t="str">
        <f t="shared" ref="V61:V62" si="123">IF(O61=3,L61,"0")</f>
        <v>0</v>
      </c>
      <c r="W61" s="12" t="str">
        <f t="shared" ref="W61:W62" si="124">IF(O61=3,M61,"0")</f>
        <v>0</v>
      </c>
      <c r="X61" s="12" t="str">
        <f t="shared" ref="X61:X62" si="125">IF(O61=3,N61,"0")</f>
        <v>0</v>
      </c>
    </row>
    <row r="62" spans="1:24" s="4" customFormat="1" ht="25.5" customHeight="1">
      <c r="A62" s="26"/>
      <c r="B62" s="73" t="s">
        <v>53</v>
      </c>
      <c r="C62" s="12">
        <v>9</v>
      </c>
      <c r="D62" s="12">
        <v>7</v>
      </c>
      <c r="E62" s="12">
        <f>SUM(C62:D62)</f>
        <v>16</v>
      </c>
      <c r="F62" s="12">
        <v>1</v>
      </c>
      <c r="G62" s="37">
        <v>0</v>
      </c>
      <c r="H62" s="12">
        <f>SUM(F62:G62)</f>
        <v>1</v>
      </c>
      <c r="I62" s="12">
        <v>3</v>
      </c>
      <c r="J62" s="12">
        <v>0</v>
      </c>
      <c r="K62" s="12">
        <f>SUM(I62:J62)</f>
        <v>3</v>
      </c>
      <c r="L62" s="24">
        <f t="shared" si="120"/>
        <v>13</v>
      </c>
      <c r="M62" s="24">
        <f t="shared" si="121"/>
        <v>7</v>
      </c>
      <c r="N62" s="24">
        <f t="shared" si="122"/>
        <v>20</v>
      </c>
      <c r="O62" s="11">
        <v>2</v>
      </c>
      <c r="P62" s="12" t="str">
        <f>IF(O62=1,L62,"0")</f>
        <v>0</v>
      </c>
      <c r="Q62" s="12" t="str">
        <f>IF(O62=1,M62,"0")</f>
        <v>0</v>
      </c>
      <c r="R62" s="12" t="str">
        <f>IF(O62=1,N62,"0")</f>
        <v>0</v>
      </c>
      <c r="S62" s="12">
        <f>IF(O62=2,L62,"0")</f>
        <v>13</v>
      </c>
      <c r="T62" s="12">
        <f>IF(O62=2,M62,"0")</f>
        <v>7</v>
      </c>
      <c r="U62" s="12">
        <f>IF(O62=2,N62,"0")</f>
        <v>20</v>
      </c>
      <c r="V62" s="12" t="str">
        <f t="shared" si="123"/>
        <v>0</v>
      </c>
      <c r="W62" s="12" t="str">
        <f t="shared" si="124"/>
        <v>0</v>
      </c>
      <c r="X62" s="12" t="str">
        <f t="shared" si="125"/>
        <v>0</v>
      </c>
    </row>
    <row r="63" spans="1:24" s="4" customFormat="1" ht="25.5" hidden="1" customHeight="1">
      <c r="A63" s="26"/>
      <c r="B63" s="73" t="s">
        <v>53</v>
      </c>
      <c r="C63" s="12"/>
      <c r="D63" s="12"/>
      <c r="E63" s="12">
        <f>SUM(C63:D63)</f>
        <v>0</v>
      </c>
      <c r="F63" s="12"/>
      <c r="G63" s="37"/>
      <c r="H63" s="12">
        <f>SUM(F63:G63)</f>
        <v>0</v>
      </c>
      <c r="I63" s="12"/>
      <c r="J63" s="12"/>
      <c r="K63" s="12">
        <f>SUM(I63:J63)</f>
        <v>0</v>
      </c>
      <c r="L63" s="12"/>
      <c r="M63" s="12"/>
      <c r="N63" s="12">
        <f t="shared" ref="N63" si="126">L63+M63</f>
        <v>0</v>
      </c>
      <c r="O63" s="11">
        <v>2</v>
      </c>
      <c r="P63" s="12" t="str">
        <f>IF(O63=1,L63,"0")</f>
        <v>0</v>
      </c>
      <c r="Q63" s="12" t="str">
        <f>IF(O63=1,M63,"0")</f>
        <v>0</v>
      </c>
      <c r="R63" s="12" t="str">
        <f>IF(O63=1,N63,"0")</f>
        <v>0</v>
      </c>
      <c r="S63" s="12">
        <f>IF(O63=2,L63,"0")</f>
        <v>0</v>
      </c>
      <c r="T63" s="12">
        <f>IF(O63=2,M63,"0")</f>
        <v>0</v>
      </c>
      <c r="U63" s="12">
        <f>IF(O63=2,N63,"0")</f>
        <v>0</v>
      </c>
      <c r="V63" s="12" t="str">
        <f t="shared" ref="V63" si="127">IF(O63=3,L63,"0")</f>
        <v>0</v>
      </c>
      <c r="W63" s="12" t="str">
        <f t="shared" ref="W63" si="128">IF(O63=3,M63,"0")</f>
        <v>0</v>
      </c>
      <c r="X63" s="12" t="str">
        <f t="shared" ref="X63" si="129">IF(O63=3,N63,"0")</f>
        <v>0</v>
      </c>
    </row>
    <row r="64" spans="1:24" s="4" customFormat="1" ht="25.5" customHeight="1">
      <c r="A64" s="26"/>
      <c r="B64" s="27" t="s">
        <v>22</v>
      </c>
      <c r="C64" s="24">
        <f>SUM(C61:C63)</f>
        <v>16</v>
      </c>
      <c r="D64" s="24">
        <f t="shared" ref="D64:K64" si="130">SUM(D61:D63)</f>
        <v>7</v>
      </c>
      <c r="E64" s="24">
        <f t="shared" si="130"/>
        <v>23</v>
      </c>
      <c r="F64" s="24">
        <f>SUM(F61:F63)</f>
        <v>4</v>
      </c>
      <c r="G64" s="24">
        <f t="shared" si="130"/>
        <v>0</v>
      </c>
      <c r="H64" s="24">
        <f t="shared" si="130"/>
        <v>4</v>
      </c>
      <c r="I64" s="24">
        <f t="shared" si="130"/>
        <v>12</v>
      </c>
      <c r="J64" s="24">
        <f t="shared" si="130"/>
        <v>4</v>
      </c>
      <c r="K64" s="24">
        <f t="shared" si="130"/>
        <v>16</v>
      </c>
      <c r="L64" s="24">
        <f t="shared" ref="L64:M64" si="131">C64+F64+I64</f>
        <v>32</v>
      </c>
      <c r="M64" s="24">
        <f t="shared" si="131"/>
        <v>11</v>
      </c>
      <c r="N64" s="24">
        <f t="shared" ref="N64" si="132">L64+M64</f>
        <v>43</v>
      </c>
      <c r="O64" s="34">
        <f t="shared" ref="O64:R64" si="133">SUM(O61)</f>
        <v>2</v>
      </c>
      <c r="P64" s="24">
        <f t="shared" si="133"/>
        <v>0</v>
      </c>
      <c r="Q64" s="24">
        <f t="shared" si="133"/>
        <v>0</v>
      </c>
      <c r="R64" s="24">
        <f t="shared" si="133"/>
        <v>0</v>
      </c>
      <c r="S64" s="24">
        <f>SUM(S61:S63)</f>
        <v>32</v>
      </c>
      <c r="T64" s="24">
        <f>SUM(T61:T63)</f>
        <v>11</v>
      </c>
      <c r="U64" s="24">
        <f>SUM(U61:U63)</f>
        <v>43</v>
      </c>
      <c r="V64" s="24">
        <f>SUM(V61:V62)</f>
        <v>0</v>
      </c>
      <c r="W64" s="24">
        <f t="shared" ref="W64:X64" si="134">SUM(W61:W62)</f>
        <v>0</v>
      </c>
      <c r="X64" s="24">
        <f t="shared" si="134"/>
        <v>0</v>
      </c>
    </row>
    <row r="65" spans="1:24" s="4" customFormat="1" ht="25.5" customHeight="1">
      <c r="A65" s="26"/>
      <c r="B65" s="85" t="s">
        <v>54</v>
      </c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34"/>
      <c r="P65" s="24"/>
      <c r="Q65" s="24"/>
      <c r="R65" s="24"/>
      <c r="S65" s="24"/>
      <c r="T65" s="24"/>
      <c r="U65" s="24"/>
      <c r="V65" s="24"/>
      <c r="W65" s="24"/>
      <c r="X65" s="24"/>
    </row>
    <row r="66" spans="1:24" s="4" customFormat="1" ht="25.5" customHeight="1">
      <c r="A66" s="26"/>
      <c r="B66" s="84" t="s">
        <v>51</v>
      </c>
      <c r="C66" s="12">
        <v>23</v>
      </c>
      <c r="D66" s="12">
        <v>0</v>
      </c>
      <c r="E66" s="12">
        <f>SUM(C66:D66)</f>
        <v>23</v>
      </c>
      <c r="F66" s="12">
        <v>4</v>
      </c>
      <c r="G66" s="12">
        <v>0</v>
      </c>
      <c r="H66" s="12">
        <f>SUM(F66:G66)</f>
        <v>4</v>
      </c>
      <c r="I66" s="12">
        <v>16</v>
      </c>
      <c r="J66" s="12">
        <v>1</v>
      </c>
      <c r="K66" s="12">
        <f>SUM(I66:J66)</f>
        <v>17</v>
      </c>
      <c r="L66" s="24">
        <f>C66+F66+I66</f>
        <v>43</v>
      </c>
      <c r="M66" s="24">
        <f>D66+G66+J66</f>
        <v>1</v>
      </c>
      <c r="N66" s="24">
        <f t="shared" ref="N66:N67" si="135">L66+M66</f>
        <v>44</v>
      </c>
      <c r="O66" s="34">
        <v>2</v>
      </c>
      <c r="P66" s="24" t="str">
        <f>IF(O66=1,L66,"0")</f>
        <v>0</v>
      </c>
      <c r="Q66" s="24" t="str">
        <f>IF(O66=1,M66,"0")</f>
        <v>0</v>
      </c>
      <c r="R66" s="24" t="str">
        <f>IF(O66=1,N66,"0")</f>
        <v>0</v>
      </c>
      <c r="S66" s="24">
        <f>IF(O66=2,L66,"0")</f>
        <v>43</v>
      </c>
      <c r="T66" s="24">
        <f>IF(O66=2,M66,"0")</f>
        <v>1</v>
      </c>
      <c r="U66" s="24">
        <f>IF(O66=2,N66,"0")</f>
        <v>44</v>
      </c>
      <c r="V66" s="12" t="str">
        <f t="shared" ref="V66" si="136">IF(O66=3,L66,"0")</f>
        <v>0</v>
      </c>
      <c r="W66" s="12" t="str">
        <f t="shared" ref="W66" si="137">IF(O66=3,M66,"0")</f>
        <v>0</v>
      </c>
      <c r="X66" s="12" t="str">
        <f t="shared" ref="X66" si="138">IF(O66=3,N66,"0")</f>
        <v>0</v>
      </c>
    </row>
    <row r="67" spans="1:24" s="4" customFormat="1" ht="25.5" customHeight="1">
      <c r="A67" s="26"/>
      <c r="B67" s="27" t="s">
        <v>22</v>
      </c>
      <c r="C67" s="24">
        <f t="shared" ref="C67:K67" si="139">SUM(C66)</f>
        <v>23</v>
      </c>
      <c r="D67" s="24">
        <f t="shared" si="139"/>
        <v>0</v>
      </c>
      <c r="E67" s="24">
        <f t="shared" si="139"/>
        <v>23</v>
      </c>
      <c r="F67" s="24">
        <f t="shared" si="139"/>
        <v>4</v>
      </c>
      <c r="G67" s="24">
        <f t="shared" si="139"/>
        <v>0</v>
      </c>
      <c r="H67" s="24">
        <f t="shared" si="139"/>
        <v>4</v>
      </c>
      <c r="I67" s="24">
        <f t="shared" si="139"/>
        <v>16</v>
      </c>
      <c r="J67" s="24">
        <f t="shared" si="139"/>
        <v>1</v>
      </c>
      <c r="K67" s="24">
        <f t="shared" si="139"/>
        <v>17</v>
      </c>
      <c r="L67" s="24">
        <f>C67+F67+I67</f>
        <v>43</v>
      </c>
      <c r="M67" s="24">
        <f>D67+G67+J67</f>
        <v>1</v>
      </c>
      <c r="N67" s="24">
        <f t="shared" si="135"/>
        <v>44</v>
      </c>
      <c r="O67" s="34">
        <f t="shared" ref="O67:U67" si="140">SUM(O66)</f>
        <v>2</v>
      </c>
      <c r="P67" s="24">
        <f t="shared" si="140"/>
        <v>0</v>
      </c>
      <c r="Q67" s="24">
        <f t="shared" si="140"/>
        <v>0</v>
      </c>
      <c r="R67" s="24">
        <f t="shared" si="140"/>
        <v>0</v>
      </c>
      <c r="S67" s="24">
        <f t="shared" si="140"/>
        <v>43</v>
      </c>
      <c r="T67" s="24">
        <f t="shared" si="140"/>
        <v>1</v>
      </c>
      <c r="U67" s="24">
        <f t="shared" si="140"/>
        <v>44</v>
      </c>
      <c r="V67" s="24">
        <f t="shared" ref="V67:X67" si="141">SUM(V66)</f>
        <v>0</v>
      </c>
      <c r="W67" s="24">
        <f t="shared" si="141"/>
        <v>0</v>
      </c>
      <c r="X67" s="24">
        <f t="shared" si="141"/>
        <v>0</v>
      </c>
    </row>
    <row r="68" spans="1:24" s="4" customFormat="1" ht="25.5" customHeight="1">
      <c r="A68" s="26"/>
      <c r="B68" s="27" t="s">
        <v>24</v>
      </c>
      <c r="C68" s="24">
        <f>C67+C64+C59+C56+C52+C49+C44+C41+C33</f>
        <v>63</v>
      </c>
      <c r="D68" s="24">
        <f t="shared" ref="D68:X68" si="142">D67+D64+D59+D56+D52+D49+D44+D41+D33</f>
        <v>18</v>
      </c>
      <c r="E68" s="24">
        <f t="shared" si="142"/>
        <v>81</v>
      </c>
      <c r="F68" s="24">
        <f t="shared" si="142"/>
        <v>215</v>
      </c>
      <c r="G68" s="24">
        <f t="shared" si="142"/>
        <v>118</v>
      </c>
      <c r="H68" s="24">
        <f t="shared" si="142"/>
        <v>333</v>
      </c>
      <c r="I68" s="24">
        <f t="shared" si="142"/>
        <v>44</v>
      </c>
      <c r="J68" s="24">
        <f t="shared" si="142"/>
        <v>12</v>
      </c>
      <c r="K68" s="24">
        <f t="shared" si="142"/>
        <v>56</v>
      </c>
      <c r="L68" s="24">
        <f t="shared" si="142"/>
        <v>322</v>
      </c>
      <c r="M68" s="24">
        <f t="shared" si="142"/>
        <v>148</v>
      </c>
      <c r="N68" s="24">
        <f t="shared" si="142"/>
        <v>470</v>
      </c>
      <c r="O68" s="24">
        <f t="shared" si="142"/>
        <v>32</v>
      </c>
      <c r="P68" s="24">
        <f t="shared" si="142"/>
        <v>0</v>
      </c>
      <c r="Q68" s="24">
        <f t="shared" si="142"/>
        <v>0</v>
      </c>
      <c r="R68" s="24">
        <f t="shared" si="142"/>
        <v>0</v>
      </c>
      <c r="S68" s="24">
        <f t="shared" si="142"/>
        <v>322</v>
      </c>
      <c r="T68" s="24">
        <f t="shared" si="142"/>
        <v>148</v>
      </c>
      <c r="U68" s="24">
        <f t="shared" si="142"/>
        <v>470</v>
      </c>
      <c r="V68" s="24">
        <f t="shared" si="142"/>
        <v>0</v>
      </c>
      <c r="W68" s="24">
        <f t="shared" si="142"/>
        <v>0</v>
      </c>
      <c r="X68" s="24">
        <f t="shared" si="142"/>
        <v>0</v>
      </c>
    </row>
    <row r="69" spans="1:24" ht="25.5" customHeight="1">
      <c r="A69" s="18"/>
      <c r="B69" s="42" t="s">
        <v>25</v>
      </c>
      <c r="C69" s="12"/>
      <c r="D69" s="12"/>
      <c r="E69" s="12"/>
      <c r="F69" s="24"/>
      <c r="G69" s="24"/>
      <c r="H69" s="12"/>
      <c r="I69" s="24"/>
      <c r="J69" s="24"/>
      <c r="K69" s="12"/>
      <c r="L69" s="12"/>
      <c r="M69" s="12"/>
      <c r="N69" s="12"/>
      <c r="O69" s="11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25.5" customHeight="1">
      <c r="A70" s="18"/>
      <c r="B70" s="75" t="s">
        <v>52</v>
      </c>
      <c r="C70" s="12"/>
      <c r="D70" s="12"/>
      <c r="E70" s="12"/>
      <c r="F70" s="24"/>
      <c r="G70" s="24"/>
      <c r="H70" s="12"/>
      <c r="I70" s="24"/>
      <c r="J70" s="24"/>
      <c r="K70" s="12"/>
      <c r="L70" s="12"/>
      <c r="M70" s="12"/>
      <c r="N70" s="12"/>
      <c r="O70" s="11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25.5" customHeight="1">
      <c r="A71" s="7"/>
      <c r="B71" s="73" t="s">
        <v>48</v>
      </c>
      <c r="C71" s="12">
        <v>5</v>
      </c>
      <c r="D71" s="12">
        <v>1</v>
      </c>
      <c r="E71" s="12">
        <f>C71+D71</f>
        <v>6</v>
      </c>
      <c r="F71" s="32">
        <v>3</v>
      </c>
      <c r="G71" s="33">
        <v>0</v>
      </c>
      <c r="H71" s="12">
        <f>F71+G71</f>
        <v>3</v>
      </c>
      <c r="I71" s="32">
        <v>7</v>
      </c>
      <c r="J71" s="32">
        <v>0</v>
      </c>
      <c r="K71" s="12">
        <f>I71+J71</f>
        <v>7</v>
      </c>
      <c r="L71" s="24">
        <f t="shared" ref="L71:M73" si="143">C71+F71+I71</f>
        <v>15</v>
      </c>
      <c r="M71" s="24">
        <f t="shared" si="143"/>
        <v>1</v>
      </c>
      <c r="N71" s="24">
        <f t="shared" ref="N71:N73" si="144">L71+M71</f>
        <v>16</v>
      </c>
      <c r="O71" s="11">
        <v>2</v>
      </c>
      <c r="P71" s="12" t="str">
        <f>IF(O71=1,L71,"0")</f>
        <v>0</v>
      </c>
      <c r="Q71" s="12" t="str">
        <f>IF(O71=1,M71,"0")</f>
        <v>0</v>
      </c>
      <c r="R71" s="12" t="str">
        <f>IF(O71=1,N71,"0")</f>
        <v>0</v>
      </c>
      <c r="S71" s="12">
        <f>IF(O71=2,L71,"0")</f>
        <v>15</v>
      </c>
      <c r="T71" s="12">
        <f>IF(O71=2,M71,"0")</f>
        <v>1</v>
      </c>
      <c r="U71" s="12">
        <f>IF(O71=2,N71,"0")</f>
        <v>16</v>
      </c>
      <c r="V71" s="12" t="str">
        <f t="shared" ref="V71:V72" si="145">IF(O71=3,L71,"0")</f>
        <v>0</v>
      </c>
      <c r="W71" s="12" t="str">
        <f t="shared" ref="W71:W72" si="146">IF(O71=3,M71,"0")</f>
        <v>0</v>
      </c>
      <c r="X71" s="12" t="str">
        <f t="shared" ref="X71:X72" si="147">IF(O71=3,N71,"0")</f>
        <v>0</v>
      </c>
    </row>
    <row r="72" spans="1:24" ht="25.5" hidden="1" customHeight="1">
      <c r="A72" s="7"/>
      <c r="B72" s="38" t="s">
        <v>44</v>
      </c>
      <c r="C72" s="12">
        <v>0</v>
      </c>
      <c r="D72" s="12">
        <v>0</v>
      </c>
      <c r="E72" s="12">
        <f>C72+D72</f>
        <v>0</v>
      </c>
      <c r="F72" s="32">
        <v>0</v>
      </c>
      <c r="G72" s="33">
        <v>0</v>
      </c>
      <c r="H72" s="12">
        <f>F72+G72</f>
        <v>0</v>
      </c>
      <c r="I72" s="32">
        <v>0</v>
      </c>
      <c r="J72" s="32">
        <v>0</v>
      </c>
      <c r="K72" s="12">
        <f>I72+J72</f>
        <v>0</v>
      </c>
      <c r="L72" s="12">
        <f t="shared" ref="L72" si="148">C72+F72+I72</f>
        <v>0</v>
      </c>
      <c r="M72" s="12">
        <f t="shared" ref="M72" si="149">D72+G72+J72</f>
        <v>0</v>
      </c>
      <c r="N72" s="12">
        <f t="shared" ref="N72" si="150">L72+M72</f>
        <v>0</v>
      </c>
      <c r="O72" s="11">
        <v>2</v>
      </c>
      <c r="P72" s="12" t="str">
        <f>IF(O72=1,L72,"0")</f>
        <v>0</v>
      </c>
      <c r="Q72" s="12" t="str">
        <f>IF(O72=1,M72,"0")</f>
        <v>0</v>
      </c>
      <c r="R72" s="12" t="str">
        <f>IF(O72=1,N72,"0")</f>
        <v>0</v>
      </c>
      <c r="S72" s="12">
        <f>IF(O72=2,L72,"0")</f>
        <v>0</v>
      </c>
      <c r="T72" s="12">
        <f>IF(O72=2,M72,"0")</f>
        <v>0</v>
      </c>
      <c r="U72" s="12">
        <f>IF(O72=2,N72,"0")</f>
        <v>0</v>
      </c>
      <c r="V72" s="12" t="str">
        <f t="shared" si="145"/>
        <v>0</v>
      </c>
      <c r="W72" s="12" t="str">
        <f t="shared" si="146"/>
        <v>0</v>
      </c>
      <c r="X72" s="12" t="str">
        <f t="shared" si="147"/>
        <v>0</v>
      </c>
    </row>
    <row r="73" spans="1:24" s="4" customFormat="1" ht="25.5" customHeight="1">
      <c r="A73" s="26"/>
      <c r="B73" s="27" t="s">
        <v>22</v>
      </c>
      <c r="C73" s="24">
        <f>SUM(C71:C72)</f>
        <v>5</v>
      </c>
      <c r="D73" s="24">
        <f t="shared" ref="D73:E73" si="151">SUM(D71:D72)</f>
        <v>1</v>
      </c>
      <c r="E73" s="24">
        <f t="shared" si="151"/>
        <v>6</v>
      </c>
      <c r="F73" s="24">
        <f>SUM(F71:F72)</f>
        <v>3</v>
      </c>
      <c r="G73" s="24">
        <f t="shared" ref="G73:K73" si="152">SUM(G71:G72)</f>
        <v>0</v>
      </c>
      <c r="H73" s="24">
        <f t="shared" si="152"/>
        <v>3</v>
      </c>
      <c r="I73" s="24">
        <f t="shared" si="152"/>
        <v>7</v>
      </c>
      <c r="J73" s="24">
        <f t="shared" si="152"/>
        <v>0</v>
      </c>
      <c r="K73" s="24">
        <f t="shared" si="152"/>
        <v>7</v>
      </c>
      <c r="L73" s="24">
        <f t="shared" si="143"/>
        <v>15</v>
      </c>
      <c r="M73" s="24">
        <f t="shared" si="143"/>
        <v>1</v>
      </c>
      <c r="N73" s="24">
        <f t="shared" si="144"/>
        <v>16</v>
      </c>
      <c r="O73" s="34">
        <f t="shared" ref="O73:R73" si="153">SUM(O71:O71)</f>
        <v>2</v>
      </c>
      <c r="P73" s="24">
        <f t="shared" si="153"/>
        <v>0</v>
      </c>
      <c r="Q73" s="24">
        <f t="shared" si="153"/>
        <v>0</v>
      </c>
      <c r="R73" s="24">
        <f t="shared" si="153"/>
        <v>0</v>
      </c>
      <c r="S73" s="24">
        <f>SUM(S71:S72)</f>
        <v>15</v>
      </c>
      <c r="T73" s="24">
        <f t="shared" ref="T73:X73" si="154">SUM(T71:T72)</f>
        <v>1</v>
      </c>
      <c r="U73" s="24">
        <f t="shared" si="154"/>
        <v>16</v>
      </c>
      <c r="V73" s="24">
        <f>SUM(V71:V72)</f>
        <v>0</v>
      </c>
      <c r="W73" s="24">
        <f t="shared" si="154"/>
        <v>0</v>
      </c>
      <c r="X73" s="24">
        <f t="shared" si="154"/>
        <v>0</v>
      </c>
    </row>
    <row r="74" spans="1:24" s="4" customFormat="1" ht="25.5" customHeight="1">
      <c r="A74" s="26"/>
      <c r="B74" s="75" t="s">
        <v>54</v>
      </c>
      <c r="C74" s="24"/>
      <c r="D74" s="24"/>
      <c r="E74" s="24"/>
      <c r="F74" s="24"/>
      <c r="G74" s="31"/>
      <c r="H74" s="24"/>
      <c r="I74" s="24"/>
      <c r="J74" s="24"/>
      <c r="K74" s="24"/>
      <c r="L74" s="24"/>
      <c r="M74" s="24"/>
      <c r="N74" s="24"/>
      <c r="O74" s="34"/>
      <c r="P74" s="24"/>
      <c r="Q74" s="24"/>
      <c r="R74" s="24"/>
      <c r="S74" s="24"/>
      <c r="T74" s="24"/>
      <c r="U74" s="24"/>
      <c r="V74" s="24"/>
      <c r="W74" s="24"/>
      <c r="X74" s="24"/>
    </row>
    <row r="75" spans="1:24" s="4" customFormat="1" ht="25.5" customHeight="1">
      <c r="A75" s="26"/>
      <c r="B75" s="84" t="s">
        <v>51</v>
      </c>
      <c r="C75" s="12">
        <v>0</v>
      </c>
      <c r="D75" s="12">
        <v>0</v>
      </c>
      <c r="E75" s="12">
        <f>C75+D75</f>
        <v>0</v>
      </c>
      <c r="F75" s="12">
        <v>1</v>
      </c>
      <c r="G75" s="37">
        <v>0</v>
      </c>
      <c r="H75" s="12">
        <f>F75+G75</f>
        <v>1</v>
      </c>
      <c r="I75" s="12">
        <v>4</v>
      </c>
      <c r="J75" s="12">
        <v>1</v>
      </c>
      <c r="K75" s="12">
        <f>I75+J75</f>
        <v>5</v>
      </c>
      <c r="L75" s="24">
        <f>C75+F75+I75</f>
        <v>5</v>
      </c>
      <c r="M75" s="24">
        <f>D75+G75+J75</f>
        <v>1</v>
      </c>
      <c r="N75" s="24">
        <f t="shared" ref="N75" si="155">L75+M75</f>
        <v>6</v>
      </c>
      <c r="O75" s="11">
        <v>2</v>
      </c>
      <c r="P75" s="12" t="str">
        <f>IF(O75=1,L75,"0")</f>
        <v>0</v>
      </c>
      <c r="Q75" s="12" t="str">
        <f>IF(O75=1,M75,"0")</f>
        <v>0</v>
      </c>
      <c r="R75" s="12" t="str">
        <f>IF(O75=1,N75,"0")</f>
        <v>0</v>
      </c>
      <c r="S75" s="12">
        <f>IF(O75=2,L75,"0")</f>
        <v>5</v>
      </c>
      <c r="T75" s="12">
        <f>IF(O75=2,M75,"0")</f>
        <v>1</v>
      </c>
      <c r="U75" s="12">
        <f>IF(O75=2,N75,"0")</f>
        <v>6</v>
      </c>
      <c r="V75" s="12" t="str">
        <f t="shared" ref="V75" si="156">IF(O75=3,L75,"0")</f>
        <v>0</v>
      </c>
      <c r="W75" s="12" t="str">
        <f t="shared" ref="W75" si="157">IF(O75=3,M75,"0")</f>
        <v>0</v>
      </c>
      <c r="X75" s="12" t="str">
        <f t="shared" ref="X75" si="158">IF(O75=3,N75,"0")</f>
        <v>0</v>
      </c>
    </row>
    <row r="76" spans="1:24" s="4" customFormat="1" ht="25.5" customHeight="1">
      <c r="A76" s="26"/>
      <c r="B76" s="27" t="s">
        <v>22</v>
      </c>
      <c r="C76" s="24">
        <f>SUM(C75)</f>
        <v>0</v>
      </c>
      <c r="D76" s="24">
        <f>SUM(D75)</f>
        <v>0</v>
      </c>
      <c r="E76" s="24">
        <f>SUM(E75)</f>
        <v>0</v>
      </c>
      <c r="F76" s="24">
        <f t="shared" ref="F76:N76" si="159">SUM(F75)</f>
        <v>1</v>
      </c>
      <c r="G76" s="24">
        <f t="shared" si="159"/>
        <v>0</v>
      </c>
      <c r="H76" s="24">
        <f t="shared" si="159"/>
        <v>1</v>
      </c>
      <c r="I76" s="24">
        <f t="shared" si="159"/>
        <v>4</v>
      </c>
      <c r="J76" s="24">
        <f t="shared" si="159"/>
        <v>1</v>
      </c>
      <c r="K76" s="24">
        <f t="shared" si="159"/>
        <v>5</v>
      </c>
      <c r="L76" s="24">
        <f t="shared" si="159"/>
        <v>5</v>
      </c>
      <c r="M76" s="24">
        <f t="shared" si="159"/>
        <v>1</v>
      </c>
      <c r="N76" s="24">
        <f t="shared" si="159"/>
        <v>6</v>
      </c>
      <c r="O76" s="34">
        <v>2</v>
      </c>
      <c r="P76" s="24" t="str">
        <f>P75</f>
        <v>0</v>
      </c>
      <c r="Q76" s="24" t="str">
        <f t="shared" ref="Q76:U76" si="160">Q75</f>
        <v>0</v>
      </c>
      <c r="R76" s="24" t="str">
        <f t="shared" si="160"/>
        <v>0</v>
      </c>
      <c r="S76" s="24">
        <f t="shared" si="160"/>
        <v>5</v>
      </c>
      <c r="T76" s="24">
        <f t="shared" si="160"/>
        <v>1</v>
      </c>
      <c r="U76" s="24">
        <f t="shared" si="160"/>
        <v>6</v>
      </c>
      <c r="V76" s="24" t="str">
        <f t="shared" ref="V76:X76" si="161">V75</f>
        <v>0</v>
      </c>
      <c r="W76" s="24" t="str">
        <f t="shared" si="161"/>
        <v>0</v>
      </c>
      <c r="X76" s="24" t="str">
        <f t="shared" si="161"/>
        <v>0</v>
      </c>
    </row>
    <row r="77" spans="1:24" s="4" customFormat="1" ht="25.5" customHeight="1">
      <c r="A77" s="26"/>
      <c r="B77" s="27" t="s">
        <v>26</v>
      </c>
      <c r="C77" s="24">
        <f>C76+C73</f>
        <v>5</v>
      </c>
      <c r="D77" s="24">
        <f t="shared" ref="D77:H77" si="162">D76+D73</f>
        <v>1</v>
      </c>
      <c r="E77" s="24">
        <f t="shared" si="162"/>
        <v>6</v>
      </c>
      <c r="F77" s="24">
        <f>F76+F73</f>
        <v>4</v>
      </c>
      <c r="G77" s="24">
        <f t="shared" si="162"/>
        <v>0</v>
      </c>
      <c r="H77" s="24">
        <f t="shared" si="162"/>
        <v>4</v>
      </c>
      <c r="I77" s="24">
        <f t="shared" ref="I77" si="163">I76+I73</f>
        <v>11</v>
      </c>
      <c r="J77" s="24">
        <f t="shared" ref="J77" si="164">J76+J73</f>
        <v>1</v>
      </c>
      <c r="K77" s="24">
        <f t="shared" ref="K77" si="165">K76+K73</f>
        <v>12</v>
      </c>
      <c r="L77" s="24">
        <f t="shared" ref="L77" si="166">L76+L73</f>
        <v>20</v>
      </c>
      <c r="M77" s="24">
        <f t="shared" ref="M77" si="167">M76+M73</f>
        <v>2</v>
      </c>
      <c r="N77" s="24">
        <f>N76+N73</f>
        <v>22</v>
      </c>
      <c r="O77" s="24">
        <v>2</v>
      </c>
      <c r="P77" s="24">
        <f>+P76+P73</f>
        <v>0</v>
      </c>
      <c r="Q77" s="24">
        <f t="shared" ref="Q77:T77" si="168">+Q76+Q73</f>
        <v>0</v>
      </c>
      <c r="R77" s="24">
        <f t="shared" si="168"/>
        <v>0</v>
      </c>
      <c r="S77" s="24">
        <f t="shared" si="168"/>
        <v>20</v>
      </c>
      <c r="T77" s="24">
        <f t="shared" si="168"/>
        <v>2</v>
      </c>
      <c r="U77" s="24">
        <f>+U76+U73</f>
        <v>22</v>
      </c>
      <c r="V77" s="24">
        <f t="shared" ref="V77:W77" si="169">+V76+V73</f>
        <v>0</v>
      </c>
      <c r="W77" s="24">
        <f t="shared" si="169"/>
        <v>0</v>
      </c>
      <c r="X77" s="24">
        <f>+X76+X73</f>
        <v>0</v>
      </c>
    </row>
    <row r="78" spans="1:24" s="4" customFormat="1" ht="25.5" customHeight="1">
      <c r="A78" s="61"/>
      <c r="B78" s="62" t="s">
        <v>27</v>
      </c>
      <c r="C78" s="63">
        <f t="shared" ref="C78:U78" si="170">C68+C77</f>
        <v>68</v>
      </c>
      <c r="D78" s="63">
        <f t="shared" si="170"/>
        <v>19</v>
      </c>
      <c r="E78" s="63">
        <f t="shared" si="170"/>
        <v>87</v>
      </c>
      <c r="F78" s="63">
        <f>F68+F77</f>
        <v>219</v>
      </c>
      <c r="G78" s="63">
        <f t="shared" si="170"/>
        <v>118</v>
      </c>
      <c r="H78" s="63">
        <f t="shared" si="170"/>
        <v>337</v>
      </c>
      <c r="I78" s="63">
        <f t="shared" si="170"/>
        <v>55</v>
      </c>
      <c r="J78" s="63">
        <f t="shared" si="170"/>
        <v>13</v>
      </c>
      <c r="K78" s="63">
        <f t="shared" si="170"/>
        <v>68</v>
      </c>
      <c r="L78" s="63">
        <f t="shared" si="170"/>
        <v>342</v>
      </c>
      <c r="M78" s="63">
        <f t="shared" si="170"/>
        <v>150</v>
      </c>
      <c r="N78" s="63">
        <f t="shared" si="170"/>
        <v>492</v>
      </c>
      <c r="O78" s="63">
        <f t="shared" si="170"/>
        <v>34</v>
      </c>
      <c r="P78" s="63">
        <f t="shared" si="170"/>
        <v>0</v>
      </c>
      <c r="Q78" s="63">
        <f t="shared" si="170"/>
        <v>0</v>
      </c>
      <c r="R78" s="63">
        <f t="shared" si="170"/>
        <v>0</v>
      </c>
      <c r="S78" s="63">
        <f t="shared" si="170"/>
        <v>342</v>
      </c>
      <c r="T78" s="63">
        <f t="shared" si="170"/>
        <v>150</v>
      </c>
      <c r="U78" s="63">
        <f t="shared" si="170"/>
        <v>492</v>
      </c>
      <c r="V78" s="63">
        <f t="shared" ref="V78:X78" si="171">V68+V77</f>
        <v>0</v>
      </c>
      <c r="W78" s="63">
        <f t="shared" si="171"/>
        <v>0</v>
      </c>
      <c r="X78" s="63">
        <f t="shared" si="171"/>
        <v>0</v>
      </c>
    </row>
    <row r="79" spans="1:24" ht="25.5" customHeight="1">
      <c r="A79" s="26" t="s">
        <v>55</v>
      </c>
      <c r="B79" s="29"/>
      <c r="C79" s="12"/>
      <c r="D79" s="12"/>
      <c r="E79" s="12"/>
      <c r="F79" s="24"/>
      <c r="G79" s="24"/>
      <c r="H79" s="12"/>
      <c r="I79" s="24"/>
      <c r="J79" s="24"/>
      <c r="K79" s="12"/>
      <c r="L79" s="12"/>
      <c r="M79" s="12"/>
      <c r="N79" s="12"/>
      <c r="O79" s="11"/>
      <c r="P79" s="12"/>
      <c r="Q79" s="12"/>
      <c r="R79" s="12"/>
      <c r="S79" s="12"/>
      <c r="T79" s="12"/>
      <c r="U79" s="12"/>
      <c r="V79" s="12"/>
      <c r="W79" s="12"/>
      <c r="X79" s="12"/>
    </row>
    <row r="80" spans="1:24" ht="25.5" customHeight="1">
      <c r="A80" s="26"/>
      <c r="B80" s="43" t="s">
        <v>16</v>
      </c>
      <c r="C80" s="12"/>
      <c r="D80" s="12"/>
      <c r="E80" s="12"/>
      <c r="F80" s="44"/>
      <c r="G80" s="44"/>
      <c r="H80" s="12"/>
      <c r="I80" s="44"/>
      <c r="J80" s="44"/>
      <c r="K80" s="12"/>
      <c r="L80" s="12"/>
      <c r="M80" s="12"/>
      <c r="N80" s="12"/>
      <c r="O80" s="11"/>
      <c r="P80" s="12"/>
      <c r="Q80" s="12"/>
      <c r="R80" s="12"/>
      <c r="S80" s="12"/>
      <c r="T80" s="12"/>
      <c r="U80" s="12"/>
      <c r="V80" s="12"/>
      <c r="W80" s="12"/>
      <c r="X80" s="12"/>
    </row>
    <row r="81" spans="1:24" ht="25.5" customHeight="1">
      <c r="A81" s="18"/>
      <c r="B81" s="8" t="s">
        <v>56</v>
      </c>
      <c r="C81" s="12"/>
      <c r="D81" s="12"/>
      <c r="E81" s="12"/>
      <c r="F81" s="10"/>
      <c r="G81" s="10"/>
      <c r="H81" s="12"/>
      <c r="I81" s="10"/>
      <c r="J81" s="10"/>
      <c r="K81" s="12"/>
      <c r="L81" s="12"/>
      <c r="M81" s="12"/>
      <c r="N81" s="12"/>
      <c r="O81" s="11"/>
      <c r="P81" s="12"/>
      <c r="Q81" s="12"/>
      <c r="R81" s="12"/>
      <c r="S81" s="12"/>
      <c r="T81" s="12"/>
      <c r="U81" s="12"/>
      <c r="V81" s="12"/>
      <c r="W81" s="12"/>
      <c r="X81" s="12"/>
    </row>
    <row r="82" spans="1:24" ht="25.5" customHeight="1">
      <c r="A82" s="18"/>
      <c r="B82" s="19" t="s">
        <v>57</v>
      </c>
      <c r="C82" s="12">
        <v>1</v>
      </c>
      <c r="D82" s="12">
        <v>0</v>
      </c>
      <c r="E82" s="12">
        <f t="shared" ref="E82:E88" si="172">C82+D82</f>
        <v>1</v>
      </c>
      <c r="F82" s="12">
        <v>16</v>
      </c>
      <c r="G82" s="37">
        <v>19</v>
      </c>
      <c r="H82" s="12">
        <f t="shared" ref="H82:H88" si="173">F82+G82</f>
        <v>35</v>
      </c>
      <c r="I82" s="12">
        <v>0</v>
      </c>
      <c r="J82" s="12">
        <v>1</v>
      </c>
      <c r="K82" s="12">
        <f t="shared" ref="K82:K88" si="174">I82+J82</f>
        <v>1</v>
      </c>
      <c r="L82" s="24">
        <f t="shared" ref="L82:L91" si="175">C82+F82+I82</f>
        <v>17</v>
      </c>
      <c r="M82" s="24">
        <f t="shared" ref="M82:M91" si="176">D82+G82+J82</f>
        <v>20</v>
      </c>
      <c r="N82" s="24">
        <f t="shared" ref="N82:N91" si="177">L82+M82</f>
        <v>37</v>
      </c>
      <c r="O82" s="11">
        <v>2</v>
      </c>
      <c r="P82" s="12" t="str">
        <f t="shared" ref="P82:P88" si="178">IF(O82=1,L82,"0")</f>
        <v>0</v>
      </c>
      <c r="Q82" s="12" t="str">
        <f t="shared" ref="Q82:Q88" si="179">IF(O82=1,M82,"0")</f>
        <v>0</v>
      </c>
      <c r="R82" s="12" t="str">
        <f t="shared" ref="R82:R88" si="180">IF(O82=1,N82,"0")</f>
        <v>0</v>
      </c>
      <c r="S82" s="12">
        <f t="shared" ref="S82:S88" si="181">IF(O82=2,L82,"0")</f>
        <v>17</v>
      </c>
      <c r="T82" s="12">
        <f t="shared" ref="T82:T88" si="182">IF(O82=2,M82,"0")</f>
        <v>20</v>
      </c>
      <c r="U82" s="12">
        <f t="shared" ref="U82:U88" si="183">IF(O82=2,N82,"0")</f>
        <v>37</v>
      </c>
      <c r="V82" s="12" t="str">
        <f t="shared" ref="V82:V88" si="184">IF(O82=3,L82,"0")</f>
        <v>0</v>
      </c>
      <c r="W82" s="12" t="str">
        <f t="shared" ref="W82:W88" si="185">IF(O82=3,M82,"0")</f>
        <v>0</v>
      </c>
      <c r="X82" s="12" t="str">
        <f t="shared" ref="X82:X88" si="186">IF(O82=3,N82,"0")</f>
        <v>0</v>
      </c>
    </row>
    <row r="83" spans="1:24" ht="25.5" customHeight="1">
      <c r="A83" s="18"/>
      <c r="B83" s="38" t="s">
        <v>58</v>
      </c>
      <c r="C83" s="12">
        <v>0</v>
      </c>
      <c r="D83" s="12">
        <v>1</v>
      </c>
      <c r="E83" s="12">
        <f t="shared" si="172"/>
        <v>1</v>
      </c>
      <c r="F83" s="12">
        <v>2</v>
      </c>
      <c r="G83" s="37">
        <v>9</v>
      </c>
      <c r="H83" s="12">
        <f t="shared" si="173"/>
        <v>11</v>
      </c>
      <c r="I83" s="12">
        <v>3</v>
      </c>
      <c r="J83" s="12">
        <v>2</v>
      </c>
      <c r="K83" s="12">
        <f t="shared" si="174"/>
        <v>5</v>
      </c>
      <c r="L83" s="24">
        <f t="shared" si="175"/>
        <v>5</v>
      </c>
      <c r="M83" s="24">
        <f t="shared" si="176"/>
        <v>12</v>
      </c>
      <c r="N83" s="24">
        <f t="shared" si="177"/>
        <v>17</v>
      </c>
      <c r="O83" s="11">
        <v>2</v>
      </c>
      <c r="P83" s="12" t="str">
        <f t="shared" si="178"/>
        <v>0</v>
      </c>
      <c r="Q83" s="12" t="str">
        <f t="shared" si="179"/>
        <v>0</v>
      </c>
      <c r="R83" s="12" t="str">
        <f t="shared" si="180"/>
        <v>0</v>
      </c>
      <c r="S83" s="12">
        <f t="shared" si="181"/>
        <v>5</v>
      </c>
      <c r="T83" s="12">
        <f t="shared" si="182"/>
        <v>12</v>
      </c>
      <c r="U83" s="12">
        <f t="shared" si="183"/>
        <v>17</v>
      </c>
      <c r="V83" s="12" t="str">
        <f t="shared" si="184"/>
        <v>0</v>
      </c>
      <c r="W83" s="12" t="str">
        <f t="shared" si="185"/>
        <v>0</v>
      </c>
      <c r="X83" s="12" t="str">
        <f t="shared" si="186"/>
        <v>0</v>
      </c>
    </row>
    <row r="84" spans="1:24" ht="25.5" customHeight="1">
      <c r="A84" s="18"/>
      <c r="B84" s="19" t="s">
        <v>59</v>
      </c>
      <c r="C84" s="12">
        <v>0</v>
      </c>
      <c r="D84" s="12">
        <v>0</v>
      </c>
      <c r="E84" s="12">
        <f t="shared" si="172"/>
        <v>0</v>
      </c>
      <c r="F84" s="12">
        <v>13</v>
      </c>
      <c r="G84" s="37">
        <v>8</v>
      </c>
      <c r="H84" s="12">
        <f t="shared" si="173"/>
        <v>21</v>
      </c>
      <c r="I84" s="12">
        <v>1</v>
      </c>
      <c r="J84" s="12">
        <v>1</v>
      </c>
      <c r="K84" s="12">
        <f t="shared" si="174"/>
        <v>2</v>
      </c>
      <c r="L84" s="24">
        <f t="shared" si="175"/>
        <v>14</v>
      </c>
      <c r="M84" s="24">
        <f t="shared" si="176"/>
        <v>9</v>
      </c>
      <c r="N84" s="24">
        <f t="shared" si="177"/>
        <v>23</v>
      </c>
      <c r="O84" s="11">
        <v>2</v>
      </c>
      <c r="P84" s="12" t="str">
        <f t="shared" si="178"/>
        <v>0</v>
      </c>
      <c r="Q84" s="12" t="str">
        <f t="shared" si="179"/>
        <v>0</v>
      </c>
      <c r="R84" s="12" t="str">
        <f t="shared" si="180"/>
        <v>0</v>
      </c>
      <c r="S84" s="12">
        <f t="shared" si="181"/>
        <v>14</v>
      </c>
      <c r="T84" s="12">
        <f t="shared" si="182"/>
        <v>9</v>
      </c>
      <c r="U84" s="12">
        <f t="shared" si="183"/>
        <v>23</v>
      </c>
      <c r="V84" s="12" t="str">
        <f t="shared" si="184"/>
        <v>0</v>
      </c>
      <c r="W84" s="12" t="str">
        <f t="shared" si="185"/>
        <v>0</v>
      </c>
      <c r="X84" s="12" t="str">
        <f t="shared" si="186"/>
        <v>0</v>
      </c>
    </row>
    <row r="85" spans="1:24" ht="25.5" customHeight="1">
      <c r="A85" s="18"/>
      <c r="B85" s="19" t="s">
        <v>60</v>
      </c>
      <c r="C85" s="12">
        <v>0</v>
      </c>
      <c r="D85" s="12">
        <v>1</v>
      </c>
      <c r="E85" s="12">
        <f t="shared" si="172"/>
        <v>1</v>
      </c>
      <c r="F85" s="12">
        <v>9</v>
      </c>
      <c r="G85" s="37">
        <v>42</v>
      </c>
      <c r="H85" s="12">
        <f t="shared" si="173"/>
        <v>51</v>
      </c>
      <c r="I85" s="12">
        <v>2</v>
      </c>
      <c r="J85" s="12">
        <v>2</v>
      </c>
      <c r="K85" s="12">
        <f t="shared" si="174"/>
        <v>4</v>
      </c>
      <c r="L85" s="24">
        <f t="shared" si="175"/>
        <v>11</v>
      </c>
      <c r="M85" s="24">
        <f t="shared" si="176"/>
        <v>45</v>
      </c>
      <c r="N85" s="24">
        <f t="shared" si="177"/>
        <v>56</v>
      </c>
      <c r="O85" s="11">
        <v>2</v>
      </c>
      <c r="P85" s="12" t="str">
        <f t="shared" si="178"/>
        <v>0</v>
      </c>
      <c r="Q85" s="12" t="str">
        <f t="shared" si="179"/>
        <v>0</v>
      </c>
      <c r="R85" s="12" t="str">
        <f t="shared" si="180"/>
        <v>0</v>
      </c>
      <c r="S85" s="12">
        <f t="shared" si="181"/>
        <v>11</v>
      </c>
      <c r="T85" s="12">
        <f t="shared" si="182"/>
        <v>45</v>
      </c>
      <c r="U85" s="12">
        <f t="shared" si="183"/>
        <v>56</v>
      </c>
      <c r="V85" s="12" t="str">
        <f t="shared" si="184"/>
        <v>0</v>
      </c>
      <c r="W85" s="12" t="str">
        <f t="shared" si="185"/>
        <v>0</v>
      </c>
      <c r="X85" s="12" t="str">
        <f t="shared" si="186"/>
        <v>0</v>
      </c>
    </row>
    <row r="86" spans="1:24" ht="25.5" hidden="1" customHeight="1">
      <c r="A86" s="18"/>
      <c r="B86" s="19" t="s">
        <v>61</v>
      </c>
      <c r="C86" s="12"/>
      <c r="D86" s="12"/>
      <c r="E86" s="12">
        <f t="shared" si="172"/>
        <v>0</v>
      </c>
      <c r="F86" s="12"/>
      <c r="G86" s="37"/>
      <c r="H86" s="12">
        <f t="shared" si="173"/>
        <v>0</v>
      </c>
      <c r="I86" s="12"/>
      <c r="J86" s="12"/>
      <c r="K86" s="12">
        <f t="shared" si="174"/>
        <v>0</v>
      </c>
      <c r="L86" s="24">
        <f t="shared" si="175"/>
        <v>0</v>
      </c>
      <c r="M86" s="24">
        <f t="shared" si="176"/>
        <v>0</v>
      </c>
      <c r="N86" s="24">
        <f t="shared" si="177"/>
        <v>0</v>
      </c>
      <c r="O86" s="11">
        <v>2</v>
      </c>
      <c r="P86" s="12" t="str">
        <f t="shared" si="178"/>
        <v>0</v>
      </c>
      <c r="Q86" s="12" t="str">
        <f t="shared" si="179"/>
        <v>0</v>
      </c>
      <c r="R86" s="12" t="str">
        <f t="shared" si="180"/>
        <v>0</v>
      </c>
      <c r="S86" s="12">
        <f t="shared" si="181"/>
        <v>0</v>
      </c>
      <c r="T86" s="12">
        <f t="shared" si="182"/>
        <v>0</v>
      </c>
      <c r="U86" s="12">
        <f t="shared" si="183"/>
        <v>0</v>
      </c>
      <c r="V86" s="12" t="str">
        <f t="shared" si="184"/>
        <v>0</v>
      </c>
      <c r="W86" s="12" t="str">
        <f t="shared" si="185"/>
        <v>0</v>
      </c>
      <c r="X86" s="12" t="str">
        <f t="shared" si="186"/>
        <v>0</v>
      </c>
    </row>
    <row r="87" spans="1:24" ht="25.5" hidden="1" customHeight="1">
      <c r="A87" s="18"/>
      <c r="B87" s="19" t="s">
        <v>62</v>
      </c>
      <c r="C87" s="12">
        <v>0</v>
      </c>
      <c r="D87" s="12">
        <v>0</v>
      </c>
      <c r="E87" s="12">
        <f t="shared" si="172"/>
        <v>0</v>
      </c>
      <c r="F87" s="12"/>
      <c r="G87" s="37"/>
      <c r="H87" s="12">
        <f t="shared" si="173"/>
        <v>0</v>
      </c>
      <c r="I87" s="12"/>
      <c r="J87" s="12"/>
      <c r="K87" s="12">
        <f t="shared" si="174"/>
        <v>0</v>
      </c>
      <c r="L87" s="24">
        <f t="shared" si="175"/>
        <v>0</v>
      </c>
      <c r="M87" s="24">
        <f t="shared" si="176"/>
        <v>0</v>
      </c>
      <c r="N87" s="24">
        <f t="shared" si="177"/>
        <v>0</v>
      </c>
      <c r="O87" s="11">
        <v>2</v>
      </c>
      <c r="P87" s="12" t="str">
        <f t="shared" si="178"/>
        <v>0</v>
      </c>
      <c r="Q87" s="12" t="str">
        <f t="shared" si="179"/>
        <v>0</v>
      </c>
      <c r="R87" s="12" t="str">
        <f t="shared" si="180"/>
        <v>0</v>
      </c>
      <c r="S87" s="12">
        <f t="shared" si="181"/>
        <v>0</v>
      </c>
      <c r="T87" s="12">
        <f t="shared" si="182"/>
        <v>0</v>
      </c>
      <c r="U87" s="12">
        <f t="shared" si="183"/>
        <v>0</v>
      </c>
      <c r="V87" s="12" t="str">
        <f t="shared" si="184"/>
        <v>0</v>
      </c>
      <c r="W87" s="12" t="str">
        <f t="shared" si="185"/>
        <v>0</v>
      </c>
      <c r="X87" s="12" t="str">
        <f t="shared" si="186"/>
        <v>0</v>
      </c>
    </row>
    <row r="88" spans="1:24" ht="25.5" customHeight="1">
      <c r="A88" s="7"/>
      <c r="B88" s="19" t="s">
        <v>63</v>
      </c>
      <c r="C88" s="12">
        <v>0</v>
      </c>
      <c r="D88" s="12">
        <v>3</v>
      </c>
      <c r="E88" s="12">
        <f t="shared" si="172"/>
        <v>3</v>
      </c>
      <c r="F88" s="12">
        <v>3</v>
      </c>
      <c r="G88" s="37">
        <v>8</v>
      </c>
      <c r="H88" s="12">
        <f t="shared" si="173"/>
        <v>11</v>
      </c>
      <c r="I88" s="12">
        <v>2</v>
      </c>
      <c r="J88" s="12">
        <v>17</v>
      </c>
      <c r="K88" s="12">
        <f t="shared" si="174"/>
        <v>19</v>
      </c>
      <c r="L88" s="24">
        <f t="shared" si="175"/>
        <v>5</v>
      </c>
      <c r="M88" s="24">
        <f t="shared" si="176"/>
        <v>28</v>
      </c>
      <c r="N88" s="24">
        <f t="shared" si="177"/>
        <v>33</v>
      </c>
      <c r="O88" s="11">
        <v>2</v>
      </c>
      <c r="P88" s="12" t="str">
        <f t="shared" si="178"/>
        <v>0</v>
      </c>
      <c r="Q88" s="12" t="str">
        <f t="shared" si="179"/>
        <v>0</v>
      </c>
      <c r="R88" s="12" t="str">
        <f t="shared" si="180"/>
        <v>0</v>
      </c>
      <c r="S88" s="12">
        <f t="shared" si="181"/>
        <v>5</v>
      </c>
      <c r="T88" s="12">
        <f t="shared" si="182"/>
        <v>28</v>
      </c>
      <c r="U88" s="12">
        <f t="shared" si="183"/>
        <v>33</v>
      </c>
      <c r="V88" s="12" t="str">
        <f t="shared" si="184"/>
        <v>0</v>
      </c>
      <c r="W88" s="12" t="str">
        <f t="shared" si="185"/>
        <v>0</v>
      </c>
      <c r="X88" s="12" t="str">
        <f t="shared" si="186"/>
        <v>0</v>
      </c>
    </row>
    <row r="89" spans="1:24" s="4" customFormat="1" ht="25.5" customHeight="1">
      <c r="A89" s="7"/>
      <c r="B89" s="23" t="s">
        <v>22</v>
      </c>
      <c r="C89" s="24">
        <f t="shared" ref="C89:K89" si="187">SUM(C82:C88)</f>
        <v>1</v>
      </c>
      <c r="D89" s="24">
        <f t="shared" si="187"/>
        <v>5</v>
      </c>
      <c r="E89" s="24">
        <f t="shared" si="187"/>
        <v>6</v>
      </c>
      <c r="F89" s="10">
        <f t="shared" si="187"/>
        <v>43</v>
      </c>
      <c r="G89" s="45">
        <f t="shared" si="187"/>
        <v>86</v>
      </c>
      <c r="H89" s="24">
        <f t="shared" si="187"/>
        <v>129</v>
      </c>
      <c r="I89" s="10">
        <f t="shared" si="187"/>
        <v>8</v>
      </c>
      <c r="J89" s="10">
        <f t="shared" si="187"/>
        <v>23</v>
      </c>
      <c r="K89" s="24">
        <f t="shared" si="187"/>
        <v>31</v>
      </c>
      <c r="L89" s="24">
        <f t="shared" si="175"/>
        <v>52</v>
      </c>
      <c r="M89" s="24">
        <f t="shared" si="176"/>
        <v>114</v>
      </c>
      <c r="N89" s="24">
        <f t="shared" si="177"/>
        <v>166</v>
      </c>
      <c r="O89" s="34">
        <f t="shared" ref="O89:U89" si="188">SUM(O82:O88)</f>
        <v>14</v>
      </c>
      <c r="P89" s="24">
        <f t="shared" si="188"/>
        <v>0</v>
      </c>
      <c r="Q89" s="24">
        <f t="shared" si="188"/>
        <v>0</v>
      </c>
      <c r="R89" s="24">
        <f t="shared" si="188"/>
        <v>0</v>
      </c>
      <c r="S89" s="24">
        <f t="shared" si="188"/>
        <v>52</v>
      </c>
      <c r="T89" s="24">
        <f t="shared" si="188"/>
        <v>114</v>
      </c>
      <c r="U89" s="24">
        <f t="shared" si="188"/>
        <v>166</v>
      </c>
      <c r="V89" s="24">
        <f t="shared" ref="V89:X89" si="189">SUM(V82:V88)</f>
        <v>0</v>
      </c>
      <c r="W89" s="24">
        <f t="shared" si="189"/>
        <v>0</v>
      </c>
      <c r="X89" s="24">
        <f t="shared" si="189"/>
        <v>0</v>
      </c>
    </row>
    <row r="90" spans="1:24" s="4" customFormat="1" ht="25.5" customHeight="1">
      <c r="A90" s="7"/>
      <c r="B90" s="23" t="s">
        <v>24</v>
      </c>
      <c r="C90" s="10">
        <f t="shared" ref="C90:K90" si="190">C89</f>
        <v>1</v>
      </c>
      <c r="D90" s="10">
        <f t="shared" si="190"/>
        <v>5</v>
      </c>
      <c r="E90" s="10">
        <f t="shared" si="190"/>
        <v>6</v>
      </c>
      <c r="F90" s="10">
        <f t="shared" si="190"/>
        <v>43</v>
      </c>
      <c r="G90" s="45">
        <f t="shared" si="190"/>
        <v>86</v>
      </c>
      <c r="H90" s="10">
        <f t="shared" si="190"/>
        <v>129</v>
      </c>
      <c r="I90" s="10">
        <f t="shared" si="190"/>
        <v>8</v>
      </c>
      <c r="J90" s="10">
        <f t="shared" si="190"/>
        <v>23</v>
      </c>
      <c r="K90" s="10">
        <f t="shared" si="190"/>
        <v>31</v>
      </c>
      <c r="L90" s="10">
        <f t="shared" si="175"/>
        <v>52</v>
      </c>
      <c r="M90" s="10">
        <f t="shared" si="176"/>
        <v>114</v>
      </c>
      <c r="N90" s="10">
        <f t="shared" si="177"/>
        <v>166</v>
      </c>
      <c r="O90" s="34">
        <f>O89</f>
        <v>14</v>
      </c>
      <c r="P90" s="24">
        <f t="shared" ref="P90:R91" si="191">SUM(P83:P89)</f>
        <v>0</v>
      </c>
      <c r="Q90" s="24">
        <f t="shared" si="191"/>
        <v>0</v>
      </c>
      <c r="R90" s="24">
        <f t="shared" si="191"/>
        <v>0</v>
      </c>
      <c r="S90" s="24">
        <f t="shared" ref="S90:X90" si="192">S89</f>
        <v>52</v>
      </c>
      <c r="T90" s="24">
        <f t="shared" si="192"/>
        <v>114</v>
      </c>
      <c r="U90" s="24">
        <f t="shared" si="192"/>
        <v>166</v>
      </c>
      <c r="V90" s="24">
        <f t="shared" si="192"/>
        <v>0</v>
      </c>
      <c r="W90" s="24">
        <f t="shared" si="192"/>
        <v>0</v>
      </c>
      <c r="X90" s="24">
        <f t="shared" si="192"/>
        <v>0</v>
      </c>
    </row>
    <row r="91" spans="1:24" s="4" customFormat="1" ht="25.5" customHeight="1">
      <c r="A91" s="57"/>
      <c r="B91" s="58" t="s">
        <v>27</v>
      </c>
      <c r="C91" s="63">
        <f>C90</f>
        <v>1</v>
      </c>
      <c r="D91" s="63">
        <f t="shared" ref="D91:E91" si="193">D90</f>
        <v>5</v>
      </c>
      <c r="E91" s="63">
        <f t="shared" si="193"/>
        <v>6</v>
      </c>
      <c r="F91" s="65">
        <f>F90</f>
        <v>43</v>
      </c>
      <c r="G91" s="66">
        <f t="shared" ref="G91:H91" si="194">G90</f>
        <v>86</v>
      </c>
      <c r="H91" s="63">
        <f t="shared" si="194"/>
        <v>129</v>
      </c>
      <c r="I91" s="65">
        <f>I90</f>
        <v>8</v>
      </c>
      <c r="J91" s="65">
        <f t="shared" ref="J91:K91" si="195">J90</f>
        <v>23</v>
      </c>
      <c r="K91" s="63">
        <f t="shared" si="195"/>
        <v>31</v>
      </c>
      <c r="L91" s="63">
        <f t="shared" si="175"/>
        <v>52</v>
      </c>
      <c r="M91" s="63">
        <f t="shared" si="176"/>
        <v>114</v>
      </c>
      <c r="N91" s="63">
        <f t="shared" si="177"/>
        <v>166</v>
      </c>
      <c r="O91" s="67">
        <f t="shared" ref="O91:U91" si="196">O90</f>
        <v>14</v>
      </c>
      <c r="P91" s="63">
        <f t="shared" si="191"/>
        <v>0</v>
      </c>
      <c r="Q91" s="63">
        <f t="shared" si="191"/>
        <v>0</v>
      </c>
      <c r="R91" s="63">
        <f t="shared" si="191"/>
        <v>0</v>
      </c>
      <c r="S91" s="63">
        <f t="shared" si="196"/>
        <v>52</v>
      </c>
      <c r="T91" s="63">
        <f t="shared" si="196"/>
        <v>114</v>
      </c>
      <c r="U91" s="63">
        <f t="shared" si="196"/>
        <v>166</v>
      </c>
      <c r="V91" s="63">
        <f t="shared" ref="V91:X91" si="197">V90</f>
        <v>0</v>
      </c>
      <c r="W91" s="63">
        <f t="shared" si="197"/>
        <v>0</v>
      </c>
      <c r="X91" s="63">
        <f t="shared" si="197"/>
        <v>0</v>
      </c>
    </row>
    <row r="92" spans="1:24" ht="25.5" customHeight="1">
      <c r="A92" s="46" t="s">
        <v>64</v>
      </c>
      <c r="B92" s="47"/>
      <c r="C92" s="12"/>
      <c r="D92" s="12"/>
      <c r="E92" s="12"/>
      <c r="F92" s="10"/>
      <c r="G92" s="48"/>
      <c r="H92" s="12"/>
      <c r="I92" s="10"/>
      <c r="J92" s="48"/>
      <c r="K92" s="12"/>
      <c r="L92" s="12"/>
      <c r="M92" s="12"/>
      <c r="N92" s="12"/>
      <c r="O92" s="11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25.5" customHeight="1">
      <c r="A93" s="46"/>
      <c r="B93" s="43" t="s">
        <v>16</v>
      </c>
      <c r="C93" s="12"/>
      <c r="D93" s="12"/>
      <c r="E93" s="12"/>
      <c r="F93" s="10"/>
      <c r="G93" s="44"/>
      <c r="H93" s="12"/>
      <c r="I93" s="10"/>
      <c r="J93" s="44"/>
      <c r="K93" s="12"/>
      <c r="L93" s="12"/>
      <c r="M93" s="12"/>
      <c r="N93" s="12"/>
      <c r="O93" s="11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25.5" customHeight="1">
      <c r="A94" s="18"/>
      <c r="B94" s="29" t="s">
        <v>65</v>
      </c>
      <c r="C94" s="12"/>
      <c r="D94" s="12"/>
      <c r="E94" s="12"/>
      <c r="F94" s="10"/>
      <c r="G94" s="24"/>
      <c r="H94" s="12"/>
      <c r="I94" s="10"/>
      <c r="J94" s="24"/>
      <c r="K94" s="12"/>
      <c r="L94" s="12"/>
      <c r="M94" s="12"/>
      <c r="N94" s="12"/>
      <c r="O94" s="11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25.5" hidden="1" customHeight="1">
      <c r="A95" s="18"/>
      <c r="B95" s="19" t="s">
        <v>66</v>
      </c>
      <c r="C95" s="12">
        <v>0</v>
      </c>
      <c r="D95" s="12">
        <v>0</v>
      </c>
      <c r="E95" s="12">
        <f t="shared" ref="E95:E117" si="198">C95+D95</f>
        <v>0</v>
      </c>
      <c r="F95" s="32">
        <v>0</v>
      </c>
      <c r="G95" s="37">
        <v>0</v>
      </c>
      <c r="H95" s="12">
        <f t="shared" ref="H95:H117" si="199">F95+G95</f>
        <v>0</v>
      </c>
      <c r="I95" s="32">
        <v>0</v>
      </c>
      <c r="J95" s="12">
        <v>0</v>
      </c>
      <c r="K95" s="12">
        <f t="shared" ref="K95:K117" si="200">I95+J95</f>
        <v>0</v>
      </c>
      <c r="L95" s="12">
        <f t="shared" ref="L95:M98" si="201">C95+F95+I95</f>
        <v>0</v>
      </c>
      <c r="M95" s="12">
        <f t="shared" si="201"/>
        <v>0</v>
      </c>
      <c r="N95" s="12">
        <f t="shared" ref="N95:N123" si="202">L95+M95</f>
        <v>0</v>
      </c>
      <c r="O95" s="11">
        <v>2</v>
      </c>
      <c r="P95" s="12" t="str">
        <f t="shared" ref="P95:P117" si="203">IF(O95=1,L95,"0")</f>
        <v>0</v>
      </c>
      <c r="Q95" s="12" t="str">
        <f t="shared" ref="Q95:Q117" si="204">IF(O95=1,M95,"0")</f>
        <v>0</v>
      </c>
      <c r="R95" s="12" t="str">
        <f t="shared" ref="R95:R117" si="205">IF(O95=1,N95,"0")</f>
        <v>0</v>
      </c>
      <c r="S95" s="12">
        <f t="shared" ref="S95:S122" si="206">IF(O95=2,L95,"0")</f>
        <v>0</v>
      </c>
      <c r="T95" s="12">
        <f t="shared" ref="T95:T122" si="207">IF(O95=2,M95,"0")</f>
        <v>0</v>
      </c>
      <c r="U95" s="12">
        <f t="shared" ref="U95:U122" si="208">IF(O95=2,N95,"0")</f>
        <v>0</v>
      </c>
      <c r="V95" s="12" t="str">
        <f t="shared" ref="V95:V122" si="209">IF(O95=3,L95,"0")</f>
        <v>0</v>
      </c>
      <c r="W95" s="12" t="str">
        <f t="shared" ref="W95:W122" si="210">IF(O95=3,M95,"0")</f>
        <v>0</v>
      </c>
      <c r="X95" s="12" t="str">
        <f t="shared" ref="X95:X122" si="211">IF(O95=3,N95,"0")</f>
        <v>0</v>
      </c>
    </row>
    <row r="96" spans="1:24" ht="25.5" hidden="1" customHeight="1">
      <c r="A96" s="18"/>
      <c r="B96" s="19" t="s">
        <v>67</v>
      </c>
      <c r="C96" s="12"/>
      <c r="D96" s="12"/>
      <c r="E96" s="12">
        <f t="shared" si="198"/>
        <v>0</v>
      </c>
      <c r="F96" s="32"/>
      <c r="G96" s="37"/>
      <c r="H96" s="12">
        <f t="shared" si="199"/>
        <v>0</v>
      </c>
      <c r="I96" s="32">
        <v>0</v>
      </c>
      <c r="J96" s="12">
        <v>0</v>
      </c>
      <c r="K96" s="12">
        <f t="shared" si="200"/>
        <v>0</v>
      </c>
      <c r="L96" s="12">
        <f t="shared" si="201"/>
        <v>0</v>
      </c>
      <c r="M96" s="12">
        <f t="shared" si="201"/>
        <v>0</v>
      </c>
      <c r="N96" s="12">
        <f t="shared" si="202"/>
        <v>0</v>
      </c>
      <c r="O96" s="11">
        <v>2</v>
      </c>
      <c r="P96" s="12" t="str">
        <f t="shared" si="203"/>
        <v>0</v>
      </c>
      <c r="Q96" s="12" t="str">
        <f t="shared" si="204"/>
        <v>0</v>
      </c>
      <c r="R96" s="12" t="str">
        <f t="shared" si="205"/>
        <v>0</v>
      </c>
      <c r="S96" s="12">
        <f t="shared" si="206"/>
        <v>0</v>
      </c>
      <c r="T96" s="12">
        <f t="shared" si="207"/>
        <v>0</v>
      </c>
      <c r="U96" s="12">
        <f t="shared" si="208"/>
        <v>0</v>
      </c>
      <c r="V96" s="12" t="str">
        <f t="shared" si="209"/>
        <v>0</v>
      </c>
      <c r="W96" s="12" t="str">
        <f t="shared" si="210"/>
        <v>0</v>
      </c>
      <c r="X96" s="12" t="str">
        <f t="shared" si="211"/>
        <v>0</v>
      </c>
    </row>
    <row r="97" spans="1:24" ht="25.5" customHeight="1">
      <c r="A97" s="18"/>
      <c r="B97" s="19" t="s">
        <v>30</v>
      </c>
      <c r="C97" s="12">
        <v>11</v>
      </c>
      <c r="D97" s="12">
        <v>2</v>
      </c>
      <c r="E97" s="12">
        <f t="shared" si="198"/>
        <v>13</v>
      </c>
      <c r="F97" s="32">
        <v>43</v>
      </c>
      <c r="G97" s="37">
        <v>15</v>
      </c>
      <c r="H97" s="12">
        <f t="shared" si="199"/>
        <v>58</v>
      </c>
      <c r="I97" s="32">
        <v>0</v>
      </c>
      <c r="J97" s="12">
        <v>0</v>
      </c>
      <c r="K97" s="12">
        <f t="shared" si="200"/>
        <v>0</v>
      </c>
      <c r="L97" s="24">
        <f t="shared" si="201"/>
        <v>54</v>
      </c>
      <c r="M97" s="24">
        <f t="shared" si="201"/>
        <v>17</v>
      </c>
      <c r="N97" s="24">
        <f t="shared" si="202"/>
        <v>71</v>
      </c>
      <c r="O97" s="11">
        <v>2</v>
      </c>
      <c r="P97" s="12" t="str">
        <f t="shared" si="203"/>
        <v>0</v>
      </c>
      <c r="Q97" s="12" t="str">
        <f t="shared" si="204"/>
        <v>0</v>
      </c>
      <c r="R97" s="12" t="str">
        <f t="shared" si="205"/>
        <v>0</v>
      </c>
      <c r="S97" s="12">
        <f t="shared" si="206"/>
        <v>54</v>
      </c>
      <c r="T97" s="12">
        <f t="shared" si="207"/>
        <v>17</v>
      </c>
      <c r="U97" s="12">
        <f t="shared" si="208"/>
        <v>71</v>
      </c>
      <c r="V97" s="12" t="str">
        <f t="shared" si="209"/>
        <v>0</v>
      </c>
      <c r="W97" s="12" t="str">
        <f t="shared" si="210"/>
        <v>0</v>
      </c>
      <c r="X97" s="12" t="str">
        <f t="shared" si="211"/>
        <v>0</v>
      </c>
    </row>
    <row r="98" spans="1:24" ht="25.5" customHeight="1">
      <c r="A98" s="18"/>
      <c r="B98" s="38" t="s">
        <v>68</v>
      </c>
      <c r="C98" s="12">
        <v>0</v>
      </c>
      <c r="D98" s="12">
        <v>0</v>
      </c>
      <c r="E98" s="12">
        <f t="shared" si="198"/>
        <v>0</v>
      </c>
      <c r="F98" s="32">
        <v>11</v>
      </c>
      <c r="G98" s="37">
        <v>1</v>
      </c>
      <c r="H98" s="12">
        <f t="shared" si="199"/>
        <v>12</v>
      </c>
      <c r="I98" s="32">
        <v>5</v>
      </c>
      <c r="J98" s="12">
        <v>1</v>
      </c>
      <c r="K98" s="12">
        <f t="shared" si="200"/>
        <v>6</v>
      </c>
      <c r="L98" s="24">
        <f t="shared" si="201"/>
        <v>16</v>
      </c>
      <c r="M98" s="24">
        <f t="shared" si="201"/>
        <v>2</v>
      </c>
      <c r="N98" s="24">
        <f t="shared" si="202"/>
        <v>18</v>
      </c>
      <c r="O98" s="11">
        <v>2</v>
      </c>
      <c r="P98" s="12" t="str">
        <f t="shared" si="203"/>
        <v>0</v>
      </c>
      <c r="Q98" s="12" t="str">
        <f t="shared" si="204"/>
        <v>0</v>
      </c>
      <c r="R98" s="12" t="str">
        <f t="shared" si="205"/>
        <v>0</v>
      </c>
      <c r="S98" s="12">
        <f t="shared" si="206"/>
        <v>16</v>
      </c>
      <c r="T98" s="12">
        <f t="shared" si="207"/>
        <v>2</v>
      </c>
      <c r="U98" s="12">
        <f t="shared" si="208"/>
        <v>18</v>
      </c>
      <c r="V98" s="12" t="str">
        <f t="shared" si="209"/>
        <v>0</v>
      </c>
      <c r="W98" s="12" t="str">
        <f t="shared" si="210"/>
        <v>0</v>
      </c>
      <c r="X98" s="12" t="str">
        <f t="shared" si="211"/>
        <v>0</v>
      </c>
    </row>
    <row r="99" spans="1:24" ht="25.5" customHeight="1">
      <c r="A99" s="18"/>
      <c r="B99" s="38" t="s">
        <v>69</v>
      </c>
      <c r="C99" s="12">
        <v>0</v>
      </c>
      <c r="D99" s="12">
        <v>0</v>
      </c>
      <c r="E99" s="12">
        <f t="shared" si="198"/>
        <v>0</v>
      </c>
      <c r="F99" s="32">
        <v>11</v>
      </c>
      <c r="G99" s="37">
        <v>25</v>
      </c>
      <c r="H99" s="12">
        <f t="shared" si="199"/>
        <v>36</v>
      </c>
      <c r="I99" s="32">
        <v>4</v>
      </c>
      <c r="J99" s="12">
        <v>0</v>
      </c>
      <c r="K99" s="12">
        <f t="shared" si="200"/>
        <v>4</v>
      </c>
      <c r="L99" s="24">
        <f t="shared" ref="L99:L100" si="212">C99+F99+I99</f>
        <v>15</v>
      </c>
      <c r="M99" s="24">
        <f t="shared" ref="M99:M100" si="213">D99+G99+J99</f>
        <v>25</v>
      </c>
      <c r="N99" s="24">
        <f t="shared" si="202"/>
        <v>40</v>
      </c>
      <c r="O99" s="11">
        <v>2</v>
      </c>
      <c r="P99" s="12" t="str">
        <f t="shared" si="203"/>
        <v>0</v>
      </c>
      <c r="Q99" s="12" t="str">
        <f t="shared" si="204"/>
        <v>0</v>
      </c>
      <c r="R99" s="12" t="str">
        <f t="shared" si="205"/>
        <v>0</v>
      </c>
      <c r="S99" s="12">
        <f t="shared" si="206"/>
        <v>15</v>
      </c>
      <c r="T99" s="12">
        <f t="shared" si="207"/>
        <v>25</v>
      </c>
      <c r="U99" s="12">
        <f t="shared" si="208"/>
        <v>40</v>
      </c>
      <c r="V99" s="12" t="str">
        <f t="shared" si="209"/>
        <v>0</v>
      </c>
      <c r="W99" s="12" t="str">
        <f t="shared" si="210"/>
        <v>0</v>
      </c>
      <c r="X99" s="12" t="str">
        <f t="shared" si="211"/>
        <v>0</v>
      </c>
    </row>
    <row r="100" spans="1:24" ht="25.5" customHeight="1">
      <c r="A100" s="18"/>
      <c r="B100" s="38" t="s">
        <v>70</v>
      </c>
      <c r="C100" s="12">
        <v>0</v>
      </c>
      <c r="D100" s="12">
        <v>1</v>
      </c>
      <c r="E100" s="12">
        <f t="shared" si="198"/>
        <v>1</v>
      </c>
      <c r="F100" s="32">
        <v>1</v>
      </c>
      <c r="G100" s="37">
        <v>0</v>
      </c>
      <c r="H100" s="12">
        <f t="shared" si="199"/>
        <v>1</v>
      </c>
      <c r="I100" s="32">
        <v>0</v>
      </c>
      <c r="J100" s="12">
        <v>0</v>
      </c>
      <c r="K100" s="12">
        <f t="shared" si="200"/>
        <v>0</v>
      </c>
      <c r="L100" s="24">
        <f t="shared" si="212"/>
        <v>1</v>
      </c>
      <c r="M100" s="24">
        <f t="shared" si="213"/>
        <v>1</v>
      </c>
      <c r="N100" s="24">
        <f t="shared" si="202"/>
        <v>2</v>
      </c>
      <c r="O100" s="11">
        <v>2</v>
      </c>
      <c r="P100" s="12" t="str">
        <f t="shared" si="203"/>
        <v>0</v>
      </c>
      <c r="Q100" s="12" t="str">
        <f t="shared" si="204"/>
        <v>0</v>
      </c>
      <c r="R100" s="12" t="str">
        <f t="shared" si="205"/>
        <v>0</v>
      </c>
      <c r="S100" s="12">
        <f t="shared" si="206"/>
        <v>1</v>
      </c>
      <c r="T100" s="12">
        <f t="shared" si="207"/>
        <v>1</v>
      </c>
      <c r="U100" s="12">
        <f t="shared" si="208"/>
        <v>2</v>
      </c>
      <c r="V100" s="12" t="str">
        <f t="shared" si="209"/>
        <v>0</v>
      </c>
      <c r="W100" s="12" t="str">
        <f t="shared" si="210"/>
        <v>0</v>
      </c>
      <c r="X100" s="12" t="str">
        <f t="shared" si="211"/>
        <v>0</v>
      </c>
    </row>
    <row r="101" spans="1:24" ht="25.5" customHeight="1">
      <c r="A101" s="18"/>
      <c r="B101" s="19" t="s">
        <v>31</v>
      </c>
      <c r="C101" s="12">
        <v>2</v>
      </c>
      <c r="D101" s="12">
        <v>0</v>
      </c>
      <c r="E101" s="12">
        <f t="shared" si="198"/>
        <v>2</v>
      </c>
      <c r="F101" s="32">
        <v>33</v>
      </c>
      <c r="G101" s="37">
        <v>7</v>
      </c>
      <c r="H101" s="12">
        <f t="shared" si="199"/>
        <v>40</v>
      </c>
      <c r="I101" s="32">
        <v>21</v>
      </c>
      <c r="J101" s="12">
        <v>1</v>
      </c>
      <c r="K101" s="12">
        <f t="shared" si="200"/>
        <v>22</v>
      </c>
      <c r="L101" s="24">
        <f t="shared" ref="L101:L123" si="214">C101+F101+I101</f>
        <v>56</v>
      </c>
      <c r="M101" s="24">
        <f t="shared" ref="M101:M123" si="215">D101+G101+J101</f>
        <v>8</v>
      </c>
      <c r="N101" s="24">
        <f t="shared" si="202"/>
        <v>64</v>
      </c>
      <c r="O101" s="11">
        <v>2</v>
      </c>
      <c r="P101" s="12" t="str">
        <f t="shared" si="203"/>
        <v>0</v>
      </c>
      <c r="Q101" s="12" t="str">
        <f t="shared" si="204"/>
        <v>0</v>
      </c>
      <c r="R101" s="12" t="str">
        <f t="shared" si="205"/>
        <v>0</v>
      </c>
      <c r="S101" s="12">
        <f t="shared" si="206"/>
        <v>56</v>
      </c>
      <c r="T101" s="12">
        <f t="shared" si="207"/>
        <v>8</v>
      </c>
      <c r="U101" s="12">
        <f t="shared" si="208"/>
        <v>64</v>
      </c>
      <c r="V101" s="12" t="str">
        <f t="shared" si="209"/>
        <v>0</v>
      </c>
      <c r="W101" s="12" t="str">
        <f t="shared" si="210"/>
        <v>0</v>
      </c>
      <c r="X101" s="12" t="str">
        <f t="shared" si="211"/>
        <v>0</v>
      </c>
    </row>
    <row r="102" spans="1:24" ht="25.5" hidden="1" customHeight="1">
      <c r="A102" s="18"/>
      <c r="B102" s="40" t="s">
        <v>71</v>
      </c>
      <c r="C102" s="12"/>
      <c r="D102" s="12"/>
      <c r="E102" s="12">
        <f t="shared" si="198"/>
        <v>0</v>
      </c>
      <c r="F102" s="32"/>
      <c r="G102" s="37"/>
      <c r="H102" s="12">
        <f t="shared" si="199"/>
        <v>0</v>
      </c>
      <c r="I102" s="32"/>
      <c r="J102" s="12"/>
      <c r="K102" s="12">
        <f t="shared" si="200"/>
        <v>0</v>
      </c>
      <c r="L102" s="24">
        <f t="shared" si="214"/>
        <v>0</v>
      </c>
      <c r="M102" s="24">
        <f t="shared" si="215"/>
        <v>0</v>
      </c>
      <c r="N102" s="24">
        <f t="shared" si="202"/>
        <v>0</v>
      </c>
      <c r="O102" s="11">
        <v>2</v>
      </c>
      <c r="P102" s="12" t="str">
        <f t="shared" si="203"/>
        <v>0</v>
      </c>
      <c r="Q102" s="12" t="str">
        <f t="shared" si="204"/>
        <v>0</v>
      </c>
      <c r="R102" s="12" t="str">
        <f t="shared" si="205"/>
        <v>0</v>
      </c>
      <c r="S102" s="12">
        <f t="shared" si="206"/>
        <v>0</v>
      </c>
      <c r="T102" s="12">
        <f t="shared" si="207"/>
        <v>0</v>
      </c>
      <c r="U102" s="12">
        <f t="shared" si="208"/>
        <v>0</v>
      </c>
      <c r="V102" s="12" t="str">
        <f t="shared" si="209"/>
        <v>0</v>
      </c>
      <c r="W102" s="12" t="str">
        <f t="shared" si="210"/>
        <v>0</v>
      </c>
      <c r="X102" s="12" t="str">
        <f t="shared" si="211"/>
        <v>0</v>
      </c>
    </row>
    <row r="103" spans="1:24" ht="25.5" customHeight="1">
      <c r="A103" s="18"/>
      <c r="B103" s="40" t="s">
        <v>72</v>
      </c>
      <c r="C103" s="12">
        <v>0</v>
      </c>
      <c r="D103" s="12">
        <v>0</v>
      </c>
      <c r="E103" s="12">
        <f t="shared" si="198"/>
        <v>0</v>
      </c>
      <c r="F103" s="32">
        <v>2</v>
      </c>
      <c r="G103" s="37">
        <v>1</v>
      </c>
      <c r="H103" s="12">
        <f t="shared" si="199"/>
        <v>3</v>
      </c>
      <c r="I103" s="32">
        <v>0</v>
      </c>
      <c r="J103" s="12">
        <v>0</v>
      </c>
      <c r="K103" s="12">
        <f t="shared" si="200"/>
        <v>0</v>
      </c>
      <c r="L103" s="24">
        <f t="shared" si="214"/>
        <v>2</v>
      </c>
      <c r="M103" s="24">
        <f t="shared" si="215"/>
        <v>1</v>
      </c>
      <c r="N103" s="24">
        <f t="shared" si="202"/>
        <v>3</v>
      </c>
      <c r="O103" s="11">
        <v>2</v>
      </c>
      <c r="P103" s="12" t="str">
        <f t="shared" si="203"/>
        <v>0</v>
      </c>
      <c r="Q103" s="12" t="str">
        <f t="shared" si="204"/>
        <v>0</v>
      </c>
      <c r="R103" s="12" t="str">
        <f t="shared" si="205"/>
        <v>0</v>
      </c>
      <c r="S103" s="12">
        <f t="shared" si="206"/>
        <v>2</v>
      </c>
      <c r="T103" s="12">
        <f t="shared" si="207"/>
        <v>1</v>
      </c>
      <c r="U103" s="12">
        <f t="shared" si="208"/>
        <v>3</v>
      </c>
      <c r="V103" s="12" t="str">
        <f t="shared" si="209"/>
        <v>0</v>
      </c>
      <c r="W103" s="12" t="str">
        <f t="shared" si="210"/>
        <v>0</v>
      </c>
      <c r="X103" s="12" t="str">
        <f t="shared" si="211"/>
        <v>0</v>
      </c>
    </row>
    <row r="104" spans="1:24" ht="25.5" customHeight="1">
      <c r="A104" s="18"/>
      <c r="B104" s="40" t="s">
        <v>73</v>
      </c>
      <c r="C104" s="12">
        <v>1</v>
      </c>
      <c r="D104" s="12">
        <v>0</v>
      </c>
      <c r="E104" s="12">
        <f t="shared" si="198"/>
        <v>1</v>
      </c>
      <c r="F104" s="32">
        <v>6</v>
      </c>
      <c r="G104" s="37">
        <v>6</v>
      </c>
      <c r="H104" s="12">
        <f t="shared" si="199"/>
        <v>12</v>
      </c>
      <c r="I104" s="32">
        <v>4</v>
      </c>
      <c r="J104" s="12">
        <v>1</v>
      </c>
      <c r="K104" s="12">
        <f t="shared" si="200"/>
        <v>5</v>
      </c>
      <c r="L104" s="24">
        <f t="shared" si="214"/>
        <v>11</v>
      </c>
      <c r="M104" s="24">
        <f t="shared" si="215"/>
        <v>7</v>
      </c>
      <c r="N104" s="24">
        <f t="shared" si="202"/>
        <v>18</v>
      </c>
      <c r="O104" s="11">
        <v>2</v>
      </c>
      <c r="P104" s="12" t="str">
        <f t="shared" si="203"/>
        <v>0</v>
      </c>
      <c r="Q104" s="12" t="str">
        <f t="shared" si="204"/>
        <v>0</v>
      </c>
      <c r="R104" s="12" t="str">
        <f t="shared" si="205"/>
        <v>0</v>
      </c>
      <c r="S104" s="12">
        <f t="shared" si="206"/>
        <v>11</v>
      </c>
      <c r="T104" s="12">
        <f t="shared" si="207"/>
        <v>7</v>
      </c>
      <c r="U104" s="12">
        <f t="shared" si="208"/>
        <v>18</v>
      </c>
      <c r="V104" s="12" t="str">
        <f t="shared" si="209"/>
        <v>0</v>
      </c>
      <c r="W104" s="12" t="str">
        <f t="shared" si="210"/>
        <v>0</v>
      </c>
      <c r="X104" s="12" t="str">
        <f t="shared" si="211"/>
        <v>0</v>
      </c>
    </row>
    <row r="105" spans="1:24" ht="25.5" customHeight="1">
      <c r="A105" s="7"/>
      <c r="B105" s="19" t="s">
        <v>74</v>
      </c>
      <c r="C105" s="12">
        <v>0</v>
      </c>
      <c r="D105" s="12">
        <v>0</v>
      </c>
      <c r="E105" s="12">
        <f t="shared" si="198"/>
        <v>0</v>
      </c>
      <c r="F105" s="32">
        <v>8</v>
      </c>
      <c r="G105" s="37">
        <v>4</v>
      </c>
      <c r="H105" s="12">
        <f t="shared" si="199"/>
        <v>12</v>
      </c>
      <c r="I105" s="32">
        <v>3</v>
      </c>
      <c r="J105" s="12">
        <v>0</v>
      </c>
      <c r="K105" s="12">
        <f t="shared" si="200"/>
        <v>3</v>
      </c>
      <c r="L105" s="24">
        <f t="shared" si="214"/>
        <v>11</v>
      </c>
      <c r="M105" s="24">
        <f t="shared" si="215"/>
        <v>4</v>
      </c>
      <c r="N105" s="24">
        <f t="shared" si="202"/>
        <v>15</v>
      </c>
      <c r="O105" s="11">
        <v>2</v>
      </c>
      <c r="P105" s="12" t="str">
        <f t="shared" si="203"/>
        <v>0</v>
      </c>
      <c r="Q105" s="12" t="str">
        <f t="shared" si="204"/>
        <v>0</v>
      </c>
      <c r="R105" s="12" t="str">
        <f t="shared" si="205"/>
        <v>0</v>
      </c>
      <c r="S105" s="12">
        <f t="shared" si="206"/>
        <v>11</v>
      </c>
      <c r="T105" s="12">
        <f t="shared" si="207"/>
        <v>4</v>
      </c>
      <c r="U105" s="12">
        <f t="shared" si="208"/>
        <v>15</v>
      </c>
      <c r="V105" s="12" t="str">
        <f t="shared" si="209"/>
        <v>0</v>
      </c>
      <c r="W105" s="12" t="str">
        <f t="shared" si="210"/>
        <v>0</v>
      </c>
      <c r="X105" s="12" t="str">
        <f t="shared" si="211"/>
        <v>0</v>
      </c>
    </row>
    <row r="106" spans="1:24" ht="25.5" hidden="1" customHeight="1">
      <c r="A106" s="7"/>
      <c r="B106" s="19" t="s">
        <v>75</v>
      </c>
      <c r="C106" s="12"/>
      <c r="D106" s="12"/>
      <c r="E106" s="12">
        <f t="shared" si="198"/>
        <v>0</v>
      </c>
      <c r="F106" s="32"/>
      <c r="G106" s="37"/>
      <c r="H106" s="12">
        <f t="shared" si="199"/>
        <v>0</v>
      </c>
      <c r="I106" s="32"/>
      <c r="J106" s="12"/>
      <c r="K106" s="12">
        <f t="shared" si="200"/>
        <v>0</v>
      </c>
      <c r="L106" s="24">
        <f t="shared" si="214"/>
        <v>0</v>
      </c>
      <c r="M106" s="24">
        <f t="shared" si="215"/>
        <v>0</v>
      </c>
      <c r="N106" s="24">
        <f t="shared" si="202"/>
        <v>0</v>
      </c>
      <c r="O106" s="11">
        <v>2</v>
      </c>
      <c r="P106" s="12" t="str">
        <f t="shared" si="203"/>
        <v>0</v>
      </c>
      <c r="Q106" s="12" t="str">
        <f t="shared" si="204"/>
        <v>0</v>
      </c>
      <c r="R106" s="12" t="str">
        <f t="shared" si="205"/>
        <v>0</v>
      </c>
      <c r="S106" s="12">
        <f t="shared" si="206"/>
        <v>0</v>
      </c>
      <c r="T106" s="12">
        <f t="shared" si="207"/>
        <v>0</v>
      </c>
      <c r="U106" s="12">
        <f t="shared" si="208"/>
        <v>0</v>
      </c>
      <c r="V106" s="12" t="str">
        <f t="shared" si="209"/>
        <v>0</v>
      </c>
      <c r="W106" s="12" t="str">
        <f t="shared" si="210"/>
        <v>0</v>
      </c>
      <c r="X106" s="12" t="str">
        <f t="shared" si="211"/>
        <v>0</v>
      </c>
    </row>
    <row r="107" spans="1:24" ht="25.5" customHeight="1">
      <c r="A107" s="7"/>
      <c r="B107" s="19" t="s">
        <v>32</v>
      </c>
      <c r="C107" s="12">
        <v>3</v>
      </c>
      <c r="D107" s="12">
        <v>0</v>
      </c>
      <c r="E107" s="12">
        <f t="shared" si="198"/>
        <v>3</v>
      </c>
      <c r="F107" s="32">
        <v>43</v>
      </c>
      <c r="G107" s="37">
        <v>18</v>
      </c>
      <c r="H107" s="12">
        <f t="shared" si="199"/>
        <v>61</v>
      </c>
      <c r="I107" s="32">
        <v>1</v>
      </c>
      <c r="J107" s="12">
        <v>0</v>
      </c>
      <c r="K107" s="12">
        <f t="shared" si="200"/>
        <v>1</v>
      </c>
      <c r="L107" s="24">
        <f t="shared" si="214"/>
        <v>47</v>
      </c>
      <c r="M107" s="24">
        <f t="shared" si="215"/>
        <v>18</v>
      </c>
      <c r="N107" s="24">
        <f t="shared" si="202"/>
        <v>65</v>
      </c>
      <c r="O107" s="11">
        <v>2</v>
      </c>
      <c r="P107" s="12" t="str">
        <f t="shared" si="203"/>
        <v>0</v>
      </c>
      <c r="Q107" s="12" t="str">
        <f t="shared" si="204"/>
        <v>0</v>
      </c>
      <c r="R107" s="12" t="str">
        <f t="shared" si="205"/>
        <v>0</v>
      </c>
      <c r="S107" s="12">
        <f t="shared" si="206"/>
        <v>47</v>
      </c>
      <c r="T107" s="12">
        <f t="shared" si="207"/>
        <v>18</v>
      </c>
      <c r="U107" s="12">
        <f t="shared" si="208"/>
        <v>65</v>
      </c>
      <c r="V107" s="12" t="str">
        <f t="shared" si="209"/>
        <v>0</v>
      </c>
      <c r="W107" s="12" t="str">
        <f t="shared" si="210"/>
        <v>0</v>
      </c>
      <c r="X107" s="12" t="str">
        <f t="shared" si="211"/>
        <v>0</v>
      </c>
    </row>
    <row r="108" spans="1:24" ht="25.5" customHeight="1">
      <c r="A108" s="17"/>
      <c r="B108" s="19" t="s">
        <v>37</v>
      </c>
      <c r="C108" s="12">
        <v>0</v>
      </c>
      <c r="D108" s="12">
        <v>0</v>
      </c>
      <c r="E108" s="12">
        <f t="shared" si="198"/>
        <v>0</v>
      </c>
      <c r="F108" s="32">
        <v>38</v>
      </c>
      <c r="G108" s="37">
        <v>30</v>
      </c>
      <c r="H108" s="12">
        <f t="shared" si="199"/>
        <v>68</v>
      </c>
      <c r="I108" s="32">
        <v>2</v>
      </c>
      <c r="J108" s="12">
        <v>3</v>
      </c>
      <c r="K108" s="12">
        <f t="shared" si="200"/>
        <v>5</v>
      </c>
      <c r="L108" s="24">
        <f t="shared" si="214"/>
        <v>40</v>
      </c>
      <c r="M108" s="24">
        <f t="shared" si="215"/>
        <v>33</v>
      </c>
      <c r="N108" s="24">
        <f t="shared" si="202"/>
        <v>73</v>
      </c>
      <c r="O108" s="11">
        <v>2</v>
      </c>
      <c r="P108" s="12" t="str">
        <f t="shared" si="203"/>
        <v>0</v>
      </c>
      <c r="Q108" s="12" t="str">
        <f t="shared" si="204"/>
        <v>0</v>
      </c>
      <c r="R108" s="12" t="str">
        <f t="shared" si="205"/>
        <v>0</v>
      </c>
      <c r="S108" s="12">
        <f t="shared" si="206"/>
        <v>40</v>
      </c>
      <c r="T108" s="12">
        <f t="shared" si="207"/>
        <v>33</v>
      </c>
      <c r="U108" s="12">
        <f t="shared" si="208"/>
        <v>73</v>
      </c>
      <c r="V108" s="12" t="str">
        <f t="shared" si="209"/>
        <v>0</v>
      </c>
      <c r="W108" s="12" t="str">
        <f t="shared" si="210"/>
        <v>0</v>
      </c>
      <c r="X108" s="12" t="str">
        <f t="shared" si="211"/>
        <v>0</v>
      </c>
    </row>
    <row r="109" spans="1:24" ht="25.5" customHeight="1">
      <c r="A109" s="17"/>
      <c r="B109" s="19" t="s">
        <v>76</v>
      </c>
      <c r="C109" s="12">
        <v>1</v>
      </c>
      <c r="D109" s="12">
        <v>0</v>
      </c>
      <c r="E109" s="12">
        <f t="shared" si="198"/>
        <v>1</v>
      </c>
      <c r="F109" s="32">
        <v>0</v>
      </c>
      <c r="G109" s="37">
        <v>0</v>
      </c>
      <c r="H109" s="12">
        <f t="shared" si="199"/>
        <v>0</v>
      </c>
      <c r="I109" s="32">
        <v>0</v>
      </c>
      <c r="J109" s="12">
        <v>0</v>
      </c>
      <c r="K109" s="12">
        <f t="shared" si="200"/>
        <v>0</v>
      </c>
      <c r="L109" s="24">
        <f t="shared" si="214"/>
        <v>1</v>
      </c>
      <c r="M109" s="24">
        <f t="shared" si="215"/>
        <v>0</v>
      </c>
      <c r="N109" s="24">
        <f t="shared" si="202"/>
        <v>1</v>
      </c>
      <c r="O109" s="11">
        <v>2</v>
      </c>
      <c r="P109" s="12" t="str">
        <f t="shared" si="203"/>
        <v>0</v>
      </c>
      <c r="Q109" s="12" t="str">
        <f t="shared" si="204"/>
        <v>0</v>
      </c>
      <c r="R109" s="12" t="str">
        <f t="shared" si="205"/>
        <v>0</v>
      </c>
      <c r="S109" s="12">
        <f t="shared" si="206"/>
        <v>1</v>
      </c>
      <c r="T109" s="12">
        <f t="shared" si="207"/>
        <v>0</v>
      </c>
      <c r="U109" s="12">
        <f t="shared" si="208"/>
        <v>1</v>
      </c>
      <c r="V109" s="12" t="str">
        <f t="shared" si="209"/>
        <v>0</v>
      </c>
      <c r="W109" s="12" t="str">
        <f t="shared" si="210"/>
        <v>0</v>
      </c>
      <c r="X109" s="12" t="str">
        <f t="shared" si="211"/>
        <v>0</v>
      </c>
    </row>
    <row r="110" spans="1:24" ht="25.5" customHeight="1">
      <c r="A110" s="17"/>
      <c r="B110" s="19" t="s">
        <v>77</v>
      </c>
      <c r="C110" s="12">
        <v>1</v>
      </c>
      <c r="D110" s="12">
        <v>3</v>
      </c>
      <c r="E110" s="12">
        <f t="shared" si="198"/>
        <v>4</v>
      </c>
      <c r="F110" s="32">
        <v>4</v>
      </c>
      <c r="G110" s="37">
        <v>4</v>
      </c>
      <c r="H110" s="12">
        <f t="shared" si="199"/>
        <v>8</v>
      </c>
      <c r="I110" s="32">
        <v>6</v>
      </c>
      <c r="J110" s="12">
        <v>0</v>
      </c>
      <c r="K110" s="12">
        <f t="shared" si="200"/>
        <v>6</v>
      </c>
      <c r="L110" s="24">
        <f t="shared" si="214"/>
        <v>11</v>
      </c>
      <c r="M110" s="24">
        <f t="shared" si="215"/>
        <v>7</v>
      </c>
      <c r="N110" s="24">
        <f t="shared" si="202"/>
        <v>18</v>
      </c>
      <c r="O110" s="11">
        <v>2</v>
      </c>
      <c r="P110" s="12" t="str">
        <f t="shared" si="203"/>
        <v>0</v>
      </c>
      <c r="Q110" s="12" t="str">
        <f t="shared" si="204"/>
        <v>0</v>
      </c>
      <c r="R110" s="12" t="str">
        <f t="shared" si="205"/>
        <v>0</v>
      </c>
      <c r="S110" s="12">
        <f t="shared" si="206"/>
        <v>11</v>
      </c>
      <c r="T110" s="12">
        <f t="shared" si="207"/>
        <v>7</v>
      </c>
      <c r="U110" s="12">
        <f t="shared" si="208"/>
        <v>18</v>
      </c>
      <c r="V110" s="12" t="str">
        <f t="shared" si="209"/>
        <v>0</v>
      </c>
      <c r="W110" s="12" t="str">
        <f t="shared" si="210"/>
        <v>0</v>
      </c>
      <c r="X110" s="12" t="str">
        <f t="shared" si="211"/>
        <v>0</v>
      </c>
    </row>
    <row r="111" spans="1:24" ht="25.5" customHeight="1">
      <c r="A111" s="18"/>
      <c r="B111" s="38" t="s">
        <v>78</v>
      </c>
      <c r="C111" s="12">
        <v>0</v>
      </c>
      <c r="D111" s="12">
        <v>0</v>
      </c>
      <c r="E111" s="12">
        <f t="shared" si="198"/>
        <v>0</v>
      </c>
      <c r="F111" s="32">
        <v>1</v>
      </c>
      <c r="G111" s="37">
        <v>0</v>
      </c>
      <c r="H111" s="12">
        <f t="shared" si="199"/>
        <v>1</v>
      </c>
      <c r="I111" s="32">
        <v>0</v>
      </c>
      <c r="J111" s="12">
        <v>0</v>
      </c>
      <c r="K111" s="12">
        <f t="shared" si="200"/>
        <v>0</v>
      </c>
      <c r="L111" s="24">
        <f t="shared" si="214"/>
        <v>1</v>
      </c>
      <c r="M111" s="24">
        <f t="shared" si="215"/>
        <v>0</v>
      </c>
      <c r="N111" s="24">
        <f t="shared" si="202"/>
        <v>1</v>
      </c>
      <c r="O111" s="11">
        <v>2</v>
      </c>
      <c r="P111" s="12" t="str">
        <f t="shared" si="203"/>
        <v>0</v>
      </c>
      <c r="Q111" s="12" t="str">
        <f t="shared" si="204"/>
        <v>0</v>
      </c>
      <c r="R111" s="12" t="str">
        <f t="shared" si="205"/>
        <v>0</v>
      </c>
      <c r="S111" s="12">
        <f t="shared" si="206"/>
        <v>1</v>
      </c>
      <c r="T111" s="12">
        <f t="shared" si="207"/>
        <v>0</v>
      </c>
      <c r="U111" s="12">
        <f t="shared" si="208"/>
        <v>1</v>
      </c>
      <c r="V111" s="12" t="str">
        <f t="shared" si="209"/>
        <v>0</v>
      </c>
      <c r="W111" s="12" t="str">
        <f t="shared" si="210"/>
        <v>0</v>
      </c>
      <c r="X111" s="12" t="str">
        <f t="shared" si="211"/>
        <v>0</v>
      </c>
    </row>
    <row r="112" spans="1:24" ht="25.5" customHeight="1">
      <c r="A112" s="18"/>
      <c r="B112" s="19" t="s">
        <v>79</v>
      </c>
      <c r="C112" s="12">
        <v>2</v>
      </c>
      <c r="D112" s="12">
        <v>3</v>
      </c>
      <c r="E112" s="12">
        <f t="shared" si="198"/>
        <v>5</v>
      </c>
      <c r="F112" s="32">
        <v>23</v>
      </c>
      <c r="G112" s="37">
        <v>20</v>
      </c>
      <c r="H112" s="12">
        <f t="shared" si="199"/>
        <v>43</v>
      </c>
      <c r="I112" s="32">
        <v>0</v>
      </c>
      <c r="J112" s="12">
        <v>0</v>
      </c>
      <c r="K112" s="12">
        <f t="shared" si="200"/>
        <v>0</v>
      </c>
      <c r="L112" s="24">
        <f t="shared" si="214"/>
        <v>25</v>
      </c>
      <c r="M112" s="24">
        <f t="shared" si="215"/>
        <v>23</v>
      </c>
      <c r="N112" s="24">
        <f t="shared" si="202"/>
        <v>48</v>
      </c>
      <c r="O112" s="11">
        <v>2</v>
      </c>
      <c r="P112" s="12" t="str">
        <f t="shared" si="203"/>
        <v>0</v>
      </c>
      <c r="Q112" s="12" t="str">
        <f t="shared" si="204"/>
        <v>0</v>
      </c>
      <c r="R112" s="12" t="str">
        <f t="shared" si="205"/>
        <v>0</v>
      </c>
      <c r="S112" s="12">
        <f t="shared" si="206"/>
        <v>25</v>
      </c>
      <c r="T112" s="12">
        <f t="shared" si="207"/>
        <v>23</v>
      </c>
      <c r="U112" s="12">
        <f t="shared" si="208"/>
        <v>48</v>
      </c>
      <c r="V112" s="12" t="str">
        <f t="shared" si="209"/>
        <v>0</v>
      </c>
      <c r="W112" s="12" t="str">
        <f t="shared" si="210"/>
        <v>0</v>
      </c>
      <c r="X112" s="12" t="str">
        <f t="shared" si="211"/>
        <v>0</v>
      </c>
    </row>
    <row r="113" spans="1:24" ht="25.5" customHeight="1">
      <c r="A113" s="18"/>
      <c r="B113" s="19" t="s">
        <v>80</v>
      </c>
      <c r="C113" s="12">
        <v>4</v>
      </c>
      <c r="D113" s="12">
        <v>2</v>
      </c>
      <c r="E113" s="12">
        <f t="shared" si="198"/>
        <v>6</v>
      </c>
      <c r="F113" s="32">
        <v>1</v>
      </c>
      <c r="G113" s="37">
        <v>1</v>
      </c>
      <c r="H113" s="12">
        <f t="shared" si="199"/>
        <v>2</v>
      </c>
      <c r="I113" s="32">
        <v>2</v>
      </c>
      <c r="J113" s="12">
        <v>3</v>
      </c>
      <c r="K113" s="12">
        <f t="shared" si="200"/>
        <v>5</v>
      </c>
      <c r="L113" s="24">
        <f t="shared" si="214"/>
        <v>7</v>
      </c>
      <c r="M113" s="24">
        <f t="shared" si="215"/>
        <v>6</v>
      </c>
      <c r="N113" s="24">
        <f t="shared" si="202"/>
        <v>13</v>
      </c>
      <c r="O113" s="11">
        <v>2</v>
      </c>
      <c r="P113" s="12" t="str">
        <f t="shared" si="203"/>
        <v>0</v>
      </c>
      <c r="Q113" s="12" t="str">
        <f t="shared" si="204"/>
        <v>0</v>
      </c>
      <c r="R113" s="12" t="str">
        <f t="shared" si="205"/>
        <v>0</v>
      </c>
      <c r="S113" s="12">
        <f t="shared" si="206"/>
        <v>7</v>
      </c>
      <c r="T113" s="12">
        <f t="shared" si="207"/>
        <v>6</v>
      </c>
      <c r="U113" s="12">
        <f t="shared" si="208"/>
        <v>13</v>
      </c>
      <c r="V113" s="12" t="str">
        <f t="shared" si="209"/>
        <v>0</v>
      </c>
      <c r="W113" s="12" t="str">
        <f t="shared" si="210"/>
        <v>0</v>
      </c>
      <c r="X113" s="12" t="str">
        <f t="shared" si="211"/>
        <v>0</v>
      </c>
    </row>
    <row r="114" spans="1:24" ht="25.5" customHeight="1">
      <c r="A114" s="18"/>
      <c r="B114" s="19" t="s">
        <v>81</v>
      </c>
      <c r="C114" s="12">
        <v>0</v>
      </c>
      <c r="D114" s="12">
        <v>0</v>
      </c>
      <c r="E114" s="12">
        <f t="shared" ref="E114" si="216">C114+D114</f>
        <v>0</v>
      </c>
      <c r="F114" s="12">
        <v>19</v>
      </c>
      <c r="G114" s="37">
        <v>14</v>
      </c>
      <c r="H114" s="12">
        <f t="shared" ref="H114" si="217">F114+G114</f>
        <v>33</v>
      </c>
      <c r="I114" s="12">
        <v>8</v>
      </c>
      <c r="J114" s="12">
        <v>3</v>
      </c>
      <c r="K114" s="12">
        <f t="shared" ref="K114" si="218">I114+J114</f>
        <v>11</v>
      </c>
      <c r="L114" s="24">
        <f t="shared" ref="L114" si="219">C114+F114+I114</f>
        <v>27</v>
      </c>
      <c r="M114" s="24">
        <f t="shared" ref="M114" si="220">D114+G114+J114</f>
        <v>17</v>
      </c>
      <c r="N114" s="24">
        <f t="shared" ref="N114" si="221">L114+M114</f>
        <v>44</v>
      </c>
      <c r="O114" s="11">
        <v>2</v>
      </c>
      <c r="P114" s="12" t="str">
        <f t="shared" ref="P114" si="222">IF(O114=1,L114,"0")</f>
        <v>0</v>
      </c>
      <c r="Q114" s="12" t="str">
        <f t="shared" ref="Q114" si="223">IF(O114=1,M114,"0")</f>
        <v>0</v>
      </c>
      <c r="R114" s="12" t="str">
        <f t="shared" ref="R114" si="224">IF(O114=1,N114,"0")</f>
        <v>0</v>
      </c>
      <c r="S114" s="12">
        <f t="shared" ref="S114" si="225">IF(O114=2,L114,"0")</f>
        <v>27</v>
      </c>
      <c r="T114" s="12">
        <f t="shared" ref="T114" si="226">IF(O114=2,M114,"0")</f>
        <v>17</v>
      </c>
      <c r="U114" s="12">
        <f t="shared" ref="U114" si="227">IF(O114=2,N114,"0")</f>
        <v>44</v>
      </c>
      <c r="V114" s="12" t="str">
        <f t="shared" ref="V114" si="228">IF(O114=3,L114,"0")</f>
        <v>0</v>
      </c>
      <c r="W114" s="12" t="str">
        <f t="shared" ref="W114" si="229">IF(O114=3,M114,"0")</f>
        <v>0</v>
      </c>
      <c r="X114" s="12" t="str">
        <f t="shared" ref="X114" si="230">IF(O114=3,N114,"0")</f>
        <v>0</v>
      </c>
    </row>
    <row r="115" spans="1:24" ht="25.5" customHeight="1">
      <c r="A115" s="18"/>
      <c r="B115" s="19" t="s">
        <v>82</v>
      </c>
      <c r="C115" s="12">
        <v>0</v>
      </c>
      <c r="D115" s="12">
        <v>0</v>
      </c>
      <c r="E115" s="12">
        <f t="shared" si="198"/>
        <v>0</v>
      </c>
      <c r="F115" s="12">
        <v>3</v>
      </c>
      <c r="G115" s="37">
        <v>1</v>
      </c>
      <c r="H115" s="12">
        <f t="shared" si="199"/>
        <v>4</v>
      </c>
      <c r="I115" s="12">
        <v>1</v>
      </c>
      <c r="J115" s="12">
        <v>2</v>
      </c>
      <c r="K115" s="12">
        <f t="shared" si="200"/>
        <v>3</v>
      </c>
      <c r="L115" s="24">
        <f t="shared" si="214"/>
        <v>4</v>
      </c>
      <c r="M115" s="24">
        <f t="shared" si="215"/>
        <v>3</v>
      </c>
      <c r="N115" s="24">
        <f t="shared" si="202"/>
        <v>7</v>
      </c>
      <c r="O115" s="11">
        <v>2</v>
      </c>
      <c r="P115" s="12" t="str">
        <f t="shared" si="203"/>
        <v>0</v>
      </c>
      <c r="Q115" s="12" t="str">
        <f t="shared" si="204"/>
        <v>0</v>
      </c>
      <c r="R115" s="12" t="str">
        <f t="shared" si="205"/>
        <v>0</v>
      </c>
      <c r="S115" s="12">
        <f t="shared" si="206"/>
        <v>4</v>
      </c>
      <c r="T115" s="12">
        <f t="shared" si="207"/>
        <v>3</v>
      </c>
      <c r="U115" s="12">
        <f t="shared" si="208"/>
        <v>7</v>
      </c>
      <c r="V115" s="12" t="str">
        <f t="shared" si="209"/>
        <v>0</v>
      </c>
      <c r="W115" s="12" t="str">
        <f t="shared" si="210"/>
        <v>0</v>
      </c>
      <c r="X115" s="12" t="str">
        <f t="shared" si="211"/>
        <v>0</v>
      </c>
    </row>
    <row r="116" spans="1:24" ht="25.5" customHeight="1">
      <c r="A116" s="18"/>
      <c r="B116" s="19" t="s">
        <v>83</v>
      </c>
      <c r="C116" s="12">
        <v>2</v>
      </c>
      <c r="D116" s="12">
        <v>0</v>
      </c>
      <c r="E116" s="12">
        <f t="shared" si="198"/>
        <v>2</v>
      </c>
      <c r="F116" s="12">
        <v>3</v>
      </c>
      <c r="G116" s="37">
        <v>0</v>
      </c>
      <c r="H116" s="12">
        <f t="shared" si="199"/>
        <v>3</v>
      </c>
      <c r="I116" s="12">
        <v>0</v>
      </c>
      <c r="J116" s="12">
        <v>0</v>
      </c>
      <c r="K116" s="12">
        <f t="shared" si="200"/>
        <v>0</v>
      </c>
      <c r="L116" s="24">
        <f t="shared" si="214"/>
        <v>5</v>
      </c>
      <c r="M116" s="24">
        <f t="shared" si="215"/>
        <v>0</v>
      </c>
      <c r="N116" s="24">
        <f t="shared" si="202"/>
        <v>5</v>
      </c>
      <c r="O116" s="11">
        <v>2</v>
      </c>
      <c r="P116" s="12" t="str">
        <f t="shared" si="203"/>
        <v>0</v>
      </c>
      <c r="Q116" s="12" t="str">
        <f t="shared" si="204"/>
        <v>0</v>
      </c>
      <c r="R116" s="12" t="str">
        <f t="shared" si="205"/>
        <v>0</v>
      </c>
      <c r="S116" s="12">
        <f t="shared" si="206"/>
        <v>5</v>
      </c>
      <c r="T116" s="12">
        <f t="shared" si="207"/>
        <v>0</v>
      </c>
      <c r="U116" s="12">
        <f t="shared" si="208"/>
        <v>5</v>
      </c>
      <c r="V116" s="12" t="str">
        <f t="shared" si="209"/>
        <v>0</v>
      </c>
      <c r="W116" s="12" t="str">
        <f t="shared" si="210"/>
        <v>0</v>
      </c>
      <c r="X116" s="12" t="str">
        <f t="shared" si="211"/>
        <v>0</v>
      </c>
    </row>
    <row r="117" spans="1:24" ht="25.5" customHeight="1">
      <c r="A117" s="18"/>
      <c r="B117" s="19" t="s">
        <v>84</v>
      </c>
      <c r="C117" s="12">
        <v>1</v>
      </c>
      <c r="D117" s="12">
        <v>0</v>
      </c>
      <c r="E117" s="12">
        <f t="shared" si="198"/>
        <v>1</v>
      </c>
      <c r="F117" s="12">
        <v>3</v>
      </c>
      <c r="G117" s="37">
        <v>0</v>
      </c>
      <c r="H117" s="12">
        <f t="shared" si="199"/>
        <v>3</v>
      </c>
      <c r="I117" s="12">
        <v>0</v>
      </c>
      <c r="J117" s="12">
        <v>0</v>
      </c>
      <c r="K117" s="12">
        <f t="shared" si="200"/>
        <v>0</v>
      </c>
      <c r="L117" s="24">
        <f t="shared" si="214"/>
        <v>4</v>
      </c>
      <c r="M117" s="24">
        <f t="shared" si="215"/>
        <v>0</v>
      </c>
      <c r="N117" s="24">
        <f t="shared" si="202"/>
        <v>4</v>
      </c>
      <c r="O117" s="11">
        <v>2</v>
      </c>
      <c r="P117" s="12" t="str">
        <f t="shared" si="203"/>
        <v>0</v>
      </c>
      <c r="Q117" s="12" t="str">
        <f t="shared" si="204"/>
        <v>0</v>
      </c>
      <c r="R117" s="12" t="str">
        <f t="shared" si="205"/>
        <v>0</v>
      </c>
      <c r="S117" s="12">
        <f t="shared" si="206"/>
        <v>4</v>
      </c>
      <c r="T117" s="12">
        <f t="shared" si="207"/>
        <v>0</v>
      </c>
      <c r="U117" s="12">
        <f t="shared" si="208"/>
        <v>4</v>
      </c>
      <c r="V117" s="12" t="str">
        <f t="shared" si="209"/>
        <v>0</v>
      </c>
      <c r="W117" s="12" t="str">
        <f t="shared" si="210"/>
        <v>0</v>
      </c>
      <c r="X117" s="12" t="str">
        <f t="shared" si="211"/>
        <v>0</v>
      </c>
    </row>
    <row r="118" spans="1:24" ht="25.5" customHeight="1">
      <c r="A118" s="18"/>
      <c r="B118" s="79" t="s">
        <v>85</v>
      </c>
      <c r="C118" s="12">
        <v>0</v>
      </c>
      <c r="D118" s="12">
        <v>0</v>
      </c>
      <c r="E118" s="12">
        <f t="shared" ref="E118" si="231">C118+D118</f>
        <v>0</v>
      </c>
      <c r="F118" s="12">
        <v>17</v>
      </c>
      <c r="G118" s="37">
        <v>11</v>
      </c>
      <c r="H118" s="12">
        <f t="shared" ref="H118" si="232">F118+G118</f>
        <v>28</v>
      </c>
      <c r="I118" s="12">
        <v>0</v>
      </c>
      <c r="J118" s="12">
        <v>0</v>
      </c>
      <c r="K118" s="12">
        <f t="shared" ref="K118" si="233">I118+J118</f>
        <v>0</v>
      </c>
      <c r="L118" s="24">
        <f t="shared" ref="L118" si="234">C118+F118+I118</f>
        <v>17</v>
      </c>
      <c r="M118" s="24">
        <f t="shared" ref="M118" si="235">D118+G118+J118</f>
        <v>11</v>
      </c>
      <c r="N118" s="24">
        <f t="shared" ref="N118" si="236">L118+M118</f>
        <v>28</v>
      </c>
      <c r="O118" s="11">
        <v>2</v>
      </c>
      <c r="P118" s="12" t="str">
        <f t="shared" ref="P118" si="237">IF(O118=1,L118,"0")</f>
        <v>0</v>
      </c>
      <c r="Q118" s="12" t="str">
        <f t="shared" ref="Q118" si="238">IF(O118=1,M118,"0")</f>
        <v>0</v>
      </c>
      <c r="R118" s="12" t="str">
        <f t="shared" ref="R118" si="239">IF(O118=1,N118,"0")</f>
        <v>0</v>
      </c>
      <c r="S118" s="12">
        <f t="shared" ref="S118" si="240">IF(O118=2,L118,"0")</f>
        <v>17</v>
      </c>
      <c r="T118" s="12">
        <f t="shared" ref="T118" si="241">IF(O118=2,M118,"0")</f>
        <v>11</v>
      </c>
      <c r="U118" s="12">
        <f t="shared" ref="U118" si="242">IF(O118=2,N118,"0")</f>
        <v>28</v>
      </c>
      <c r="V118" s="12" t="str">
        <f t="shared" ref="V118" si="243">IF(O118=3,L118,"0")</f>
        <v>0</v>
      </c>
      <c r="W118" s="12" t="str">
        <f t="shared" ref="W118" si="244">IF(O118=3,M118,"0")</f>
        <v>0</v>
      </c>
      <c r="X118" s="12" t="str">
        <f t="shared" ref="X118" si="245">IF(O118=3,N118,"0")</f>
        <v>0</v>
      </c>
    </row>
    <row r="119" spans="1:24" ht="25.5" customHeight="1">
      <c r="A119" s="18"/>
      <c r="B119" s="19" t="s">
        <v>86</v>
      </c>
      <c r="C119" s="12">
        <v>1</v>
      </c>
      <c r="D119" s="12">
        <v>1</v>
      </c>
      <c r="E119" s="12">
        <f t="shared" ref="E119:E122" si="246">C119+D119</f>
        <v>2</v>
      </c>
      <c r="F119" s="32">
        <v>0</v>
      </c>
      <c r="G119" s="12">
        <v>0</v>
      </c>
      <c r="H119" s="12">
        <f t="shared" ref="H119:H122" si="247">F119+G119</f>
        <v>0</v>
      </c>
      <c r="I119" s="32">
        <v>1</v>
      </c>
      <c r="J119" s="12">
        <v>0</v>
      </c>
      <c r="K119" s="12">
        <f t="shared" ref="K119:K122" si="248">I119+J119</f>
        <v>1</v>
      </c>
      <c r="L119" s="24">
        <f t="shared" si="214"/>
        <v>2</v>
      </c>
      <c r="M119" s="24">
        <f t="shared" si="215"/>
        <v>1</v>
      </c>
      <c r="N119" s="24">
        <f t="shared" ref="N119:N122" si="249">L119+M119</f>
        <v>3</v>
      </c>
      <c r="O119" s="11">
        <v>2</v>
      </c>
      <c r="P119" s="12" t="str">
        <f t="shared" ref="P119:P122" si="250">IF(O119=1,L119,"0")</f>
        <v>0</v>
      </c>
      <c r="Q119" s="12" t="str">
        <f t="shared" ref="Q119:Q122" si="251">IF(O119=1,M119,"0")</f>
        <v>0</v>
      </c>
      <c r="R119" s="12" t="str">
        <f t="shared" ref="R119:R122" si="252">IF(O119=1,N119,"0")</f>
        <v>0</v>
      </c>
      <c r="S119" s="12">
        <f t="shared" si="206"/>
        <v>2</v>
      </c>
      <c r="T119" s="12">
        <f t="shared" si="207"/>
        <v>1</v>
      </c>
      <c r="U119" s="12">
        <f t="shared" si="208"/>
        <v>3</v>
      </c>
      <c r="V119" s="12" t="str">
        <f t="shared" si="209"/>
        <v>0</v>
      </c>
      <c r="W119" s="12" t="str">
        <f t="shared" si="210"/>
        <v>0</v>
      </c>
      <c r="X119" s="12" t="str">
        <f t="shared" si="211"/>
        <v>0</v>
      </c>
    </row>
    <row r="120" spans="1:24" ht="25.5" customHeight="1">
      <c r="A120" s="18"/>
      <c r="B120" s="19" t="s">
        <v>87</v>
      </c>
      <c r="C120" s="13">
        <v>1</v>
      </c>
      <c r="D120" s="13">
        <v>0</v>
      </c>
      <c r="E120" s="13">
        <f t="shared" ref="E120:E121" si="253">C120+D120</f>
        <v>1</v>
      </c>
      <c r="F120" s="13">
        <v>1</v>
      </c>
      <c r="G120" s="13">
        <v>0</v>
      </c>
      <c r="H120" s="13">
        <f t="shared" ref="H120:H121" si="254">F120+G120</f>
        <v>1</v>
      </c>
      <c r="I120" s="13">
        <v>0</v>
      </c>
      <c r="J120" s="13">
        <v>0</v>
      </c>
      <c r="K120" s="13">
        <f t="shared" ref="K120:K121" si="255">I120+J120</f>
        <v>0</v>
      </c>
      <c r="L120" s="92">
        <f t="shared" ref="L120:L121" si="256">C120+F120+I120</f>
        <v>2</v>
      </c>
      <c r="M120" s="92">
        <f t="shared" ref="M120:M121" si="257">D120+G120+J120</f>
        <v>0</v>
      </c>
      <c r="N120" s="92">
        <f t="shared" ref="N120:N121" si="258">L120+M120</f>
        <v>2</v>
      </c>
      <c r="O120" s="89">
        <v>2</v>
      </c>
      <c r="P120" s="13" t="str">
        <f t="shared" ref="P120:P121" si="259">IF(O120=1,L120,"0")</f>
        <v>0</v>
      </c>
      <c r="Q120" s="13" t="str">
        <f t="shared" ref="Q120:Q121" si="260">IF(O120=1,M120,"0")</f>
        <v>0</v>
      </c>
      <c r="R120" s="13" t="str">
        <f t="shared" ref="R120:R121" si="261">IF(O120=1,N120,"0")</f>
        <v>0</v>
      </c>
      <c r="S120" s="13">
        <f t="shared" ref="S120:S121" si="262">IF(O120=2,L120,"0")</f>
        <v>2</v>
      </c>
      <c r="T120" s="13">
        <f t="shared" ref="T120:T121" si="263">IF(O120=2,M120,"0")</f>
        <v>0</v>
      </c>
      <c r="U120" s="13">
        <f t="shared" ref="U120:U121" si="264">IF(O120=2,N120,"0")</f>
        <v>2</v>
      </c>
      <c r="V120" s="12" t="str">
        <f t="shared" ref="V120:V121" si="265">IF(O120=3,L120,"0")</f>
        <v>0</v>
      </c>
      <c r="W120" s="12" t="str">
        <f t="shared" ref="W120:W121" si="266">IF(O120=3,M120,"0")</f>
        <v>0</v>
      </c>
      <c r="X120" s="12" t="str">
        <f t="shared" ref="X120:X121" si="267">IF(O120=3,N120,"0")</f>
        <v>0</v>
      </c>
    </row>
    <row r="121" spans="1:24" ht="25.5" customHeight="1">
      <c r="A121" s="18"/>
      <c r="B121" s="19" t="s">
        <v>88</v>
      </c>
      <c r="C121" s="13">
        <v>0</v>
      </c>
      <c r="D121" s="13">
        <v>0</v>
      </c>
      <c r="E121" s="13">
        <f t="shared" si="253"/>
        <v>0</v>
      </c>
      <c r="F121" s="13">
        <v>6</v>
      </c>
      <c r="G121" s="13">
        <v>8</v>
      </c>
      <c r="H121" s="13">
        <f t="shared" si="254"/>
        <v>14</v>
      </c>
      <c r="I121" s="13">
        <v>9</v>
      </c>
      <c r="J121" s="13">
        <v>11</v>
      </c>
      <c r="K121" s="13">
        <f t="shared" si="255"/>
        <v>20</v>
      </c>
      <c r="L121" s="92">
        <f t="shared" si="256"/>
        <v>15</v>
      </c>
      <c r="M121" s="92">
        <f t="shared" si="257"/>
        <v>19</v>
      </c>
      <c r="N121" s="92">
        <f t="shared" si="258"/>
        <v>34</v>
      </c>
      <c r="O121" s="89">
        <v>2</v>
      </c>
      <c r="P121" s="13" t="str">
        <f t="shared" si="259"/>
        <v>0</v>
      </c>
      <c r="Q121" s="13" t="str">
        <f t="shared" si="260"/>
        <v>0</v>
      </c>
      <c r="R121" s="13" t="str">
        <f t="shared" si="261"/>
        <v>0</v>
      </c>
      <c r="S121" s="13">
        <f t="shared" si="262"/>
        <v>15</v>
      </c>
      <c r="T121" s="13">
        <f t="shared" si="263"/>
        <v>19</v>
      </c>
      <c r="U121" s="13">
        <f t="shared" si="264"/>
        <v>34</v>
      </c>
      <c r="V121" s="12" t="str">
        <f t="shared" si="265"/>
        <v>0</v>
      </c>
      <c r="W121" s="12" t="str">
        <f t="shared" si="266"/>
        <v>0</v>
      </c>
      <c r="X121" s="12" t="str">
        <f t="shared" si="267"/>
        <v>0</v>
      </c>
    </row>
    <row r="122" spans="1:24" ht="25.5" customHeight="1">
      <c r="A122" s="18"/>
      <c r="B122" s="19" t="s">
        <v>89</v>
      </c>
      <c r="C122" s="13">
        <v>0</v>
      </c>
      <c r="D122" s="13">
        <v>0</v>
      </c>
      <c r="E122" s="13">
        <f t="shared" si="246"/>
        <v>0</v>
      </c>
      <c r="F122" s="13">
        <v>2</v>
      </c>
      <c r="G122" s="13">
        <v>4</v>
      </c>
      <c r="H122" s="13">
        <f t="shared" si="247"/>
        <v>6</v>
      </c>
      <c r="I122" s="13">
        <v>7</v>
      </c>
      <c r="J122" s="13">
        <v>3</v>
      </c>
      <c r="K122" s="13">
        <f t="shared" si="248"/>
        <v>10</v>
      </c>
      <c r="L122" s="92">
        <f t="shared" si="214"/>
        <v>9</v>
      </c>
      <c r="M122" s="92">
        <f t="shared" si="215"/>
        <v>7</v>
      </c>
      <c r="N122" s="92">
        <f t="shared" si="249"/>
        <v>16</v>
      </c>
      <c r="O122" s="89">
        <v>2</v>
      </c>
      <c r="P122" s="13" t="str">
        <f t="shared" si="250"/>
        <v>0</v>
      </c>
      <c r="Q122" s="13" t="str">
        <f t="shared" si="251"/>
        <v>0</v>
      </c>
      <c r="R122" s="13" t="str">
        <f t="shared" si="252"/>
        <v>0</v>
      </c>
      <c r="S122" s="13">
        <f t="shared" si="206"/>
        <v>9</v>
      </c>
      <c r="T122" s="13">
        <f t="shared" si="207"/>
        <v>7</v>
      </c>
      <c r="U122" s="13">
        <f t="shared" si="208"/>
        <v>16</v>
      </c>
      <c r="V122" s="12" t="str">
        <f t="shared" si="209"/>
        <v>0</v>
      </c>
      <c r="W122" s="12" t="str">
        <f t="shared" si="210"/>
        <v>0</v>
      </c>
      <c r="X122" s="12" t="str">
        <f t="shared" si="211"/>
        <v>0</v>
      </c>
    </row>
    <row r="123" spans="1:24" s="4" customFormat="1" ht="25.5" customHeight="1">
      <c r="A123" s="26"/>
      <c r="B123" s="27" t="s">
        <v>22</v>
      </c>
      <c r="C123" s="24">
        <f t="shared" ref="C123:K123" si="268">SUM(C95:C122)</f>
        <v>30</v>
      </c>
      <c r="D123" s="24">
        <f t="shared" si="268"/>
        <v>12</v>
      </c>
      <c r="E123" s="24">
        <f t="shared" si="268"/>
        <v>42</v>
      </c>
      <c r="F123" s="24">
        <f t="shared" si="268"/>
        <v>279</v>
      </c>
      <c r="G123" s="31">
        <f t="shared" si="268"/>
        <v>170</v>
      </c>
      <c r="H123" s="24">
        <f t="shared" si="268"/>
        <v>449</v>
      </c>
      <c r="I123" s="24">
        <f t="shared" si="268"/>
        <v>74</v>
      </c>
      <c r="J123" s="24">
        <f t="shared" si="268"/>
        <v>28</v>
      </c>
      <c r="K123" s="24">
        <f t="shared" si="268"/>
        <v>102</v>
      </c>
      <c r="L123" s="24">
        <f t="shared" si="214"/>
        <v>383</v>
      </c>
      <c r="M123" s="24">
        <f t="shared" si="215"/>
        <v>210</v>
      </c>
      <c r="N123" s="24">
        <f t="shared" si="202"/>
        <v>593</v>
      </c>
      <c r="O123" s="34">
        <f t="shared" ref="O123:X123" si="269">SUM(O95:O122)</f>
        <v>56</v>
      </c>
      <c r="P123" s="24">
        <f t="shared" si="269"/>
        <v>0</v>
      </c>
      <c r="Q123" s="24">
        <f t="shared" si="269"/>
        <v>0</v>
      </c>
      <c r="R123" s="24">
        <f t="shared" si="269"/>
        <v>0</v>
      </c>
      <c r="S123" s="24">
        <f t="shared" si="269"/>
        <v>383</v>
      </c>
      <c r="T123" s="24">
        <f t="shared" si="269"/>
        <v>210</v>
      </c>
      <c r="U123" s="24">
        <f t="shared" si="269"/>
        <v>593</v>
      </c>
      <c r="V123" s="24">
        <f t="shared" si="269"/>
        <v>0</v>
      </c>
      <c r="W123" s="24">
        <f t="shared" si="269"/>
        <v>0</v>
      </c>
      <c r="X123" s="24">
        <f t="shared" si="269"/>
        <v>0</v>
      </c>
    </row>
    <row r="124" spans="1:24" s="4" customFormat="1" ht="25.5" customHeight="1">
      <c r="A124" s="26"/>
      <c r="B124" s="29" t="s">
        <v>90</v>
      </c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34"/>
      <c r="P124" s="24"/>
      <c r="Q124" s="24"/>
      <c r="R124" s="24"/>
      <c r="S124" s="24"/>
      <c r="T124" s="24"/>
      <c r="U124" s="24"/>
      <c r="V124" s="24"/>
      <c r="W124" s="24"/>
      <c r="X124" s="24"/>
    </row>
    <row r="125" spans="1:24" s="4" customFormat="1" ht="25.5" customHeight="1">
      <c r="A125" s="26"/>
      <c r="B125" s="40" t="s">
        <v>91</v>
      </c>
      <c r="C125" s="12">
        <v>27</v>
      </c>
      <c r="D125" s="12">
        <v>3</v>
      </c>
      <c r="E125" s="12">
        <f>C125+D125</f>
        <v>30</v>
      </c>
      <c r="F125" s="12">
        <v>13</v>
      </c>
      <c r="G125" s="12">
        <v>0</v>
      </c>
      <c r="H125" s="12">
        <f>F125+G125</f>
        <v>13</v>
      </c>
      <c r="I125" s="12">
        <v>3</v>
      </c>
      <c r="J125" s="12">
        <v>0</v>
      </c>
      <c r="K125" s="12">
        <f>I125+J125</f>
        <v>3</v>
      </c>
      <c r="L125" s="24">
        <f>C125+F125+I125</f>
        <v>43</v>
      </c>
      <c r="M125" s="24">
        <f>D125+G125+J125</f>
        <v>3</v>
      </c>
      <c r="N125" s="24">
        <f t="shared" ref="N125:N126" si="270">L125+M125</f>
        <v>46</v>
      </c>
      <c r="O125" s="11">
        <v>2</v>
      </c>
      <c r="P125" s="12" t="str">
        <f>IF(O125=1,L125,"0")</f>
        <v>0</v>
      </c>
      <c r="Q125" s="12" t="str">
        <f>IF(O125=1,M125,"0")</f>
        <v>0</v>
      </c>
      <c r="R125" s="12" t="str">
        <f>IF(O125=1,N125,"0")</f>
        <v>0</v>
      </c>
      <c r="S125" s="12">
        <f>IF(O125=2,L125,"0")</f>
        <v>43</v>
      </c>
      <c r="T125" s="12">
        <f>IF(O125=2,M125,"0")</f>
        <v>3</v>
      </c>
      <c r="U125" s="12">
        <f>IF(O125=2,N125,"0")</f>
        <v>46</v>
      </c>
      <c r="V125" s="12" t="str">
        <f t="shared" ref="V125" si="271">IF(O125=3,L125,"0")</f>
        <v>0</v>
      </c>
      <c r="W125" s="12" t="str">
        <f t="shared" ref="W125" si="272">IF(O125=3,M125,"0")</f>
        <v>0</v>
      </c>
      <c r="X125" s="12" t="str">
        <f t="shared" ref="X125" si="273">IF(O125=3,N125,"0")</f>
        <v>0</v>
      </c>
    </row>
    <row r="126" spans="1:24" s="4" customFormat="1" ht="25.5" customHeight="1">
      <c r="A126" s="26"/>
      <c r="B126" s="27" t="s">
        <v>22</v>
      </c>
      <c r="C126" s="24">
        <f t="shared" ref="C126:K126" si="274">SUM(C125)</f>
        <v>27</v>
      </c>
      <c r="D126" s="24">
        <f t="shared" si="274"/>
        <v>3</v>
      </c>
      <c r="E126" s="24">
        <f t="shared" si="274"/>
        <v>30</v>
      </c>
      <c r="F126" s="24">
        <f>SUM(F125)</f>
        <v>13</v>
      </c>
      <c r="G126" s="24">
        <f t="shared" si="274"/>
        <v>0</v>
      </c>
      <c r="H126" s="24">
        <f t="shared" si="274"/>
        <v>13</v>
      </c>
      <c r="I126" s="24">
        <f t="shared" si="274"/>
        <v>3</v>
      </c>
      <c r="J126" s="24">
        <f t="shared" si="274"/>
        <v>0</v>
      </c>
      <c r="K126" s="24">
        <f t="shared" si="274"/>
        <v>3</v>
      </c>
      <c r="L126" s="24">
        <f>C126+F126+I126</f>
        <v>43</v>
      </c>
      <c r="M126" s="24">
        <f>D126+G126+J126</f>
        <v>3</v>
      </c>
      <c r="N126" s="24">
        <f t="shared" si="270"/>
        <v>46</v>
      </c>
      <c r="O126" s="34">
        <f t="shared" ref="O126:X126" si="275">SUM(O125)</f>
        <v>2</v>
      </c>
      <c r="P126" s="24">
        <f t="shared" si="275"/>
        <v>0</v>
      </c>
      <c r="Q126" s="24">
        <f t="shared" si="275"/>
        <v>0</v>
      </c>
      <c r="R126" s="24">
        <f t="shared" si="275"/>
        <v>0</v>
      </c>
      <c r="S126" s="24">
        <f t="shared" si="275"/>
        <v>43</v>
      </c>
      <c r="T126" s="24">
        <f t="shared" si="275"/>
        <v>3</v>
      </c>
      <c r="U126" s="24">
        <f t="shared" si="275"/>
        <v>46</v>
      </c>
      <c r="V126" s="24">
        <f t="shared" si="275"/>
        <v>0</v>
      </c>
      <c r="W126" s="24">
        <f t="shared" si="275"/>
        <v>0</v>
      </c>
      <c r="X126" s="24">
        <f t="shared" si="275"/>
        <v>0</v>
      </c>
    </row>
    <row r="127" spans="1:24" ht="25.5" customHeight="1">
      <c r="A127" s="18"/>
      <c r="B127" s="29" t="s">
        <v>92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1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25.5" customHeight="1">
      <c r="A128" s="18"/>
      <c r="B128" s="19" t="s">
        <v>30</v>
      </c>
      <c r="C128" s="12">
        <v>7</v>
      </c>
      <c r="D128" s="12">
        <v>1</v>
      </c>
      <c r="E128" s="12">
        <f t="shared" ref="E128:E144" si="276">C128+D128</f>
        <v>8</v>
      </c>
      <c r="F128" s="12">
        <v>20</v>
      </c>
      <c r="G128" s="37">
        <v>8</v>
      </c>
      <c r="H128" s="12">
        <f t="shared" ref="H128:H144" si="277">F128+G128</f>
        <v>28</v>
      </c>
      <c r="I128" s="12">
        <v>0</v>
      </c>
      <c r="J128" s="12">
        <v>0</v>
      </c>
      <c r="K128" s="12">
        <f t="shared" ref="K128:K144" si="278">I128+J128</f>
        <v>0</v>
      </c>
      <c r="L128" s="24">
        <f t="shared" ref="L128:L139" si="279">C128+F128+I128</f>
        <v>27</v>
      </c>
      <c r="M128" s="24">
        <f t="shared" ref="M128:M139" si="280">D128+G128+J128</f>
        <v>9</v>
      </c>
      <c r="N128" s="24">
        <f t="shared" ref="N128:N139" si="281">L128+M128</f>
        <v>36</v>
      </c>
      <c r="O128" s="11">
        <v>2</v>
      </c>
      <c r="P128" s="12" t="str">
        <f t="shared" ref="P128:P144" si="282">IF(O128=1,L128,"0")</f>
        <v>0</v>
      </c>
      <c r="Q128" s="12" t="str">
        <f t="shared" ref="Q128:Q144" si="283">IF(O128=1,M128,"0")</f>
        <v>0</v>
      </c>
      <c r="R128" s="12" t="str">
        <f t="shared" ref="R128:R144" si="284">IF(O128=1,N128,"0")</f>
        <v>0</v>
      </c>
      <c r="S128" s="12">
        <f t="shared" ref="S128:S144" si="285">IF(O128=2,L128,"0")</f>
        <v>27</v>
      </c>
      <c r="T128" s="12">
        <f t="shared" ref="T128:T144" si="286">IF(O128=2,M128,"0")</f>
        <v>9</v>
      </c>
      <c r="U128" s="12">
        <f t="shared" ref="U128:U144" si="287">IF(O128=2,N128,"0")</f>
        <v>36</v>
      </c>
      <c r="V128" s="12" t="str">
        <f t="shared" ref="V128:V144" si="288">IF(O128=3,L128,"0")</f>
        <v>0</v>
      </c>
      <c r="W128" s="12" t="str">
        <f t="shared" ref="W128:W144" si="289">IF(O128=3,M128,"0")</f>
        <v>0</v>
      </c>
      <c r="X128" s="12" t="str">
        <f t="shared" ref="X128:X144" si="290">IF(O128=3,N128,"0")</f>
        <v>0</v>
      </c>
    </row>
    <row r="129" spans="1:24" ht="25.5" customHeight="1">
      <c r="A129" s="18"/>
      <c r="B129" s="19" t="s">
        <v>31</v>
      </c>
      <c r="C129" s="12">
        <v>6</v>
      </c>
      <c r="D129" s="12">
        <v>0</v>
      </c>
      <c r="E129" s="12">
        <f t="shared" si="276"/>
        <v>6</v>
      </c>
      <c r="F129" s="12">
        <v>15</v>
      </c>
      <c r="G129" s="37">
        <v>0</v>
      </c>
      <c r="H129" s="12">
        <f t="shared" si="277"/>
        <v>15</v>
      </c>
      <c r="I129" s="12">
        <v>6</v>
      </c>
      <c r="J129" s="12">
        <v>2</v>
      </c>
      <c r="K129" s="12">
        <f t="shared" si="278"/>
        <v>8</v>
      </c>
      <c r="L129" s="24">
        <f t="shared" si="279"/>
        <v>27</v>
      </c>
      <c r="M129" s="24">
        <f t="shared" si="280"/>
        <v>2</v>
      </c>
      <c r="N129" s="24">
        <f t="shared" si="281"/>
        <v>29</v>
      </c>
      <c r="O129" s="11">
        <v>2</v>
      </c>
      <c r="P129" s="12" t="str">
        <f t="shared" si="282"/>
        <v>0</v>
      </c>
      <c r="Q129" s="12" t="str">
        <f t="shared" si="283"/>
        <v>0</v>
      </c>
      <c r="R129" s="12" t="str">
        <f t="shared" si="284"/>
        <v>0</v>
      </c>
      <c r="S129" s="12">
        <f t="shared" si="285"/>
        <v>27</v>
      </c>
      <c r="T129" s="12">
        <f t="shared" si="286"/>
        <v>2</v>
      </c>
      <c r="U129" s="12">
        <f t="shared" si="287"/>
        <v>29</v>
      </c>
      <c r="V129" s="12" t="str">
        <f t="shared" si="288"/>
        <v>0</v>
      </c>
      <c r="W129" s="12" t="str">
        <f t="shared" si="289"/>
        <v>0</v>
      </c>
      <c r="X129" s="12" t="str">
        <f t="shared" si="290"/>
        <v>0</v>
      </c>
    </row>
    <row r="130" spans="1:24" ht="25.5" customHeight="1">
      <c r="A130" s="18"/>
      <c r="B130" s="19" t="s">
        <v>93</v>
      </c>
      <c r="C130" s="12">
        <v>4</v>
      </c>
      <c r="D130" s="12">
        <v>0</v>
      </c>
      <c r="E130" s="12">
        <f t="shared" ref="E130" si="291">C130+D130</f>
        <v>4</v>
      </c>
      <c r="F130" s="12">
        <v>1</v>
      </c>
      <c r="G130" s="37">
        <v>0</v>
      </c>
      <c r="H130" s="12">
        <f t="shared" ref="H130" si="292">F130+G130</f>
        <v>1</v>
      </c>
      <c r="I130" s="12">
        <v>0</v>
      </c>
      <c r="J130" s="12">
        <v>0</v>
      </c>
      <c r="K130" s="12">
        <f t="shared" ref="K130" si="293">I130+J130</f>
        <v>0</v>
      </c>
      <c r="L130" s="24">
        <f t="shared" si="279"/>
        <v>5</v>
      </c>
      <c r="M130" s="24">
        <f t="shared" si="280"/>
        <v>0</v>
      </c>
      <c r="N130" s="24">
        <f t="shared" ref="N130" si="294">L130+M130</f>
        <v>5</v>
      </c>
      <c r="O130" s="11">
        <v>2</v>
      </c>
      <c r="P130" s="12" t="str">
        <f t="shared" ref="P130" si="295">IF(O130=1,L130,"0")</f>
        <v>0</v>
      </c>
      <c r="Q130" s="12" t="str">
        <f t="shared" ref="Q130" si="296">IF(O130=1,M130,"0")</f>
        <v>0</v>
      </c>
      <c r="R130" s="12" t="str">
        <f t="shared" ref="R130" si="297">IF(O130=1,N130,"0")</f>
        <v>0</v>
      </c>
      <c r="S130" s="12">
        <f t="shared" si="285"/>
        <v>5</v>
      </c>
      <c r="T130" s="12">
        <f t="shared" si="286"/>
        <v>0</v>
      </c>
      <c r="U130" s="12">
        <f t="shared" si="287"/>
        <v>5</v>
      </c>
      <c r="V130" s="12" t="str">
        <f t="shared" si="288"/>
        <v>0</v>
      </c>
      <c r="W130" s="12" t="str">
        <f t="shared" si="289"/>
        <v>0</v>
      </c>
      <c r="X130" s="12" t="str">
        <f t="shared" si="290"/>
        <v>0</v>
      </c>
    </row>
    <row r="131" spans="1:24" ht="25.5" hidden="1" customHeight="1">
      <c r="A131" s="18"/>
      <c r="B131" s="19" t="s">
        <v>94</v>
      </c>
      <c r="C131" s="12"/>
      <c r="D131" s="12"/>
      <c r="E131" s="12">
        <f t="shared" si="276"/>
        <v>0</v>
      </c>
      <c r="F131" s="12"/>
      <c r="G131" s="37"/>
      <c r="H131" s="12">
        <f t="shared" si="277"/>
        <v>0</v>
      </c>
      <c r="I131" s="12"/>
      <c r="J131" s="12"/>
      <c r="K131" s="12">
        <f t="shared" si="278"/>
        <v>0</v>
      </c>
      <c r="L131" s="24">
        <f t="shared" si="279"/>
        <v>0</v>
      </c>
      <c r="M131" s="24">
        <f t="shared" si="280"/>
        <v>0</v>
      </c>
      <c r="N131" s="24">
        <f t="shared" si="281"/>
        <v>0</v>
      </c>
      <c r="O131" s="11">
        <v>2</v>
      </c>
      <c r="P131" s="12" t="str">
        <f t="shared" si="282"/>
        <v>0</v>
      </c>
      <c r="Q131" s="12" t="str">
        <f t="shared" si="283"/>
        <v>0</v>
      </c>
      <c r="R131" s="12" t="str">
        <f t="shared" si="284"/>
        <v>0</v>
      </c>
      <c r="S131" s="12">
        <f t="shared" si="285"/>
        <v>0</v>
      </c>
      <c r="T131" s="12">
        <f t="shared" si="286"/>
        <v>0</v>
      </c>
      <c r="U131" s="12">
        <f t="shared" si="287"/>
        <v>0</v>
      </c>
      <c r="V131" s="12" t="str">
        <f t="shared" si="288"/>
        <v>0</v>
      </c>
      <c r="W131" s="12" t="str">
        <f t="shared" si="289"/>
        <v>0</v>
      </c>
      <c r="X131" s="12" t="str">
        <f t="shared" si="290"/>
        <v>0</v>
      </c>
    </row>
    <row r="132" spans="1:24" ht="25.5" customHeight="1">
      <c r="A132" s="18"/>
      <c r="B132" s="19" t="s">
        <v>36</v>
      </c>
      <c r="C132" s="12">
        <v>0</v>
      </c>
      <c r="D132" s="12">
        <v>0</v>
      </c>
      <c r="E132" s="12">
        <f t="shared" si="276"/>
        <v>0</v>
      </c>
      <c r="F132" s="12">
        <v>60</v>
      </c>
      <c r="G132" s="37">
        <v>5</v>
      </c>
      <c r="H132" s="12">
        <f t="shared" si="277"/>
        <v>65</v>
      </c>
      <c r="I132" s="12">
        <v>4</v>
      </c>
      <c r="J132" s="12">
        <v>0</v>
      </c>
      <c r="K132" s="12">
        <f t="shared" si="278"/>
        <v>4</v>
      </c>
      <c r="L132" s="24">
        <f t="shared" si="279"/>
        <v>64</v>
      </c>
      <c r="M132" s="24">
        <f t="shared" si="280"/>
        <v>5</v>
      </c>
      <c r="N132" s="24">
        <f t="shared" si="281"/>
        <v>69</v>
      </c>
      <c r="O132" s="11">
        <v>2</v>
      </c>
      <c r="P132" s="12" t="str">
        <f t="shared" si="282"/>
        <v>0</v>
      </c>
      <c r="Q132" s="12" t="str">
        <f t="shared" si="283"/>
        <v>0</v>
      </c>
      <c r="R132" s="12" t="str">
        <f t="shared" si="284"/>
        <v>0</v>
      </c>
      <c r="S132" s="12">
        <f t="shared" si="285"/>
        <v>64</v>
      </c>
      <c r="T132" s="12">
        <f t="shared" si="286"/>
        <v>5</v>
      </c>
      <c r="U132" s="12">
        <f t="shared" si="287"/>
        <v>69</v>
      </c>
      <c r="V132" s="12" t="str">
        <f t="shared" si="288"/>
        <v>0</v>
      </c>
      <c r="W132" s="12" t="str">
        <f t="shared" si="289"/>
        <v>0</v>
      </c>
      <c r="X132" s="12" t="str">
        <f t="shared" si="290"/>
        <v>0</v>
      </c>
    </row>
    <row r="133" spans="1:24" ht="25.5" customHeight="1">
      <c r="A133" s="18"/>
      <c r="B133" s="36" t="s">
        <v>37</v>
      </c>
      <c r="C133" s="12">
        <v>1</v>
      </c>
      <c r="D133" s="12">
        <v>0</v>
      </c>
      <c r="E133" s="12">
        <f t="shared" si="276"/>
        <v>1</v>
      </c>
      <c r="F133" s="12">
        <v>26</v>
      </c>
      <c r="G133" s="37">
        <v>8</v>
      </c>
      <c r="H133" s="12">
        <f t="shared" si="277"/>
        <v>34</v>
      </c>
      <c r="I133" s="12">
        <v>24</v>
      </c>
      <c r="J133" s="12">
        <v>6</v>
      </c>
      <c r="K133" s="12">
        <f t="shared" si="278"/>
        <v>30</v>
      </c>
      <c r="L133" s="24">
        <f t="shared" si="279"/>
        <v>51</v>
      </c>
      <c r="M133" s="24">
        <f t="shared" si="280"/>
        <v>14</v>
      </c>
      <c r="N133" s="24">
        <f t="shared" si="281"/>
        <v>65</v>
      </c>
      <c r="O133" s="11">
        <v>2</v>
      </c>
      <c r="P133" s="12" t="str">
        <f t="shared" si="282"/>
        <v>0</v>
      </c>
      <c r="Q133" s="12" t="str">
        <f t="shared" si="283"/>
        <v>0</v>
      </c>
      <c r="R133" s="12" t="str">
        <f t="shared" si="284"/>
        <v>0</v>
      </c>
      <c r="S133" s="12">
        <f t="shared" si="285"/>
        <v>51</v>
      </c>
      <c r="T133" s="12">
        <f t="shared" si="286"/>
        <v>14</v>
      </c>
      <c r="U133" s="12">
        <f t="shared" si="287"/>
        <v>65</v>
      </c>
      <c r="V133" s="12" t="str">
        <f t="shared" si="288"/>
        <v>0</v>
      </c>
      <c r="W133" s="12" t="str">
        <f t="shared" si="289"/>
        <v>0</v>
      </c>
      <c r="X133" s="12" t="str">
        <f t="shared" si="290"/>
        <v>0</v>
      </c>
    </row>
    <row r="134" spans="1:24" ht="25.5" hidden="1" customHeight="1">
      <c r="A134" s="18"/>
      <c r="B134" s="36" t="s">
        <v>76</v>
      </c>
      <c r="C134" s="12">
        <v>0</v>
      </c>
      <c r="D134" s="12">
        <v>0</v>
      </c>
      <c r="E134" s="12">
        <f t="shared" ref="E134:E138" si="298">C134+D134</f>
        <v>0</v>
      </c>
      <c r="F134" s="12">
        <v>0</v>
      </c>
      <c r="G134" s="37">
        <v>0</v>
      </c>
      <c r="H134" s="12">
        <f t="shared" ref="H134:H138" si="299">F134+G134</f>
        <v>0</v>
      </c>
      <c r="I134" s="12">
        <v>0</v>
      </c>
      <c r="J134" s="12">
        <v>0</v>
      </c>
      <c r="K134" s="12">
        <f t="shared" ref="K134:K138" si="300">I134+J134</f>
        <v>0</v>
      </c>
      <c r="L134" s="24">
        <f t="shared" si="279"/>
        <v>0</v>
      </c>
      <c r="M134" s="24">
        <f t="shared" si="280"/>
        <v>0</v>
      </c>
      <c r="N134" s="24">
        <f t="shared" ref="N134:N138" si="301">L134+M134</f>
        <v>0</v>
      </c>
      <c r="O134" s="11">
        <v>2</v>
      </c>
      <c r="P134" s="12" t="str">
        <f t="shared" ref="P134:P138" si="302">IF(O134=1,L134,"0")</f>
        <v>0</v>
      </c>
      <c r="Q134" s="12" t="str">
        <f t="shared" ref="Q134:Q138" si="303">IF(O134=1,M134,"0")</f>
        <v>0</v>
      </c>
      <c r="R134" s="12" t="str">
        <f t="shared" ref="R134:R138" si="304">IF(O134=1,N134,"0")</f>
        <v>0</v>
      </c>
      <c r="S134" s="12">
        <f t="shared" si="285"/>
        <v>0</v>
      </c>
      <c r="T134" s="12">
        <f t="shared" si="286"/>
        <v>0</v>
      </c>
      <c r="U134" s="12">
        <f t="shared" si="287"/>
        <v>0</v>
      </c>
      <c r="V134" s="12" t="str">
        <f t="shared" si="288"/>
        <v>0</v>
      </c>
      <c r="W134" s="12" t="str">
        <f t="shared" si="289"/>
        <v>0</v>
      </c>
      <c r="X134" s="12" t="str">
        <f t="shared" si="290"/>
        <v>0</v>
      </c>
    </row>
    <row r="135" spans="1:24" ht="25.5" hidden="1" customHeight="1">
      <c r="A135" s="18"/>
      <c r="B135" s="36" t="s">
        <v>77</v>
      </c>
      <c r="C135" s="12">
        <v>0</v>
      </c>
      <c r="D135" s="12">
        <v>0</v>
      </c>
      <c r="E135" s="12">
        <f>C135+D135</f>
        <v>0</v>
      </c>
      <c r="F135" s="12">
        <v>0</v>
      </c>
      <c r="G135" s="37">
        <v>0</v>
      </c>
      <c r="H135" s="12">
        <f>F135+G135</f>
        <v>0</v>
      </c>
      <c r="I135" s="12">
        <v>0</v>
      </c>
      <c r="J135" s="12">
        <v>0</v>
      </c>
      <c r="K135" s="12">
        <f>I135+J135</f>
        <v>0</v>
      </c>
      <c r="L135" s="24">
        <f>C135+F135+I135</f>
        <v>0</v>
      </c>
      <c r="M135" s="24">
        <f>D135+G135+J135</f>
        <v>0</v>
      </c>
      <c r="N135" s="24">
        <f>L135+M135</f>
        <v>0</v>
      </c>
      <c r="O135" s="11">
        <v>2</v>
      </c>
      <c r="P135" s="12" t="str">
        <f>IF(O135=1,L135,"0")</f>
        <v>0</v>
      </c>
      <c r="Q135" s="12" t="str">
        <f>IF(O135=1,M135,"0")</f>
        <v>0</v>
      </c>
      <c r="R135" s="12" t="str">
        <f>IF(O135=1,N135,"0")</f>
        <v>0</v>
      </c>
      <c r="S135" s="12">
        <f>IF(O135=2,L135,"0")</f>
        <v>0</v>
      </c>
      <c r="T135" s="12">
        <f>IF(O135=2,M135,"0")</f>
        <v>0</v>
      </c>
      <c r="U135" s="12">
        <f>IF(O135=2,N135,"0")</f>
        <v>0</v>
      </c>
      <c r="V135" s="12" t="str">
        <f>IF(O135=3,L135,"0")</f>
        <v>0</v>
      </c>
      <c r="W135" s="12" t="str">
        <f>IF(O135=3,M135,"0")</f>
        <v>0</v>
      </c>
      <c r="X135" s="12" t="str">
        <f>IF(O135=3,N135,"0")</f>
        <v>0</v>
      </c>
    </row>
    <row r="136" spans="1:24" ht="25.5" customHeight="1">
      <c r="A136" s="18"/>
      <c r="B136" s="36" t="s">
        <v>95</v>
      </c>
      <c r="C136" s="12">
        <v>1</v>
      </c>
      <c r="D136" s="12">
        <v>0</v>
      </c>
      <c r="E136" s="12">
        <f>C136+D136</f>
        <v>1</v>
      </c>
      <c r="F136" s="12">
        <v>15</v>
      </c>
      <c r="G136" s="37">
        <v>2</v>
      </c>
      <c r="H136" s="12">
        <f>F136+G136</f>
        <v>17</v>
      </c>
      <c r="I136" s="12">
        <v>7</v>
      </c>
      <c r="J136" s="12">
        <v>0</v>
      </c>
      <c r="K136" s="12">
        <f>I136+J136</f>
        <v>7</v>
      </c>
      <c r="L136" s="24">
        <f>C136+F136+I136</f>
        <v>23</v>
      </c>
      <c r="M136" s="24">
        <f>D136+G136+J136</f>
        <v>2</v>
      </c>
      <c r="N136" s="24">
        <f>L136+M136</f>
        <v>25</v>
      </c>
      <c r="O136" s="11">
        <v>2</v>
      </c>
      <c r="P136" s="12" t="str">
        <f>IF(O136=1,L136,"0")</f>
        <v>0</v>
      </c>
      <c r="Q136" s="12" t="str">
        <f>IF(O136=1,M136,"0")</f>
        <v>0</v>
      </c>
      <c r="R136" s="12" t="str">
        <f>IF(O136=1,N136,"0")</f>
        <v>0</v>
      </c>
      <c r="S136" s="12">
        <f>IF(O136=2,L136,"0")</f>
        <v>23</v>
      </c>
      <c r="T136" s="12">
        <f>IF(O136=2,M136,"0")</f>
        <v>2</v>
      </c>
      <c r="U136" s="12">
        <f>IF(O136=2,N136,"0")</f>
        <v>25</v>
      </c>
      <c r="V136" s="12" t="str">
        <f>IF(O136=3,L136,"0")</f>
        <v>0</v>
      </c>
      <c r="W136" s="12" t="str">
        <f>IF(O136=3,M136,"0")</f>
        <v>0</v>
      </c>
      <c r="X136" s="12" t="str">
        <f>IF(O136=3,N136,"0")</f>
        <v>0</v>
      </c>
    </row>
    <row r="137" spans="1:24" ht="25.5" customHeight="1">
      <c r="A137" s="18"/>
      <c r="B137" s="36" t="s">
        <v>81</v>
      </c>
      <c r="C137" s="12">
        <v>2</v>
      </c>
      <c r="D137" s="12">
        <v>2</v>
      </c>
      <c r="E137" s="12">
        <f t="shared" si="298"/>
        <v>4</v>
      </c>
      <c r="F137" s="12">
        <v>47</v>
      </c>
      <c r="G137" s="37">
        <v>14</v>
      </c>
      <c r="H137" s="12">
        <f t="shared" si="299"/>
        <v>61</v>
      </c>
      <c r="I137" s="12">
        <v>12</v>
      </c>
      <c r="J137" s="12">
        <v>1</v>
      </c>
      <c r="K137" s="12">
        <f t="shared" si="300"/>
        <v>13</v>
      </c>
      <c r="L137" s="24">
        <f t="shared" ref="L137:L138" si="305">C137+F137+I137</f>
        <v>61</v>
      </c>
      <c r="M137" s="24">
        <f t="shared" ref="M137:M138" si="306">D137+G137+J137</f>
        <v>17</v>
      </c>
      <c r="N137" s="24">
        <f t="shared" si="301"/>
        <v>78</v>
      </c>
      <c r="O137" s="11">
        <v>2</v>
      </c>
      <c r="P137" s="12" t="str">
        <f t="shared" si="302"/>
        <v>0</v>
      </c>
      <c r="Q137" s="12" t="str">
        <f t="shared" si="303"/>
        <v>0</v>
      </c>
      <c r="R137" s="12" t="str">
        <f t="shared" si="304"/>
        <v>0</v>
      </c>
      <c r="S137" s="12">
        <f t="shared" ref="S137:S138" si="307">IF(O137=2,L137,"0")</f>
        <v>61</v>
      </c>
      <c r="T137" s="12">
        <f t="shared" ref="T137:T138" si="308">IF(O137=2,M137,"0")</f>
        <v>17</v>
      </c>
      <c r="U137" s="12">
        <f t="shared" ref="U137:U138" si="309">IF(O137=2,N137,"0")</f>
        <v>78</v>
      </c>
      <c r="V137" s="12" t="str">
        <f t="shared" ref="V137:V138" si="310">IF(O137=3,L137,"0")</f>
        <v>0</v>
      </c>
      <c r="W137" s="12" t="str">
        <f t="shared" ref="W137:W138" si="311">IF(O137=3,M137,"0")</f>
        <v>0</v>
      </c>
      <c r="X137" s="12" t="str">
        <f t="shared" ref="X137:X138" si="312">IF(O137=3,N137,"0")</f>
        <v>0</v>
      </c>
    </row>
    <row r="138" spans="1:24" ht="25.5" customHeight="1">
      <c r="A138" s="18"/>
      <c r="B138" s="80" t="s">
        <v>85</v>
      </c>
      <c r="C138" s="12">
        <v>18</v>
      </c>
      <c r="D138" s="12">
        <v>5</v>
      </c>
      <c r="E138" s="12">
        <f t="shared" si="298"/>
        <v>23</v>
      </c>
      <c r="F138" s="12">
        <v>8</v>
      </c>
      <c r="G138" s="37">
        <v>1</v>
      </c>
      <c r="H138" s="12">
        <f t="shared" si="299"/>
        <v>9</v>
      </c>
      <c r="I138" s="12">
        <v>0</v>
      </c>
      <c r="J138" s="12">
        <v>0</v>
      </c>
      <c r="K138" s="12">
        <f t="shared" si="300"/>
        <v>0</v>
      </c>
      <c r="L138" s="24">
        <f t="shared" si="305"/>
        <v>26</v>
      </c>
      <c r="M138" s="24">
        <f t="shared" si="306"/>
        <v>6</v>
      </c>
      <c r="N138" s="24">
        <f t="shared" si="301"/>
        <v>32</v>
      </c>
      <c r="O138" s="11">
        <v>2</v>
      </c>
      <c r="P138" s="12" t="str">
        <f t="shared" si="302"/>
        <v>0</v>
      </c>
      <c r="Q138" s="12" t="str">
        <f t="shared" si="303"/>
        <v>0</v>
      </c>
      <c r="R138" s="12" t="str">
        <f t="shared" si="304"/>
        <v>0</v>
      </c>
      <c r="S138" s="12">
        <f t="shared" si="307"/>
        <v>26</v>
      </c>
      <c r="T138" s="12">
        <f t="shared" si="308"/>
        <v>6</v>
      </c>
      <c r="U138" s="12">
        <f t="shared" si="309"/>
        <v>32</v>
      </c>
      <c r="V138" s="12" t="str">
        <f t="shared" si="310"/>
        <v>0</v>
      </c>
      <c r="W138" s="12" t="str">
        <f t="shared" si="311"/>
        <v>0</v>
      </c>
      <c r="X138" s="12" t="str">
        <f t="shared" si="312"/>
        <v>0</v>
      </c>
    </row>
    <row r="139" spans="1:24" ht="25.5" hidden="1" customHeight="1">
      <c r="A139" s="18"/>
      <c r="B139" s="19" t="s">
        <v>82</v>
      </c>
      <c r="C139" s="12">
        <v>0</v>
      </c>
      <c r="D139" s="12">
        <v>0</v>
      </c>
      <c r="E139" s="12">
        <f t="shared" si="276"/>
        <v>0</v>
      </c>
      <c r="F139" s="12">
        <v>0</v>
      </c>
      <c r="G139" s="37">
        <v>0</v>
      </c>
      <c r="H139" s="12">
        <f t="shared" si="277"/>
        <v>0</v>
      </c>
      <c r="I139" s="12">
        <v>0</v>
      </c>
      <c r="J139" s="12">
        <v>0</v>
      </c>
      <c r="K139" s="12">
        <f t="shared" si="278"/>
        <v>0</v>
      </c>
      <c r="L139" s="24">
        <f t="shared" si="279"/>
        <v>0</v>
      </c>
      <c r="M139" s="24">
        <f t="shared" si="280"/>
        <v>0</v>
      </c>
      <c r="N139" s="24">
        <f t="shared" si="281"/>
        <v>0</v>
      </c>
      <c r="O139" s="11">
        <v>2</v>
      </c>
      <c r="P139" s="12" t="str">
        <f t="shared" si="282"/>
        <v>0</v>
      </c>
      <c r="Q139" s="12" t="str">
        <f t="shared" si="283"/>
        <v>0</v>
      </c>
      <c r="R139" s="12" t="str">
        <f t="shared" si="284"/>
        <v>0</v>
      </c>
      <c r="S139" s="12">
        <f t="shared" si="285"/>
        <v>0</v>
      </c>
      <c r="T139" s="12">
        <f t="shared" si="286"/>
        <v>0</v>
      </c>
      <c r="U139" s="12">
        <f t="shared" si="287"/>
        <v>0</v>
      </c>
      <c r="V139" s="12" t="str">
        <f t="shared" si="288"/>
        <v>0</v>
      </c>
      <c r="W139" s="12" t="str">
        <f t="shared" si="289"/>
        <v>0</v>
      </c>
      <c r="X139" s="12" t="str">
        <f t="shared" si="290"/>
        <v>0</v>
      </c>
    </row>
    <row r="140" spans="1:24" ht="25.5" hidden="1" customHeight="1">
      <c r="A140" s="18"/>
      <c r="B140" s="19" t="s">
        <v>84</v>
      </c>
      <c r="C140" s="12">
        <v>0</v>
      </c>
      <c r="D140" s="12">
        <v>0</v>
      </c>
      <c r="E140" s="12">
        <f t="shared" si="276"/>
        <v>0</v>
      </c>
      <c r="F140" s="12">
        <v>0</v>
      </c>
      <c r="G140" s="37">
        <v>0</v>
      </c>
      <c r="H140" s="12">
        <f t="shared" si="277"/>
        <v>0</v>
      </c>
      <c r="I140" s="12">
        <v>0</v>
      </c>
      <c r="J140" s="12">
        <v>0</v>
      </c>
      <c r="K140" s="12">
        <f t="shared" si="278"/>
        <v>0</v>
      </c>
      <c r="L140" s="24">
        <f t="shared" ref="L140:L145" si="313">C140+F140+I140</f>
        <v>0</v>
      </c>
      <c r="M140" s="24">
        <f t="shared" ref="M140:M145" si="314">D140+G140+J140</f>
        <v>0</v>
      </c>
      <c r="N140" s="24">
        <f t="shared" ref="N140:N145" si="315">L140+M140</f>
        <v>0</v>
      </c>
      <c r="O140" s="11">
        <v>2</v>
      </c>
      <c r="P140" s="12" t="str">
        <f t="shared" si="282"/>
        <v>0</v>
      </c>
      <c r="Q140" s="12" t="str">
        <f t="shared" si="283"/>
        <v>0</v>
      </c>
      <c r="R140" s="12" t="str">
        <f t="shared" si="284"/>
        <v>0</v>
      </c>
      <c r="S140" s="12">
        <f t="shared" si="285"/>
        <v>0</v>
      </c>
      <c r="T140" s="12">
        <f t="shared" si="286"/>
        <v>0</v>
      </c>
      <c r="U140" s="12">
        <f t="shared" si="287"/>
        <v>0</v>
      </c>
      <c r="V140" s="12" t="str">
        <f t="shared" si="288"/>
        <v>0</v>
      </c>
      <c r="W140" s="12" t="str">
        <f t="shared" si="289"/>
        <v>0</v>
      </c>
      <c r="X140" s="12" t="str">
        <f t="shared" si="290"/>
        <v>0</v>
      </c>
    </row>
    <row r="141" spans="1:24" ht="25.5" customHeight="1">
      <c r="A141" s="18"/>
      <c r="B141" s="19" t="s">
        <v>86</v>
      </c>
      <c r="C141" s="12">
        <v>1</v>
      </c>
      <c r="D141" s="12">
        <v>0</v>
      </c>
      <c r="E141" s="12">
        <f t="shared" si="276"/>
        <v>1</v>
      </c>
      <c r="F141" s="12">
        <v>0</v>
      </c>
      <c r="G141" s="37">
        <v>0</v>
      </c>
      <c r="H141" s="12">
        <f t="shared" si="277"/>
        <v>0</v>
      </c>
      <c r="I141" s="12">
        <v>0</v>
      </c>
      <c r="J141" s="12">
        <v>0</v>
      </c>
      <c r="K141" s="12">
        <f t="shared" si="278"/>
        <v>0</v>
      </c>
      <c r="L141" s="24">
        <f t="shared" si="313"/>
        <v>1</v>
      </c>
      <c r="M141" s="24">
        <f t="shared" si="314"/>
        <v>0</v>
      </c>
      <c r="N141" s="24">
        <f t="shared" si="315"/>
        <v>1</v>
      </c>
      <c r="O141" s="11">
        <v>2</v>
      </c>
      <c r="P141" s="12" t="str">
        <f t="shared" si="282"/>
        <v>0</v>
      </c>
      <c r="Q141" s="12" t="str">
        <f t="shared" si="283"/>
        <v>0</v>
      </c>
      <c r="R141" s="12" t="str">
        <f t="shared" si="284"/>
        <v>0</v>
      </c>
      <c r="S141" s="12">
        <f t="shared" si="285"/>
        <v>1</v>
      </c>
      <c r="T141" s="12">
        <f t="shared" si="286"/>
        <v>0</v>
      </c>
      <c r="U141" s="12">
        <f t="shared" si="287"/>
        <v>1</v>
      </c>
      <c r="V141" s="12" t="str">
        <f t="shared" si="288"/>
        <v>0</v>
      </c>
      <c r="W141" s="12" t="str">
        <f t="shared" si="289"/>
        <v>0</v>
      </c>
      <c r="X141" s="12" t="str">
        <f t="shared" si="290"/>
        <v>0</v>
      </c>
    </row>
    <row r="142" spans="1:24" ht="25.5" hidden="1" customHeight="1">
      <c r="A142" s="18"/>
      <c r="B142" s="19" t="s">
        <v>87</v>
      </c>
      <c r="C142" s="12">
        <v>0</v>
      </c>
      <c r="D142" s="12">
        <v>0</v>
      </c>
      <c r="E142" s="12">
        <f t="shared" ref="E142:E143" si="316">C142+D142</f>
        <v>0</v>
      </c>
      <c r="F142" s="12">
        <v>0</v>
      </c>
      <c r="G142" s="37">
        <v>0</v>
      </c>
      <c r="H142" s="12">
        <f t="shared" ref="H142:H143" si="317">F142+G142</f>
        <v>0</v>
      </c>
      <c r="I142" s="12">
        <v>0</v>
      </c>
      <c r="J142" s="12">
        <v>0</v>
      </c>
      <c r="K142" s="12">
        <f t="shared" ref="K142:K143" si="318">I142+J142</f>
        <v>0</v>
      </c>
      <c r="L142" s="24">
        <f t="shared" ref="L142:L143" si="319">C142+F142+I142</f>
        <v>0</v>
      </c>
      <c r="M142" s="24">
        <f t="shared" ref="M142:M143" si="320">D142+G142+J142</f>
        <v>0</v>
      </c>
      <c r="N142" s="24">
        <f t="shared" ref="N142:N143" si="321">L142+M142</f>
        <v>0</v>
      </c>
      <c r="O142" s="11">
        <v>2</v>
      </c>
      <c r="P142" s="12" t="str">
        <f t="shared" ref="P142:P143" si="322">IF(O142=1,L142,"0")</f>
        <v>0</v>
      </c>
      <c r="Q142" s="12" t="str">
        <f t="shared" ref="Q142:Q143" si="323">IF(O142=1,M142,"0")</f>
        <v>0</v>
      </c>
      <c r="R142" s="12" t="str">
        <f t="shared" ref="R142:R143" si="324">IF(O142=1,N142,"0")</f>
        <v>0</v>
      </c>
      <c r="S142" s="12">
        <f t="shared" ref="S142:S143" si="325">IF(O142=2,L142,"0")</f>
        <v>0</v>
      </c>
      <c r="T142" s="12">
        <f t="shared" ref="T142:T143" si="326">IF(O142=2,M142,"0")</f>
        <v>0</v>
      </c>
      <c r="U142" s="12">
        <f t="shared" ref="U142:U143" si="327">IF(O142=2,N142,"0")</f>
        <v>0</v>
      </c>
      <c r="V142" s="12" t="str">
        <f t="shared" ref="V142:V143" si="328">IF(O142=3,L142,"0")</f>
        <v>0</v>
      </c>
      <c r="W142" s="12" t="str">
        <f t="shared" ref="W142:W143" si="329">IF(O142=3,M142,"0")</f>
        <v>0</v>
      </c>
      <c r="X142" s="12" t="str">
        <f t="shared" ref="X142:X143" si="330">IF(O142=3,N142,"0")</f>
        <v>0</v>
      </c>
    </row>
    <row r="143" spans="1:24" ht="25.5" customHeight="1">
      <c r="A143" s="18"/>
      <c r="B143" s="19" t="s">
        <v>88</v>
      </c>
      <c r="C143" s="12">
        <v>0</v>
      </c>
      <c r="D143" s="12">
        <v>0</v>
      </c>
      <c r="E143" s="12">
        <f t="shared" si="316"/>
        <v>0</v>
      </c>
      <c r="F143" s="12">
        <v>5</v>
      </c>
      <c r="G143" s="37">
        <v>0</v>
      </c>
      <c r="H143" s="12">
        <f t="shared" si="317"/>
        <v>5</v>
      </c>
      <c r="I143" s="12">
        <v>31</v>
      </c>
      <c r="J143" s="12">
        <v>5</v>
      </c>
      <c r="K143" s="12">
        <f t="shared" si="318"/>
        <v>36</v>
      </c>
      <c r="L143" s="24">
        <f t="shared" si="319"/>
        <v>36</v>
      </c>
      <c r="M143" s="24">
        <f t="shared" si="320"/>
        <v>5</v>
      </c>
      <c r="N143" s="24">
        <f t="shared" si="321"/>
        <v>41</v>
      </c>
      <c r="O143" s="11">
        <v>2</v>
      </c>
      <c r="P143" s="12" t="str">
        <f t="shared" si="322"/>
        <v>0</v>
      </c>
      <c r="Q143" s="12" t="str">
        <f t="shared" si="323"/>
        <v>0</v>
      </c>
      <c r="R143" s="12" t="str">
        <f t="shared" si="324"/>
        <v>0</v>
      </c>
      <c r="S143" s="12">
        <f t="shared" si="325"/>
        <v>36</v>
      </c>
      <c r="T143" s="12">
        <f t="shared" si="326"/>
        <v>5</v>
      </c>
      <c r="U143" s="12">
        <f t="shared" si="327"/>
        <v>41</v>
      </c>
      <c r="V143" s="12" t="str">
        <f t="shared" si="328"/>
        <v>0</v>
      </c>
      <c r="W143" s="12" t="str">
        <f t="shared" si="329"/>
        <v>0</v>
      </c>
      <c r="X143" s="12" t="str">
        <f t="shared" si="330"/>
        <v>0</v>
      </c>
    </row>
    <row r="144" spans="1:24" ht="25.5" customHeight="1">
      <c r="A144" s="18"/>
      <c r="B144" s="19" t="s">
        <v>89</v>
      </c>
      <c r="C144" s="12">
        <v>0</v>
      </c>
      <c r="D144" s="12">
        <v>0</v>
      </c>
      <c r="E144" s="12">
        <f t="shared" si="276"/>
        <v>0</v>
      </c>
      <c r="F144" s="12">
        <v>6</v>
      </c>
      <c r="G144" s="37">
        <v>0</v>
      </c>
      <c r="H144" s="12">
        <f t="shared" si="277"/>
        <v>6</v>
      </c>
      <c r="I144" s="12">
        <v>19</v>
      </c>
      <c r="J144" s="12">
        <v>1</v>
      </c>
      <c r="K144" s="12">
        <f t="shared" si="278"/>
        <v>20</v>
      </c>
      <c r="L144" s="24">
        <f t="shared" si="313"/>
        <v>25</v>
      </c>
      <c r="M144" s="24">
        <f t="shared" si="314"/>
        <v>1</v>
      </c>
      <c r="N144" s="24">
        <f t="shared" si="315"/>
        <v>26</v>
      </c>
      <c r="O144" s="11">
        <v>2</v>
      </c>
      <c r="P144" s="12" t="str">
        <f t="shared" si="282"/>
        <v>0</v>
      </c>
      <c r="Q144" s="12" t="str">
        <f t="shared" si="283"/>
        <v>0</v>
      </c>
      <c r="R144" s="12" t="str">
        <f t="shared" si="284"/>
        <v>0</v>
      </c>
      <c r="S144" s="12">
        <f t="shared" si="285"/>
        <v>25</v>
      </c>
      <c r="T144" s="12">
        <f t="shared" si="286"/>
        <v>1</v>
      </c>
      <c r="U144" s="12">
        <f t="shared" si="287"/>
        <v>26</v>
      </c>
      <c r="V144" s="12" t="str">
        <f t="shared" si="288"/>
        <v>0</v>
      </c>
      <c r="W144" s="12" t="str">
        <f t="shared" si="289"/>
        <v>0</v>
      </c>
      <c r="X144" s="12" t="str">
        <f t="shared" si="290"/>
        <v>0</v>
      </c>
    </row>
    <row r="145" spans="1:24" s="4" customFormat="1" ht="25.5" customHeight="1">
      <c r="A145" s="26"/>
      <c r="B145" s="27" t="s">
        <v>22</v>
      </c>
      <c r="C145" s="24">
        <f t="shared" ref="C145:K145" si="331">SUM(C128:C144)</f>
        <v>40</v>
      </c>
      <c r="D145" s="24">
        <f t="shared" si="331"/>
        <v>8</v>
      </c>
      <c r="E145" s="24">
        <f t="shared" si="331"/>
        <v>48</v>
      </c>
      <c r="F145" s="24">
        <f t="shared" si="331"/>
        <v>203</v>
      </c>
      <c r="G145" s="31">
        <f t="shared" si="331"/>
        <v>38</v>
      </c>
      <c r="H145" s="24">
        <f t="shared" si="331"/>
        <v>241</v>
      </c>
      <c r="I145" s="24">
        <f t="shared" si="331"/>
        <v>103</v>
      </c>
      <c r="J145" s="24">
        <f t="shared" si="331"/>
        <v>15</v>
      </c>
      <c r="K145" s="24">
        <f t="shared" si="331"/>
        <v>118</v>
      </c>
      <c r="L145" s="24">
        <f t="shared" si="313"/>
        <v>346</v>
      </c>
      <c r="M145" s="24">
        <f t="shared" si="314"/>
        <v>61</v>
      </c>
      <c r="N145" s="24">
        <f t="shared" si="315"/>
        <v>407</v>
      </c>
      <c r="O145" s="34">
        <f t="shared" ref="O145:X145" si="332">SUM(O128:O144)</f>
        <v>34</v>
      </c>
      <c r="P145" s="24">
        <f t="shared" si="332"/>
        <v>0</v>
      </c>
      <c r="Q145" s="24">
        <f t="shared" si="332"/>
        <v>0</v>
      </c>
      <c r="R145" s="24">
        <f t="shared" si="332"/>
        <v>0</v>
      </c>
      <c r="S145" s="24">
        <f t="shared" si="332"/>
        <v>346</v>
      </c>
      <c r="T145" s="24">
        <f t="shared" si="332"/>
        <v>61</v>
      </c>
      <c r="U145" s="24">
        <f t="shared" si="332"/>
        <v>407</v>
      </c>
      <c r="V145" s="24">
        <f t="shared" si="332"/>
        <v>0</v>
      </c>
      <c r="W145" s="24">
        <f t="shared" si="332"/>
        <v>0</v>
      </c>
      <c r="X145" s="24">
        <f t="shared" si="332"/>
        <v>0</v>
      </c>
    </row>
    <row r="146" spans="1:24" s="4" customFormat="1" ht="25.5" customHeight="1">
      <c r="A146" s="26"/>
      <c r="B146" s="27" t="s">
        <v>24</v>
      </c>
      <c r="C146" s="24">
        <f t="shared" ref="C146:N146" si="333">C123+C145+C126</f>
        <v>97</v>
      </c>
      <c r="D146" s="24">
        <f t="shared" si="333"/>
        <v>23</v>
      </c>
      <c r="E146" s="24">
        <f t="shared" si="333"/>
        <v>120</v>
      </c>
      <c r="F146" s="24">
        <f t="shared" si="333"/>
        <v>495</v>
      </c>
      <c r="G146" s="24">
        <f t="shared" si="333"/>
        <v>208</v>
      </c>
      <c r="H146" s="24">
        <f t="shared" si="333"/>
        <v>703</v>
      </c>
      <c r="I146" s="24">
        <f t="shared" si="333"/>
        <v>180</v>
      </c>
      <c r="J146" s="24">
        <f t="shared" si="333"/>
        <v>43</v>
      </c>
      <c r="K146" s="24">
        <f t="shared" si="333"/>
        <v>223</v>
      </c>
      <c r="L146" s="24">
        <f t="shared" si="333"/>
        <v>772</v>
      </c>
      <c r="M146" s="24">
        <f t="shared" si="333"/>
        <v>274</v>
      </c>
      <c r="N146" s="24">
        <f t="shared" si="333"/>
        <v>1046</v>
      </c>
      <c r="O146" s="34">
        <f>O123+O145</f>
        <v>90</v>
      </c>
      <c r="P146" s="24">
        <f>P123+P145</f>
        <v>0</v>
      </c>
      <c r="Q146" s="24">
        <f>Q123+Q145</f>
        <v>0</v>
      </c>
      <c r="R146" s="24">
        <f>R123+R145</f>
        <v>0</v>
      </c>
      <c r="S146" s="24">
        <f t="shared" ref="S146:X146" si="334">S123+S145+S126</f>
        <v>772</v>
      </c>
      <c r="T146" s="24">
        <f t="shared" si="334"/>
        <v>274</v>
      </c>
      <c r="U146" s="24">
        <f t="shared" si="334"/>
        <v>1046</v>
      </c>
      <c r="V146" s="24">
        <f t="shared" si="334"/>
        <v>0</v>
      </c>
      <c r="W146" s="24">
        <f t="shared" si="334"/>
        <v>0</v>
      </c>
      <c r="X146" s="24">
        <f t="shared" si="334"/>
        <v>0</v>
      </c>
    </row>
    <row r="147" spans="1:24" ht="25.5" customHeight="1">
      <c r="A147" s="18"/>
      <c r="B147" s="43" t="s">
        <v>25</v>
      </c>
      <c r="C147" s="12"/>
      <c r="D147" s="12"/>
      <c r="E147" s="12"/>
      <c r="F147" s="44"/>
      <c r="G147" s="44"/>
      <c r="H147" s="12"/>
      <c r="I147" s="44"/>
      <c r="J147" s="44"/>
      <c r="K147" s="12"/>
      <c r="L147" s="12"/>
      <c r="M147" s="12"/>
      <c r="N147" s="12"/>
      <c r="O147" s="11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25.5" customHeight="1">
      <c r="A148" s="18"/>
      <c r="B148" s="29" t="s">
        <v>96</v>
      </c>
      <c r="C148" s="12"/>
      <c r="D148" s="12"/>
      <c r="E148" s="12"/>
      <c r="F148" s="24"/>
      <c r="G148" s="24"/>
      <c r="H148" s="12"/>
      <c r="I148" s="24"/>
      <c r="J148" s="24"/>
      <c r="K148" s="12"/>
      <c r="L148" s="12"/>
      <c r="M148" s="12"/>
      <c r="N148" s="12"/>
      <c r="O148" s="11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25.5" customHeight="1">
      <c r="A149" s="18"/>
      <c r="B149" s="19" t="s">
        <v>30</v>
      </c>
      <c r="C149" s="12">
        <v>0</v>
      </c>
      <c r="D149" s="12">
        <v>0</v>
      </c>
      <c r="E149" s="12">
        <f t="shared" ref="E149:E156" si="335">C149+D149</f>
        <v>0</v>
      </c>
      <c r="F149" s="12">
        <v>1</v>
      </c>
      <c r="G149" s="37">
        <v>0</v>
      </c>
      <c r="H149" s="12">
        <f t="shared" ref="H149:H156" si="336">F149+G149</f>
        <v>1</v>
      </c>
      <c r="I149" s="12">
        <v>1</v>
      </c>
      <c r="J149" s="12">
        <v>0</v>
      </c>
      <c r="K149" s="12">
        <f t="shared" ref="K149:K156" si="337">I149+J149</f>
        <v>1</v>
      </c>
      <c r="L149" s="24">
        <f>C149+F149+I149</f>
        <v>2</v>
      </c>
      <c r="M149" s="24">
        <f>D149+G149+J149</f>
        <v>0</v>
      </c>
      <c r="N149" s="24">
        <f t="shared" ref="N149" si="338">L149+M149</f>
        <v>2</v>
      </c>
      <c r="O149" s="11">
        <v>2</v>
      </c>
      <c r="P149" s="12" t="str">
        <f t="shared" ref="P149:P156" si="339">IF(O149=1,L149,"0")</f>
        <v>0</v>
      </c>
      <c r="Q149" s="12" t="str">
        <f t="shared" ref="Q149:Q156" si="340">IF(O149=1,M149,"0")</f>
        <v>0</v>
      </c>
      <c r="R149" s="12" t="str">
        <f t="shared" ref="R149:R156" si="341">IF(O149=1,N149,"0")</f>
        <v>0</v>
      </c>
      <c r="S149" s="12">
        <f t="shared" ref="S149:S156" si="342">IF(O149=2,L149,"0")</f>
        <v>2</v>
      </c>
      <c r="T149" s="12">
        <f t="shared" ref="T149:T156" si="343">IF(O149=2,M149,"0")</f>
        <v>0</v>
      </c>
      <c r="U149" s="12">
        <f t="shared" ref="U149:U156" si="344">IF(O149=2,N149,"0")</f>
        <v>2</v>
      </c>
      <c r="V149" s="12" t="str">
        <f t="shared" ref="V149:V156" si="345">IF(O149=3,L149,"0")</f>
        <v>0</v>
      </c>
      <c r="W149" s="12" t="str">
        <f t="shared" ref="W149:W156" si="346">IF(O149=3,M149,"0")</f>
        <v>0</v>
      </c>
      <c r="X149" s="12" t="str">
        <f t="shared" ref="X149:X156" si="347">IF(O149=3,N149,"0")</f>
        <v>0</v>
      </c>
    </row>
    <row r="150" spans="1:24" ht="25.5" customHeight="1">
      <c r="A150" s="18"/>
      <c r="B150" s="19" t="s">
        <v>31</v>
      </c>
      <c r="C150" s="12">
        <v>4</v>
      </c>
      <c r="D150" s="12">
        <v>0</v>
      </c>
      <c r="E150" s="12">
        <f t="shared" si="335"/>
        <v>4</v>
      </c>
      <c r="F150" s="12">
        <v>10</v>
      </c>
      <c r="G150" s="37">
        <v>1</v>
      </c>
      <c r="H150" s="12">
        <f t="shared" si="336"/>
        <v>11</v>
      </c>
      <c r="I150" s="12">
        <v>1</v>
      </c>
      <c r="J150" s="12">
        <v>0</v>
      </c>
      <c r="K150" s="12">
        <f t="shared" si="337"/>
        <v>1</v>
      </c>
      <c r="L150" s="24">
        <f t="shared" ref="L150:L156" si="348">C150+F150+I150</f>
        <v>15</v>
      </c>
      <c r="M150" s="24">
        <f t="shared" ref="M150:M156" si="349">D150+G150+J150</f>
        <v>1</v>
      </c>
      <c r="N150" s="24">
        <f t="shared" ref="N150:N156" si="350">L150+M150</f>
        <v>16</v>
      </c>
      <c r="O150" s="11">
        <v>2</v>
      </c>
      <c r="P150" s="12" t="str">
        <f t="shared" si="339"/>
        <v>0</v>
      </c>
      <c r="Q150" s="12" t="str">
        <f t="shared" si="340"/>
        <v>0</v>
      </c>
      <c r="R150" s="12" t="str">
        <f t="shared" si="341"/>
        <v>0</v>
      </c>
      <c r="S150" s="12">
        <f t="shared" si="342"/>
        <v>15</v>
      </c>
      <c r="T150" s="12">
        <f t="shared" si="343"/>
        <v>1</v>
      </c>
      <c r="U150" s="12">
        <f t="shared" si="344"/>
        <v>16</v>
      </c>
      <c r="V150" s="12" t="str">
        <f t="shared" si="345"/>
        <v>0</v>
      </c>
      <c r="W150" s="12" t="str">
        <f t="shared" si="346"/>
        <v>0</v>
      </c>
      <c r="X150" s="12" t="str">
        <f t="shared" si="347"/>
        <v>0</v>
      </c>
    </row>
    <row r="151" spans="1:24" ht="25.5" customHeight="1">
      <c r="A151" s="18"/>
      <c r="B151" s="19" t="s">
        <v>36</v>
      </c>
      <c r="C151" s="12">
        <v>8</v>
      </c>
      <c r="D151" s="12">
        <v>1</v>
      </c>
      <c r="E151" s="12">
        <f t="shared" si="335"/>
        <v>9</v>
      </c>
      <c r="F151" s="12">
        <v>3</v>
      </c>
      <c r="G151" s="37">
        <v>1</v>
      </c>
      <c r="H151" s="12">
        <f t="shared" si="336"/>
        <v>4</v>
      </c>
      <c r="I151" s="12">
        <v>1</v>
      </c>
      <c r="J151" s="12">
        <v>0</v>
      </c>
      <c r="K151" s="12">
        <f t="shared" si="337"/>
        <v>1</v>
      </c>
      <c r="L151" s="24">
        <f t="shared" si="348"/>
        <v>12</v>
      </c>
      <c r="M151" s="24">
        <f t="shared" si="349"/>
        <v>2</v>
      </c>
      <c r="N151" s="24">
        <f t="shared" si="350"/>
        <v>14</v>
      </c>
      <c r="O151" s="11">
        <v>2</v>
      </c>
      <c r="P151" s="12" t="str">
        <f t="shared" si="339"/>
        <v>0</v>
      </c>
      <c r="Q151" s="12" t="str">
        <f t="shared" si="340"/>
        <v>0</v>
      </c>
      <c r="R151" s="12" t="str">
        <f t="shared" si="341"/>
        <v>0</v>
      </c>
      <c r="S151" s="12">
        <f t="shared" si="342"/>
        <v>12</v>
      </c>
      <c r="T151" s="12">
        <f t="shared" si="343"/>
        <v>2</v>
      </c>
      <c r="U151" s="12">
        <f t="shared" si="344"/>
        <v>14</v>
      </c>
      <c r="V151" s="12" t="str">
        <f t="shared" si="345"/>
        <v>0</v>
      </c>
      <c r="W151" s="12" t="str">
        <f t="shared" si="346"/>
        <v>0</v>
      </c>
      <c r="X151" s="12" t="str">
        <f t="shared" si="347"/>
        <v>0</v>
      </c>
    </row>
    <row r="152" spans="1:24" ht="25.5" customHeight="1">
      <c r="A152" s="18"/>
      <c r="B152" s="19" t="s">
        <v>37</v>
      </c>
      <c r="C152" s="12">
        <v>1</v>
      </c>
      <c r="D152" s="12">
        <v>0</v>
      </c>
      <c r="E152" s="12">
        <f t="shared" si="335"/>
        <v>1</v>
      </c>
      <c r="F152" s="12">
        <v>7</v>
      </c>
      <c r="G152" s="37">
        <v>2</v>
      </c>
      <c r="H152" s="12">
        <f t="shared" si="336"/>
        <v>9</v>
      </c>
      <c r="I152" s="12">
        <v>11</v>
      </c>
      <c r="J152" s="12">
        <v>3</v>
      </c>
      <c r="K152" s="12">
        <f t="shared" si="337"/>
        <v>14</v>
      </c>
      <c r="L152" s="24">
        <f t="shared" si="348"/>
        <v>19</v>
      </c>
      <c r="M152" s="24">
        <f t="shared" si="349"/>
        <v>5</v>
      </c>
      <c r="N152" s="24">
        <f t="shared" si="350"/>
        <v>24</v>
      </c>
      <c r="O152" s="11">
        <v>2</v>
      </c>
      <c r="P152" s="12" t="str">
        <f t="shared" si="339"/>
        <v>0</v>
      </c>
      <c r="Q152" s="12" t="str">
        <f t="shared" si="340"/>
        <v>0</v>
      </c>
      <c r="R152" s="12" t="str">
        <f t="shared" si="341"/>
        <v>0</v>
      </c>
      <c r="S152" s="12">
        <f t="shared" si="342"/>
        <v>19</v>
      </c>
      <c r="T152" s="12">
        <f t="shared" si="343"/>
        <v>5</v>
      </c>
      <c r="U152" s="12">
        <f t="shared" si="344"/>
        <v>24</v>
      </c>
      <c r="V152" s="12" t="str">
        <f t="shared" si="345"/>
        <v>0</v>
      </c>
      <c r="W152" s="12" t="str">
        <f t="shared" si="346"/>
        <v>0</v>
      </c>
      <c r="X152" s="12" t="str">
        <f t="shared" si="347"/>
        <v>0</v>
      </c>
    </row>
    <row r="153" spans="1:24" ht="25.5" customHeight="1">
      <c r="A153" s="18"/>
      <c r="B153" s="19" t="s">
        <v>81</v>
      </c>
      <c r="C153" s="12">
        <v>0</v>
      </c>
      <c r="D153" s="12">
        <v>0</v>
      </c>
      <c r="E153" s="12">
        <f t="shared" ref="E153:E154" si="351">C153+D153</f>
        <v>0</v>
      </c>
      <c r="F153" s="12">
        <v>7</v>
      </c>
      <c r="G153" s="37">
        <v>0</v>
      </c>
      <c r="H153" s="12">
        <f t="shared" ref="H153:H154" si="352">F153+G153</f>
        <v>7</v>
      </c>
      <c r="I153" s="12">
        <v>0</v>
      </c>
      <c r="J153" s="12">
        <v>0</v>
      </c>
      <c r="K153" s="12">
        <f t="shared" ref="K153:K154" si="353">I153+J153</f>
        <v>0</v>
      </c>
      <c r="L153" s="24">
        <f t="shared" si="348"/>
        <v>7</v>
      </c>
      <c r="M153" s="24">
        <f t="shared" si="349"/>
        <v>0</v>
      </c>
      <c r="N153" s="24">
        <f t="shared" si="350"/>
        <v>7</v>
      </c>
      <c r="O153" s="11">
        <v>2</v>
      </c>
      <c r="P153" s="12" t="str">
        <f t="shared" ref="P153:P154" si="354">IF(O153=1,L153,"0")</f>
        <v>0</v>
      </c>
      <c r="Q153" s="12" t="str">
        <f t="shared" ref="Q153:Q154" si="355">IF(O153=1,M153,"0")</f>
        <v>0</v>
      </c>
      <c r="R153" s="12" t="str">
        <f t="shared" ref="R153:R154" si="356">IF(O153=1,N153,"0")</f>
        <v>0</v>
      </c>
      <c r="S153" s="12">
        <f t="shared" si="342"/>
        <v>7</v>
      </c>
      <c r="T153" s="12">
        <f t="shared" si="343"/>
        <v>0</v>
      </c>
      <c r="U153" s="12">
        <f t="shared" si="344"/>
        <v>7</v>
      </c>
      <c r="V153" s="12" t="str">
        <f t="shared" si="345"/>
        <v>0</v>
      </c>
      <c r="W153" s="12" t="str">
        <f t="shared" si="346"/>
        <v>0</v>
      </c>
      <c r="X153" s="12" t="str">
        <f t="shared" si="347"/>
        <v>0</v>
      </c>
    </row>
    <row r="154" spans="1:24" ht="25.5" customHeight="1">
      <c r="A154" s="18"/>
      <c r="B154" s="19" t="s">
        <v>82</v>
      </c>
      <c r="C154" s="12">
        <v>0</v>
      </c>
      <c r="D154" s="12">
        <v>0</v>
      </c>
      <c r="E154" s="12">
        <f t="shared" si="351"/>
        <v>0</v>
      </c>
      <c r="F154" s="12">
        <v>2</v>
      </c>
      <c r="G154" s="37">
        <v>0</v>
      </c>
      <c r="H154" s="12">
        <f t="shared" si="352"/>
        <v>2</v>
      </c>
      <c r="I154" s="12">
        <v>0</v>
      </c>
      <c r="J154" s="12">
        <v>0</v>
      </c>
      <c r="K154" s="12">
        <f t="shared" si="353"/>
        <v>0</v>
      </c>
      <c r="L154" s="24">
        <f t="shared" si="348"/>
        <v>2</v>
      </c>
      <c r="M154" s="24">
        <f t="shared" si="349"/>
        <v>0</v>
      </c>
      <c r="N154" s="24">
        <f t="shared" si="350"/>
        <v>2</v>
      </c>
      <c r="O154" s="11">
        <v>2</v>
      </c>
      <c r="P154" s="12" t="str">
        <f t="shared" si="354"/>
        <v>0</v>
      </c>
      <c r="Q154" s="12" t="str">
        <f t="shared" si="355"/>
        <v>0</v>
      </c>
      <c r="R154" s="12" t="str">
        <f t="shared" si="356"/>
        <v>0</v>
      </c>
      <c r="S154" s="12">
        <f t="shared" si="342"/>
        <v>2</v>
      </c>
      <c r="T154" s="12">
        <f t="shared" si="343"/>
        <v>0</v>
      </c>
      <c r="U154" s="12">
        <f t="shared" si="344"/>
        <v>2</v>
      </c>
      <c r="V154" s="12" t="str">
        <f t="shared" si="345"/>
        <v>0</v>
      </c>
      <c r="W154" s="12" t="str">
        <f t="shared" si="346"/>
        <v>0</v>
      </c>
      <c r="X154" s="12" t="str">
        <f t="shared" si="347"/>
        <v>0</v>
      </c>
    </row>
    <row r="155" spans="1:24" ht="25.5" customHeight="1">
      <c r="A155" s="18"/>
      <c r="B155" s="19" t="s">
        <v>88</v>
      </c>
      <c r="C155" s="12">
        <v>2</v>
      </c>
      <c r="D155" s="12">
        <v>0</v>
      </c>
      <c r="E155" s="12">
        <f t="shared" ref="E155" si="357">C155+D155</f>
        <v>2</v>
      </c>
      <c r="F155" s="12">
        <v>15</v>
      </c>
      <c r="G155" s="37">
        <v>3</v>
      </c>
      <c r="H155" s="12">
        <f t="shared" ref="H155" si="358">F155+G155</f>
        <v>18</v>
      </c>
      <c r="I155" s="12">
        <v>0</v>
      </c>
      <c r="J155" s="12">
        <v>0</v>
      </c>
      <c r="K155" s="12">
        <f t="shared" ref="K155" si="359">I155+J155</f>
        <v>0</v>
      </c>
      <c r="L155" s="24">
        <f t="shared" ref="L155" si="360">C155+F155+I155</f>
        <v>17</v>
      </c>
      <c r="M155" s="24">
        <f t="shared" ref="M155" si="361">D155+G155+J155</f>
        <v>3</v>
      </c>
      <c r="N155" s="24">
        <f t="shared" ref="N155" si="362">L155+M155</f>
        <v>20</v>
      </c>
      <c r="O155" s="11">
        <v>2</v>
      </c>
      <c r="P155" s="12" t="str">
        <f t="shared" ref="P155" si="363">IF(O155=1,L155,"0")</f>
        <v>0</v>
      </c>
      <c r="Q155" s="12" t="str">
        <f t="shared" ref="Q155" si="364">IF(O155=1,M155,"0")</f>
        <v>0</v>
      </c>
      <c r="R155" s="12" t="str">
        <f t="shared" ref="R155" si="365">IF(O155=1,N155,"0")</f>
        <v>0</v>
      </c>
      <c r="S155" s="12">
        <f t="shared" ref="S155" si="366">IF(O155=2,L155,"0")</f>
        <v>17</v>
      </c>
      <c r="T155" s="12">
        <f t="shared" ref="T155" si="367">IF(O155=2,M155,"0")</f>
        <v>3</v>
      </c>
      <c r="U155" s="12">
        <f t="shared" ref="U155" si="368">IF(O155=2,N155,"0")</f>
        <v>20</v>
      </c>
      <c r="V155" s="12" t="str">
        <f t="shared" ref="V155" si="369">IF(O155=3,L155,"0")</f>
        <v>0</v>
      </c>
      <c r="W155" s="12" t="str">
        <f t="shared" ref="W155" si="370">IF(O155=3,M155,"0")</f>
        <v>0</v>
      </c>
      <c r="X155" s="12" t="str">
        <f t="shared" ref="X155" si="371">IF(O155=3,N155,"0")</f>
        <v>0</v>
      </c>
    </row>
    <row r="156" spans="1:24" ht="25.5" customHeight="1">
      <c r="A156" s="18"/>
      <c r="B156" s="19" t="s">
        <v>89</v>
      </c>
      <c r="C156" s="12">
        <v>0</v>
      </c>
      <c r="D156" s="12">
        <v>0</v>
      </c>
      <c r="E156" s="12">
        <f t="shared" si="335"/>
        <v>0</v>
      </c>
      <c r="F156" s="12">
        <v>7</v>
      </c>
      <c r="G156" s="37">
        <v>0</v>
      </c>
      <c r="H156" s="12">
        <f t="shared" si="336"/>
        <v>7</v>
      </c>
      <c r="I156" s="12">
        <v>15</v>
      </c>
      <c r="J156" s="12">
        <v>5</v>
      </c>
      <c r="K156" s="12">
        <f t="shared" si="337"/>
        <v>20</v>
      </c>
      <c r="L156" s="24">
        <f t="shared" si="348"/>
        <v>22</v>
      </c>
      <c r="M156" s="24">
        <f t="shared" si="349"/>
        <v>5</v>
      </c>
      <c r="N156" s="24">
        <f t="shared" si="350"/>
        <v>27</v>
      </c>
      <c r="O156" s="11">
        <v>2</v>
      </c>
      <c r="P156" s="12" t="str">
        <f t="shared" si="339"/>
        <v>0</v>
      </c>
      <c r="Q156" s="12" t="str">
        <f t="shared" si="340"/>
        <v>0</v>
      </c>
      <c r="R156" s="12" t="str">
        <f t="shared" si="341"/>
        <v>0</v>
      </c>
      <c r="S156" s="12">
        <f t="shared" si="342"/>
        <v>22</v>
      </c>
      <c r="T156" s="12">
        <f t="shared" si="343"/>
        <v>5</v>
      </c>
      <c r="U156" s="12">
        <f t="shared" si="344"/>
        <v>27</v>
      </c>
      <c r="V156" s="12" t="str">
        <f t="shared" si="345"/>
        <v>0</v>
      </c>
      <c r="W156" s="12" t="str">
        <f t="shared" si="346"/>
        <v>0</v>
      </c>
      <c r="X156" s="12" t="str">
        <f t="shared" si="347"/>
        <v>0</v>
      </c>
    </row>
    <row r="157" spans="1:24" s="4" customFormat="1" ht="25.5" customHeight="1">
      <c r="A157" s="26"/>
      <c r="B157" s="27" t="s">
        <v>22</v>
      </c>
      <c r="C157" s="24">
        <f t="shared" ref="C157:K157" si="372">SUM(C149:C156)</f>
        <v>15</v>
      </c>
      <c r="D157" s="24">
        <f t="shared" si="372"/>
        <v>1</v>
      </c>
      <c r="E157" s="24">
        <f t="shared" si="372"/>
        <v>16</v>
      </c>
      <c r="F157" s="24">
        <f t="shared" si="372"/>
        <v>52</v>
      </c>
      <c r="G157" s="31">
        <f t="shared" si="372"/>
        <v>7</v>
      </c>
      <c r="H157" s="24">
        <f t="shared" si="372"/>
        <v>59</v>
      </c>
      <c r="I157" s="24">
        <f t="shared" si="372"/>
        <v>29</v>
      </c>
      <c r="J157" s="24">
        <f t="shared" si="372"/>
        <v>8</v>
      </c>
      <c r="K157" s="24">
        <f t="shared" si="372"/>
        <v>37</v>
      </c>
      <c r="L157" s="24">
        <f t="shared" ref="L157" si="373">C157+F157+I157</f>
        <v>96</v>
      </c>
      <c r="M157" s="24">
        <f t="shared" ref="M157" si="374">D157+G157+J157</f>
        <v>16</v>
      </c>
      <c r="N157" s="24">
        <f t="shared" ref="N157" si="375">L157+M157</f>
        <v>112</v>
      </c>
      <c r="O157" s="34">
        <f t="shared" ref="O157:X157" si="376">SUM(O149:O156)</f>
        <v>16</v>
      </c>
      <c r="P157" s="24">
        <f t="shared" si="376"/>
        <v>0</v>
      </c>
      <c r="Q157" s="24">
        <f t="shared" si="376"/>
        <v>0</v>
      </c>
      <c r="R157" s="24">
        <f t="shared" si="376"/>
        <v>0</v>
      </c>
      <c r="S157" s="24">
        <f t="shared" si="376"/>
        <v>96</v>
      </c>
      <c r="T157" s="24">
        <f t="shared" si="376"/>
        <v>16</v>
      </c>
      <c r="U157" s="24">
        <f t="shared" si="376"/>
        <v>112</v>
      </c>
      <c r="V157" s="24">
        <f t="shared" si="376"/>
        <v>0</v>
      </c>
      <c r="W157" s="24">
        <f t="shared" si="376"/>
        <v>0</v>
      </c>
      <c r="X157" s="24">
        <f t="shared" si="376"/>
        <v>0</v>
      </c>
    </row>
    <row r="158" spans="1:24" s="4" customFormat="1" ht="25.5" customHeight="1">
      <c r="A158" s="26"/>
      <c r="B158" s="27" t="s">
        <v>26</v>
      </c>
      <c r="C158" s="24">
        <f t="shared" ref="C158:K158" si="377">C157</f>
        <v>15</v>
      </c>
      <c r="D158" s="24">
        <f t="shared" si="377"/>
        <v>1</v>
      </c>
      <c r="E158" s="24">
        <f t="shared" si="377"/>
        <v>16</v>
      </c>
      <c r="F158" s="24">
        <f t="shared" si="377"/>
        <v>52</v>
      </c>
      <c r="G158" s="31">
        <f t="shared" si="377"/>
        <v>7</v>
      </c>
      <c r="H158" s="24">
        <f t="shared" si="377"/>
        <v>59</v>
      </c>
      <c r="I158" s="24">
        <f t="shared" si="377"/>
        <v>29</v>
      </c>
      <c r="J158" s="24">
        <f t="shared" si="377"/>
        <v>8</v>
      </c>
      <c r="K158" s="24">
        <f t="shared" si="377"/>
        <v>37</v>
      </c>
      <c r="L158" s="24">
        <f t="shared" ref="L158" si="378">C158+F158+I158</f>
        <v>96</v>
      </c>
      <c r="M158" s="24">
        <f t="shared" ref="M158" si="379">D158+G158+J158</f>
        <v>16</v>
      </c>
      <c r="N158" s="24">
        <f t="shared" ref="N158" si="380">L158+M158</f>
        <v>112</v>
      </c>
      <c r="O158" s="34">
        <f>O157</f>
        <v>16</v>
      </c>
      <c r="P158" s="24">
        <f>P157</f>
        <v>0</v>
      </c>
      <c r="Q158" s="24">
        <f t="shared" ref="Q158:R158" si="381">Q157</f>
        <v>0</v>
      </c>
      <c r="R158" s="24">
        <f t="shared" si="381"/>
        <v>0</v>
      </c>
      <c r="S158" s="24">
        <f t="shared" ref="S158:X158" si="382">S157</f>
        <v>96</v>
      </c>
      <c r="T158" s="24">
        <f t="shared" si="382"/>
        <v>16</v>
      </c>
      <c r="U158" s="24">
        <f t="shared" si="382"/>
        <v>112</v>
      </c>
      <c r="V158" s="24">
        <f t="shared" si="382"/>
        <v>0</v>
      </c>
      <c r="W158" s="24">
        <f t="shared" si="382"/>
        <v>0</v>
      </c>
      <c r="X158" s="24">
        <f t="shared" si="382"/>
        <v>0</v>
      </c>
    </row>
    <row r="159" spans="1:24" s="4" customFormat="1" ht="25.5" customHeight="1">
      <c r="A159" s="61"/>
      <c r="B159" s="62" t="s">
        <v>27</v>
      </c>
      <c r="C159" s="63">
        <f>C146+C158</f>
        <v>112</v>
      </c>
      <c r="D159" s="63">
        <f>D146+D158</f>
        <v>24</v>
      </c>
      <c r="E159" s="63">
        <f>E146+E158</f>
        <v>136</v>
      </c>
      <c r="F159" s="63">
        <f>F146+F158</f>
        <v>547</v>
      </c>
      <c r="G159" s="64">
        <f>G146+G158</f>
        <v>215</v>
      </c>
      <c r="H159" s="63">
        <f>SUM(F159:G159)</f>
        <v>762</v>
      </c>
      <c r="I159" s="63">
        <f>I146+I158</f>
        <v>209</v>
      </c>
      <c r="J159" s="63">
        <f>J146+J158</f>
        <v>51</v>
      </c>
      <c r="K159" s="63">
        <f>K146+K158</f>
        <v>260</v>
      </c>
      <c r="L159" s="63">
        <f>C159+F159+I159</f>
        <v>868</v>
      </c>
      <c r="M159" s="63">
        <f>D159+G159+J159</f>
        <v>290</v>
      </c>
      <c r="N159" s="63">
        <f>L159+M159</f>
        <v>1158</v>
      </c>
      <c r="O159" s="67">
        <f t="shared" ref="O159:X159" si="383">O146+O158</f>
        <v>106</v>
      </c>
      <c r="P159" s="63">
        <f t="shared" si="383"/>
        <v>0</v>
      </c>
      <c r="Q159" s="63">
        <f t="shared" si="383"/>
        <v>0</v>
      </c>
      <c r="R159" s="63">
        <f t="shared" si="383"/>
        <v>0</v>
      </c>
      <c r="S159" s="63">
        <f t="shared" si="383"/>
        <v>868</v>
      </c>
      <c r="T159" s="63">
        <f t="shared" si="383"/>
        <v>290</v>
      </c>
      <c r="U159" s="63">
        <f t="shared" si="383"/>
        <v>1158</v>
      </c>
      <c r="V159" s="63">
        <f t="shared" si="383"/>
        <v>0</v>
      </c>
      <c r="W159" s="63">
        <f t="shared" si="383"/>
        <v>0</v>
      </c>
      <c r="X159" s="63">
        <f t="shared" si="383"/>
        <v>0</v>
      </c>
    </row>
    <row r="160" spans="1:24" ht="25.5" customHeight="1">
      <c r="A160" s="26" t="s">
        <v>97</v>
      </c>
      <c r="B160" s="29"/>
      <c r="C160" s="12"/>
      <c r="D160" s="12"/>
      <c r="E160" s="12"/>
      <c r="F160" s="24"/>
      <c r="G160" s="24"/>
      <c r="H160" s="12"/>
      <c r="I160" s="24"/>
      <c r="J160" s="24"/>
      <c r="K160" s="12"/>
      <c r="L160" s="12"/>
      <c r="M160" s="12"/>
      <c r="N160" s="12"/>
      <c r="O160" s="11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25.5" customHeight="1">
      <c r="A161" s="26"/>
      <c r="B161" s="43" t="s">
        <v>16</v>
      </c>
      <c r="C161" s="12"/>
      <c r="D161" s="12"/>
      <c r="E161" s="12"/>
      <c r="F161" s="44"/>
      <c r="G161" s="44"/>
      <c r="H161" s="12"/>
      <c r="I161" s="44"/>
      <c r="J161" s="44"/>
      <c r="K161" s="12"/>
      <c r="L161" s="12"/>
      <c r="M161" s="12"/>
      <c r="N161" s="12"/>
      <c r="O161" s="11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25.5" customHeight="1">
      <c r="A162" s="18"/>
      <c r="B162" s="29" t="s">
        <v>98</v>
      </c>
      <c r="C162" s="12"/>
      <c r="D162" s="12"/>
      <c r="E162" s="12"/>
      <c r="F162" s="24"/>
      <c r="G162" s="24"/>
      <c r="H162" s="12"/>
      <c r="I162" s="24"/>
      <c r="J162" s="24"/>
      <c r="K162" s="12"/>
      <c r="L162" s="12"/>
      <c r="M162" s="12"/>
      <c r="N162" s="12"/>
      <c r="O162" s="11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25.5" customHeight="1">
      <c r="A163" s="18"/>
      <c r="B163" s="19" t="s">
        <v>99</v>
      </c>
      <c r="C163" s="12">
        <v>0</v>
      </c>
      <c r="D163" s="12">
        <v>0</v>
      </c>
      <c r="E163" s="12">
        <f t="shared" ref="E163:E171" si="384">C163+D163</f>
        <v>0</v>
      </c>
      <c r="F163" s="12">
        <v>21</v>
      </c>
      <c r="G163" s="37">
        <v>81</v>
      </c>
      <c r="H163" s="12">
        <f t="shared" ref="H163:H171" si="385">F163+G163</f>
        <v>102</v>
      </c>
      <c r="I163" s="12">
        <v>3</v>
      </c>
      <c r="J163" s="12">
        <v>1</v>
      </c>
      <c r="K163" s="12">
        <f t="shared" ref="K163:K171" si="386">I163+J163</f>
        <v>4</v>
      </c>
      <c r="L163" s="24">
        <f t="shared" ref="L163:M172" si="387">C163+F163+I163</f>
        <v>24</v>
      </c>
      <c r="M163" s="24">
        <f t="shared" si="387"/>
        <v>82</v>
      </c>
      <c r="N163" s="24">
        <f t="shared" ref="N163:N172" si="388">L163+M163</f>
        <v>106</v>
      </c>
      <c r="O163" s="11">
        <v>2</v>
      </c>
      <c r="P163" s="12" t="str">
        <f t="shared" ref="P163:P171" si="389">IF(O163=1,L163,"0")</f>
        <v>0</v>
      </c>
      <c r="Q163" s="12" t="str">
        <f t="shared" ref="Q163:Q171" si="390">IF(O163=1,M163,"0")</f>
        <v>0</v>
      </c>
      <c r="R163" s="12" t="str">
        <f t="shared" ref="R163:R171" si="391">IF(O163=1,N163,"0")</f>
        <v>0</v>
      </c>
      <c r="S163" s="12">
        <f t="shared" ref="S163:S171" si="392">IF(O163=2,L163,"0")</f>
        <v>24</v>
      </c>
      <c r="T163" s="12">
        <f t="shared" ref="T163:T171" si="393">IF(O163=2,M163,"0")</f>
        <v>82</v>
      </c>
      <c r="U163" s="12">
        <f t="shared" ref="U163:U171" si="394">IF(O163=2,N163,"0")</f>
        <v>106</v>
      </c>
      <c r="V163" s="12" t="str">
        <f t="shared" ref="V163:V171" si="395">IF(O163=3,L163,"0")</f>
        <v>0</v>
      </c>
      <c r="W163" s="12" t="str">
        <f t="shared" ref="W163:W171" si="396">IF(O163=3,M163,"0")</f>
        <v>0</v>
      </c>
      <c r="X163" s="12" t="str">
        <f t="shared" ref="X163:X171" si="397">IF(O163=3,N163,"0")</f>
        <v>0</v>
      </c>
    </row>
    <row r="164" spans="1:24" ht="25.5" customHeight="1">
      <c r="A164" s="18"/>
      <c r="B164" s="19" t="s">
        <v>100</v>
      </c>
      <c r="C164" s="12">
        <v>0</v>
      </c>
      <c r="D164" s="12">
        <v>1</v>
      </c>
      <c r="E164" s="12">
        <f t="shared" si="384"/>
        <v>1</v>
      </c>
      <c r="F164" s="12">
        <v>10</v>
      </c>
      <c r="G164" s="37">
        <v>76</v>
      </c>
      <c r="H164" s="12">
        <f t="shared" si="385"/>
        <v>86</v>
      </c>
      <c r="I164" s="12">
        <v>1</v>
      </c>
      <c r="J164" s="12">
        <v>2</v>
      </c>
      <c r="K164" s="12">
        <f t="shared" si="386"/>
        <v>3</v>
      </c>
      <c r="L164" s="24">
        <f t="shared" si="387"/>
        <v>11</v>
      </c>
      <c r="M164" s="24">
        <f t="shared" si="387"/>
        <v>79</v>
      </c>
      <c r="N164" s="24">
        <f t="shared" si="388"/>
        <v>90</v>
      </c>
      <c r="O164" s="49">
        <v>1</v>
      </c>
      <c r="P164" s="12">
        <f t="shared" si="389"/>
        <v>11</v>
      </c>
      <c r="Q164" s="12">
        <f t="shared" si="390"/>
        <v>79</v>
      </c>
      <c r="R164" s="12">
        <f t="shared" si="391"/>
        <v>90</v>
      </c>
      <c r="S164" s="12" t="str">
        <f t="shared" si="392"/>
        <v>0</v>
      </c>
      <c r="T164" s="12" t="str">
        <f t="shared" si="393"/>
        <v>0</v>
      </c>
      <c r="U164" s="12" t="str">
        <f t="shared" si="394"/>
        <v>0</v>
      </c>
      <c r="V164" s="12" t="str">
        <f t="shared" si="395"/>
        <v>0</v>
      </c>
      <c r="W164" s="12" t="str">
        <f t="shared" si="396"/>
        <v>0</v>
      </c>
      <c r="X164" s="12" t="str">
        <f t="shared" si="397"/>
        <v>0</v>
      </c>
    </row>
    <row r="165" spans="1:24" ht="25.5" customHeight="1">
      <c r="A165" s="18"/>
      <c r="B165" s="19" t="s">
        <v>101</v>
      </c>
      <c r="C165" s="12">
        <v>0</v>
      </c>
      <c r="D165" s="12">
        <v>0</v>
      </c>
      <c r="E165" s="12">
        <f t="shared" si="384"/>
        <v>0</v>
      </c>
      <c r="F165" s="12">
        <v>0</v>
      </c>
      <c r="G165" s="37">
        <v>0</v>
      </c>
      <c r="H165" s="12">
        <f t="shared" si="385"/>
        <v>0</v>
      </c>
      <c r="I165" s="12">
        <v>0</v>
      </c>
      <c r="J165" s="12">
        <v>1</v>
      </c>
      <c r="K165" s="12">
        <f t="shared" si="386"/>
        <v>1</v>
      </c>
      <c r="L165" s="24">
        <f t="shared" si="387"/>
        <v>0</v>
      </c>
      <c r="M165" s="24">
        <f t="shared" si="387"/>
        <v>1</v>
      </c>
      <c r="N165" s="24">
        <f t="shared" si="388"/>
        <v>1</v>
      </c>
      <c r="O165" s="49">
        <v>1</v>
      </c>
      <c r="P165" s="12">
        <f t="shared" si="389"/>
        <v>0</v>
      </c>
      <c r="Q165" s="12">
        <f t="shared" si="390"/>
        <v>1</v>
      </c>
      <c r="R165" s="12">
        <f t="shared" si="391"/>
        <v>1</v>
      </c>
      <c r="S165" s="12" t="str">
        <f t="shared" si="392"/>
        <v>0</v>
      </c>
      <c r="T165" s="12" t="str">
        <f t="shared" si="393"/>
        <v>0</v>
      </c>
      <c r="U165" s="12" t="str">
        <f t="shared" si="394"/>
        <v>0</v>
      </c>
      <c r="V165" s="12" t="str">
        <f t="shared" si="395"/>
        <v>0</v>
      </c>
      <c r="W165" s="12" t="str">
        <f t="shared" si="396"/>
        <v>0</v>
      </c>
      <c r="X165" s="12" t="str">
        <f t="shared" si="397"/>
        <v>0</v>
      </c>
    </row>
    <row r="166" spans="1:24" ht="25.5" customHeight="1">
      <c r="A166" s="18"/>
      <c r="B166" s="79" t="s">
        <v>102</v>
      </c>
      <c r="C166" s="12">
        <v>1</v>
      </c>
      <c r="D166" s="12">
        <v>1</v>
      </c>
      <c r="E166" s="12">
        <f t="shared" ref="E166" si="398">C166+D166</f>
        <v>2</v>
      </c>
      <c r="F166" s="12">
        <v>34</v>
      </c>
      <c r="G166" s="37">
        <v>78</v>
      </c>
      <c r="H166" s="12">
        <f t="shared" ref="H166" si="399">F166+G166</f>
        <v>112</v>
      </c>
      <c r="I166" s="12">
        <v>2</v>
      </c>
      <c r="J166" s="12">
        <v>1</v>
      </c>
      <c r="K166" s="12">
        <f t="shared" ref="K166" si="400">I166+J166</f>
        <v>3</v>
      </c>
      <c r="L166" s="24">
        <f t="shared" ref="L166" si="401">C166+F166+I166</f>
        <v>37</v>
      </c>
      <c r="M166" s="24">
        <f t="shared" ref="M166" si="402">D166+G166+J166</f>
        <v>80</v>
      </c>
      <c r="N166" s="24">
        <f t="shared" ref="N166" si="403">L166+M166</f>
        <v>117</v>
      </c>
      <c r="O166" s="49">
        <v>1</v>
      </c>
      <c r="P166" s="12">
        <f t="shared" ref="P166" si="404">IF(O166=1,L166,"0")</f>
        <v>37</v>
      </c>
      <c r="Q166" s="12">
        <f t="shared" ref="Q166" si="405">IF(O166=1,M166,"0")</f>
        <v>80</v>
      </c>
      <c r="R166" s="12">
        <f t="shared" ref="R166" si="406">IF(O166=1,N166,"0")</f>
        <v>117</v>
      </c>
      <c r="S166" s="12" t="str">
        <f t="shared" ref="S166" si="407">IF(O166=2,L166,"0")</f>
        <v>0</v>
      </c>
      <c r="T166" s="12" t="str">
        <f t="shared" ref="T166" si="408">IF(O166=2,M166,"0")</f>
        <v>0</v>
      </c>
      <c r="U166" s="12" t="str">
        <f t="shared" ref="U166" si="409">IF(O166=2,N166,"0")</f>
        <v>0</v>
      </c>
      <c r="V166" s="12" t="str">
        <f t="shared" ref="V166" si="410">IF(O166=3,L166,"0")</f>
        <v>0</v>
      </c>
      <c r="W166" s="12" t="str">
        <f t="shared" ref="W166" si="411">IF(O166=3,M166,"0")</f>
        <v>0</v>
      </c>
      <c r="X166" s="12" t="str">
        <f t="shared" ref="X166" si="412">IF(O166=3,N166,"0")</f>
        <v>0</v>
      </c>
    </row>
    <row r="167" spans="1:24" ht="25.5" customHeight="1">
      <c r="A167" s="18"/>
      <c r="B167" s="19" t="s">
        <v>103</v>
      </c>
      <c r="C167" s="12">
        <v>0</v>
      </c>
      <c r="D167" s="12">
        <v>0</v>
      </c>
      <c r="E167" s="12">
        <f t="shared" ref="E167:E168" si="413">C167+D167</f>
        <v>0</v>
      </c>
      <c r="F167" s="12">
        <v>31</v>
      </c>
      <c r="G167" s="37">
        <v>97</v>
      </c>
      <c r="H167" s="12">
        <f t="shared" ref="H167:H168" si="414">F167+G167</f>
        <v>128</v>
      </c>
      <c r="I167" s="12">
        <v>1</v>
      </c>
      <c r="J167" s="12">
        <v>0</v>
      </c>
      <c r="K167" s="12">
        <f t="shared" ref="K167:K168" si="415">I167+J167</f>
        <v>1</v>
      </c>
      <c r="L167" s="24">
        <f t="shared" ref="L167:L168" si="416">C167+F167+I167</f>
        <v>32</v>
      </c>
      <c r="M167" s="24">
        <f t="shared" ref="M167:M168" si="417">D167+G167+J167</f>
        <v>97</v>
      </c>
      <c r="N167" s="24">
        <f t="shared" ref="N167:N168" si="418">L167+M167</f>
        <v>129</v>
      </c>
      <c r="O167" s="49">
        <v>2</v>
      </c>
      <c r="P167" s="12" t="str">
        <f t="shared" ref="P167:P168" si="419">IF(O167=1,L167,"0")</f>
        <v>0</v>
      </c>
      <c r="Q167" s="12" t="str">
        <f t="shared" ref="Q167:Q168" si="420">IF(O167=1,M167,"0")</f>
        <v>0</v>
      </c>
      <c r="R167" s="12" t="str">
        <f t="shared" ref="R167:R168" si="421">IF(O167=1,N167,"0")</f>
        <v>0</v>
      </c>
      <c r="S167" s="12">
        <f t="shared" si="392"/>
        <v>32</v>
      </c>
      <c r="T167" s="12">
        <f t="shared" si="393"/>
        <v>97</v>
      </c>
      <c r="U167" s="12">
        <f t="shared" si="394"/>
        <v>129</v>
      </c>
      <c r="V167" s="12" t="str">
        <f t="shared" si="395"/>
        <v>0</v>
      </c>
      <c r="W167" s="12" t="str">
        <f t="shared" si="396"/>
        <v>0</v>
      </c>
      <c r="X167" s="12" t="str">
        <f t="shared" si="397"/>
        <v>0</v>
      </c>
    </row>
    <row r="168" spans="1:24" ht="25.5" customHeight="1">
      <c r="A168" s="18"/>
      <c r="B168" s="19" t="s">
        <v>104</v>
      </c>
      <c r="C168" s="12">
        <v>0</v>
      </c>
      <c r="D168" s="12">
        <v>0</v>
      </c>
      <c r="E168" s="12">
        <f t="shared" si="413"/>
        <v>0</v>
      </c>
      <c r="F168" s="12">
        <v>8</v>
      </c>
      <c r="G168" s="37">
        <v>31</v>
      </c>
      <c r="H168" s="12">
        <f t="shared" si="414"/>
        <v>39</v>
      </c>
      <c r="I168" s="12">
        <v>1</v>
      </c>
      <c r="J168" s="12">
        <v>3</v>
      </c>
      <c r="K168" s="12">
        <f t="shared" si="415"/>
        <v>4</v>
      </c>
      <c r="L168" s="24">
        <f t="shared" si="416"/>
        <v>9</v>
      </c>
      <c r="M168" s="24">
        <f t="shared" si="417"/>
        <v>34</v>
      </c>
      <c r="N168" s="24">
        <f t="shared" si="418"/>
        <v>43</v>
      </c>
      <c r="O168" s="49">
        <v>1</v>
      </c>
      <c r="P168" s="12">
        <f t="shared" si="419"/>
        <v>9</v>
      </c>
      <c r="Q168" s="12">
        <f t="shared" si="420"/>
        <v>34</v>
      </c>
      <c r="R168" s="12">
        <f t="shared" si="421"/>
        <v>43</v>
      </c>
      <c r="S168" s="12" t="str">
        <f t="shared" ref="S168" si="422">IF(O168=2,L168,"0")</f>
        <v>0</v>
      </c>
      <c r="T168" s="12" t="str">
        <f t="shared" ref="T168" si="423">IF(O168=2,M168,"0")</f>
        <v>0</v>
      </c>
      <c r="U168" s="12" t="str">
        <f t="shared" ref="U168" si="424">IF(O168=2,N168,"0")</f>
        <v>0</v>
      </c>
      <c r="V168" s="12" t="str">
        <f t="shared" ref="V168" si="425">IF(O168=3,L168,"0")</f>
        <v>0</v>
      </c>
      <c r="W168" s="12" t="str">
        <f t="shared" ref="W168" si="426">IF(O168=3,M168,"0")</f>
        <v>0</v>
      </c>
      <c r="X168" s="12" t="str">
        <f t="shared" ref="X168" si="427">IF(O168=3,N168,"0")</f>
        <v>0</v>
      </c>
    </row>
    <row r="169" spans="1:24" ht="25.5" customHeight="1">
      <c r="A169" s="18"/>
      <c r="B169" s="19" t="s">
        <v>105</v>
      </c>
      <c r="C169" s="12">
        <v>0</v>
      </c>
      <c r="D169" s="12">
        <v>3</v>
      </c>
      <c r="E169" s="12">
        <f t="shared" ref="E169" si="428">C169+D169</f>
        <v>3</v>
      </c>
      <c r="F169" s="12">
        <v>41</v>
      </c>
      <c r="G169" s="37">
        <v>110</v>
      </c>
      <c r="H169" s="12">
        <f t="shared" ref="H169" si="429">F169+G169</f>
        <v>151</v>
      </c>
      <c r="I169" s="12">
        <v>1</v>
      </c>
      <c r="J169" s="12">
        <v>2</v>
      </c>
      <c r="K169" s="12">
        <f t="shared" ref="K169" si="430">I169+J169</f>
        <v>3</v>
      </c>
      <c r="L169" s="24">
        <f t="shared" ref="L169" si="431">C169+F169+I169</f>
        <v>42</v>
      </c>
      <c r="M169" s="24">
        <f t="shared" ref="M169" si="432">D169+G169+J169</f>
        <v>115</v>
      </c>
      <c r="N169" s="24">
        <f t="shared" ref="N169" si="433">L169+M169</f>
        <v>157</v>
      </c>
      <c r="O169" s="49">
        <v>1</v>
      </c>
      <c r="P169" s="12">
        <f t="shared" ref="P169" si="434">IF(O169=1,L169,"0")</f>
        <v>42</v>
      </c>
      <c r="Q169" s="12">
        <f t="shared" ref="Q169" si="435">IF(O169=1,M169,"0")</f>
        <v>115</v>
      </c>
      <c r="R169" s="12">
        <f t="shared" ref="R169" si="436">IF(O169=1,N169,"0")</f>
        <v>157</v>
      </c>
      <c r="S169" s="12" t="str">
        <f t="shared" si="392"/>
        <v>0</v>
      </c>
      <c r="T169" s="12" t="str">
        <f t="shared" si="393"/>
        <v>0</v>
      </c>
      <c r="U169" s="12" t="str">
        <f t="shared" si="394"/>
        <v>0</v>
      </c>
      <c r="V169" s="12" t="str">
        <f t="shared" si="395"/>
        <v>0</v>
      </c>
      <c r="W169" s="12" t="str">
        <f t="shared" si="396"/>
        <v>0</v>
      </c>
      <c r="X169" s="12" t="str">
        <f t="shared" si="397"/>
        <v>0</v>
      </c>
    </row>
    <row r="170" spans="1:24" ht="25.5" customHeight="1">
      <c r="A170" s="18"/>
      <c r="B170" s="19" t="s">
        <v>106</v>
      </c>
      <c r="C170" s="12">
        <v>0</v>
      </c>
      <c r="D170" s="12">
        <v>0</v>
      </c>
      <c r="E170" s="12">
        <f t="shared" si="384"/>
        <v>0</v>
      </c>
      <c r="F170" s="12">
        <v>32</v>
      </c>
      <c r="G170" s="37">
        <v>91</v>
      </c>
      <c r="H170" s="12">
        <f t="shared" si="385"/>
        <v>123</v>
      </c>
      <c r="I170" s="12">
        <v>4</v>
      </c>
      <c r="J170" s="12">
        <v>1</v>
      </c>
      <c r="K170" s="12">
        <f t="shared" si="386"/>
        <v>5</v>
      </c>
      <c r="L170" s="24">
        <f t="shared" si="387"/>
        <v>36</v>
      </c>
      <c r="M170" s="24">
        <f t="shared" si="387"/>
        <v>92</v>
      </c>
      <c r="N170" s="24">
        <f t="shared" si="388"/>
        <v>128</v>
      </c>
      <c r="O170" s="11">
        <v>2</v>
      </c>
      <c r="P170" s="12" t="str">
        <f t="shared" si="389"/>
        <v>0</v>
      </c>
      <c r="Q170" s="12" t="str">
        <f t="shared" si="390"/>
        <v>0</v>
      </c>
      <c r="R170" s="12" t="str">
        <f t="shared" si="391"/>
        <v>0</v>
      </c>
      <c r="S170" s="12">
        <f t="shared" si="392"/>
        <v>36</v>
      </c>
      <c r="T170" s="12">
        <f t="shared" si="393"/>
        <v>92</v>
      </c>
      <c r="U170" s="12">
        <f t="shared" si="394"/>
        <v>128</v>
      </c>
      <c r="V170" s="12" t="str">
        <f t="shared" si="395"/>
        <v>0</v>
      </c>
      <c r="W170" s="12" t="str">
        <f t="shared" si="396"/>
        <v>0</v>
      </c>
      <c r="X170" s="12" t="str">
        <f t="shared" si="397"/>
        <v>0</v>
      </c>
    </row>
    <row r="171" spans="1:24" ht="25.5" customHeight="1">
      <c r="A171" s="18"/>
      <c r="B171" s="36" t="s">
        <v>107</v>
      </c>
      <c r="C171" s="12">
        <v>0</v>
      </c>
      <c r="D171" s="12">
        <v>1</v>
      </c>
      <c r="E171" s="12">
        <f t="shared" si="384"/>
        <v>1</v>
      </c>
      <c r="F171" s="12">
        <v>67</v>
      </c>
      <c r="G171" s="37">
        <v>52</v>
      </c>
      <c r="H171" s="12">
        <f t="shared" si="385"/>
        <v>119</v>
      </c>
      <c r="I171" s="12">
        <v>1</v>
      </c>
      <c r="J171" s="12">
        <v>0</v>
      </c>
      <c r="K171" s="12">
        <f t="shared" si="386"/>
        <v>1</v>
      </c>
      <c r="L171" s="24">
        <f t="shared" si="387"/>
        <v>68</v>
      </c>
      <c r="M171" s="24">
        <f t="shared" si="387"/>
        <v>53</v>
      </c>
      <c r="N171" s="24">
        <f t="shared" si="388"/>
        <v>121</v>
      </c>
      <c r="O171" s="11">
        <v>2</v>
      </c>
      <c r="P171" s="12" t="str">
        <f t="shared" si="389"/>
        <v>0</v>
      </c>
      <c r="Q171" s="12" t="str">
        <f t="shared" si="390"/>
        <v>0</v>
      </c>
      <c r="R171" s="12" t="str">
        <f t="shared" si="391"/>
        <v>0</v>
      </c>
      <c r="S171" s="12">
        <f t="shared" si="392"/>
        <v>68</v>
      </c>
      <c r="T171" s="12">
        <f t="shared" si="393"/>
        <v>53</v>
      </c>
      <c r="U171" s="12">
        <f t="shared" si="394"/>
        <v>121</v>
      </c>
      <c r="V171" s="12" t="str">
        <f t="shared" si="395"/>
        <v>0</v>
      </c>
      <c r="W171" s="12" t="str">
        <f t="shared" si="396"/>
        <v>0</v>
      </c>
      <c r="X171" s="12" t="str">
        <f t="shared" si="397"/>
        <v>0</v>
      </c>
    </row>
    <row r="172" spans="1:24" s="4" customFormat="1" ht="25.5" customHeight="1">
      <c r="A172" s="26"/>
      <c r="B172" s="27" t="s">
        <v>22</v>
      </c>
      <c r="C172" s="24">
        <f t="shared" ref="C172:K172" si="437">SUM(C163:C171)</f>
        <v>1</v>
      </c>
      <c r="D172" s="24">
        <f t="shared" si="437"/>
        <v>6</v>
      </c>
      <c r="E172" s="24">
        <f t="shared" si="437"/>
        <v>7</v>
      </c>
      <c r="F172" s="24">
        <f t="shared" si="437"/>
        <v>244</v>
      </c>
      <c r="G172" s="31">
        <f t="shared" si="437"/>
        <v>616</v>
      </c>
      <c r="H172" s="24">
        <f t="shared" si="437"/>
        <v>860</v>
      </c>
      <c r="I172" s="24">
        <f t="shared" si="437"/>
        <v>14</v>
      </c>
      <c r="J172" s="24">
        <f t="shared" si="437"/>
        <v>11</v>
      </c>
      <c r="K172" s="24">
        <f t="shared" si="437"/>
        <v>25</v>
      </c>
      <c r="L172" s="24">
        <f t="shared" si="387"/>
        <v>259</v>
      </c>
      <c r="M172" s="24">
        <f t="shared" si="387"/>
        <v>633</v>
      </c>
      <c r="N172" s="24">
        <f t="shared" si="388"/>
        <v>892</v>
      </c>
      <c r="O172" s="34"/>
      <c r="P172" s="24">
        <f t="shared" ref="P172:X172" si="438">SUM(P163:P171)</f>
        <v>99</v>
      </c>
      <c r="Q172" s="24">
        <f t="shared" si="438"/>
        <v>309</v>
      </c>
      <c r="R172" s="24">
        <f t="shared" si="438"/>
        <v>408</v>
      </c>
      <c r="S172" s="24">
        <f t="shared" si="438"/>
        <v>160</v>
      </c>
      <c r="T172" s="24">
        <f t="shared" si="438"/>
        <v>324</v>
      </c>
      <c r="U172" s="24">
        <f t="shared" si="438"/>
        <v>484</v>
      </c>
      <c r="V172" s="24">
        <f t="shared" si="438"/>
        <v>0</v>
      </c>
      <c r="W172" s="24">
        <f t="shared" si="438"/>
        <v>0</v>
      </c>
      <c r="X172" s="24">
        <f t="shared" si="438"/>
        <v>0</v>
      </c>
    </row>
    <row r="173" spans="1:24" s="4" customFormat="1" ht="25.5" customHeight="1">
      <c r="A173" s="26"/>
      <c r="B173" s="39" t="s">
        <v>108</v>
      </c>
      <c r="C173" s="12"/>
      <c r="D173" s="12"/>
      <c r="E173" s="12"/>
      <c r="F173" s="24"/>
      <c r="G173" s="24"/>
      <c r="H173" s="12"/>
      <c r="I173" s="24"/>
      <c r="J173" s="24"/>
      <c r="K173" s="12"/>
      <c r="L173" s="12"/>
      <c r="M173" s="12"/>
      <c r="N173" s="12"/>
      <c r="O173" s="11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s="4" customFormat="1" ht="25.5" customHeight="1">
      <c r="A174" s="26"/>
      <c r="B174" s="40" t="s">
        <v>109</v>
      </c>
      <c r="C174" s="12">
        <v>0</v>
      </c>
      <c r="D174" s="12">
        <v>1</v>
      </c>
      <c r="E174" s="12">
        <f>C174+D174</f>
        <v>1</v>
      </c>
      <c r="F174" s="12">
        <v>13</v>
      </c>
      <c r="G174" s="37">
        <v>112</v>
      </c>
      <c r="H174" s="12">
        <f>F174+G174</f>
        <v>125</v>
      </c>
      <c r="I174" s="12">
        <v>3</v>
      </c>
      <c r="J174" s="12">
        <v>9</v>
      </c>
      <c r="K174" s="12">
        <f>I174+J174</f>
        <v>12</v>
      </c>
      <c r="L174" s="24">
        <f>C174+F174+I174</f>
        <v>16</v>
      </c>
      <c r="M174" s="24">
        <f>D174+G174+J174</f>
        <v>122</v>
      </c>
      <c r="N174" s="24">
        <f t="shared" ref="N174:N175" si="439">L174+M174</f>
        <v>138</v>
      </c>
      <c r="O174" s="11">
        <v>2</v>
      </c>
      <c r="P174" s="12" t="str">
        <f>IF(O174=1,L174,"0")</f>
        <v>0</v>
      </c>
      <c r="Q174" s="12" t="str">
        <f>IF(O174=1,M174,"0")</f>
        <v>0</v>
      </c>
      <c r="R174" s="12" t="str">
        <f>IF(O174=1,N174,"0")</f>
        <v>0</v>
      </c>
      <c r="S174" s="12">
        <f>IF(O174=2,L174,"0")</f>
        <v>16</v>
      </c>
      <c r="T174" s="12">
        <f>IF(O174=2,M174,"0")</f>
        <v>122</v>
      </c>
      <c r="U174" s="12">
        <f>IF(O174=2,N174,"0")</f>
        <v>138</v>
      </c>
      <c r="V174" s="12" t="str">
        <f t="shared" ref="V174" si="440">IF(O174=3,L174,"0")</f>
        <v>0</v>
      </c>
      <c r="W174" s="12" t="str">
        <f t="shared" ref="W174" si="441">IF(O174=3,M174,"0")</f>
        <v>0</v>
      </c>
      <c r="X174" s="12" t="str">
        <f t="shared" ref="X174" si="442">IF(O174=3,N174,"0")</f>
        <v>0</v>
      </c>
    </row>
    <row r="175" spans="1:24" s="4" customFormat="1" ht="25.5" customHeight="1">
      <c r="A175" s="26"/>
      <c r="B175" s="27" t="s">
        <v>22</v>
      </c>
      <c r="C175" s="24">
        <f t="shared" ref="C175:E175" si="443">SUM(C174)</f>
        <v>0</v>
      </c>
      <c r="D175" s="24">
        <f t="shared" si="443"/>
        <v>1</v>
      </c>
      <c r="E175" s="24">
        <f t="shared" si="443"/>
        <v>1</v>
      </c>
      <c r="F175" s="24">
        <f t="shared" ref="F175:H175" si="444">SUM(F174)</f>
        <v>13</v>
      </c>
      <c r="G175" s="31">
        <f t="shared" si="444"/>
        <v>112</v>
      </c>
      <c r="H175" s="24">
        <f t="shared" si="444"/>
        <v>125</v>
      </c>
      <c r="I175" s="24">
        <f t="shared" ref="I175:K175" si="445">SUM(I174)</f>
        <v>3</v>
      </c>
      <c r="J175" s="24">
        <f t="shared" si="445"/>
        <v>9</v>
      </c>
      <c r="K175" s="24">
        <f t="shared" si="445"/>
        <v>12</v>
      </c>
      <c r="L175" s="24">
        <f>C175+F175+I175</f>
        <v>16</v>
      </c>
      <c r="M175" s="24">
        <f>D175+G175+J175</f>
        <v>122</v>
      </c>
      <c r="N175" s="24">
        <f t="shared" si="439"/>
        <v>138</v>
      </c>
      <c r="O175" s="34">
        <f t="shared" ref="O175:X175" si="446">SUM(O174)</f>
        <v>2</v>
      </c>
      <c r="P175" s="24">
        <f t="shared" si="446"/>
        <v>0</v>
      </c>
      <c r="Q175" s="24">
        <f t="shared" si="446"/>
        <v>0</v>
      </c>
      <c r="R175" s="24">
        <f t="shared" si="446"/>
        <v>0</v>
      </c>
      <c r="S175" s="24">
        <f t="shared" si="446"/>
        <v>16</v>
      </c>
      <c r="T175" s="24">
        <f t="shared" si="446"/>
        <v>122</v>
      </c>
      <c r="U175" s="24">
        <f t="shared" si="446"/>
        <v>138</v>
      </c>
      <c r="V175" s="24">
        <f t="shared" si="446"/>
        <v>0</v>
      </c>
      <c r="W175" s="24">
        <f t="shared" si="446"/>
        <v>0</v>
      </c>
      <c r="X175" s="24">
        <f t="shared" si="446"/>
        <v>0</v>
      </c>
    </row>
    <row r="176" spans="1:24" s="4" customFormat="1" ht="25.5" customHeight="1">
      <c r="A176" s="26"/>
      <c r="B176" s="29" t="s">
        <v>110</v>
      </c>
      <c r="C176" s="12"/>
      <c r="D176" s="12"/>
      <c r="E176" s="12"/>
      <c r="F176" s="24"/>
      <c r="G176" s="24"/>
      <c r="H176" s="12"/>
      <c r="I176" s="24"/>
      <c r="J176" s="24"/>
      <c r="K176" s="12"/>
      <c r="L176" s="12"/>
      <c r="M176" s="12"/>
      <c r="N176" s="12"/>
      <c r="O176" s="11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s="4" customFormat="1" ht="25.5" customHeight="1">
      <c r="A177" s="26"/>
      <c r="B177" s="38" t="s">
        <v>111</v>
      </c>
      <c r="C177" s="12">
        <v>1</v>
      </c>
      <c r="D177" s="12">
        <v>0</v>
      </c>
      <c r="E177" s="12">
        <f>C177+D177</f>
        <v>1</v>
      </c>
      <c r="F177" s="12">
        <v>12</v>
      </c>
      <c r="G177" s="37">
        <v>44</v>
      </c>
      <c r="H177" s="12">
        <f>F177+G177</f>
        <v>56</v>
      </c>
      <c r="I177" s="12">
        <v>0</v>
      </c>
      <c r="J177" s="12">
        <v>0</v>
      </c>
      <c r="K177" s="12">
        <f>I177+J177</f>
        <v>0</v>
      </c>
      <c r="L177" s="24">
        <f t="shared" ref="L177:M178" si="447">C177+F177+I177</f>
        <v>13</v>
      </c>
      <c r="M177" s="24">
        <f t="shared" si="447"/>
        <v>44</v>
      </c>
      <c r="N177" s="24">
        <f>L177+M177</f>
        <v>57</v>
      </c>
      <c r="O177" s="11">
        <v>2</v>
      </c>
      <c r="P177" s="12" t="str">
        <f>IF(O177=1,L177,"0")</f>
        <v>0</v>
      </c>
      <c r="Q177" s="12" t="str">
        <f>IF(O177=1,M177,"0")</f>
        <v>0</v>
      </c>
      <c r="R177" s="12" t="str">
        <f>IF(O177=1,N177,"0")</f>
        <v>0</v>
      </c>
      <c r="S177" s="12">
        <f>IF(O177=2,L177,"0")</f>
        <v>13</v>
      </c>
      <c r="T177" s="12">
        <f>IF(O177=2,M177,"0")</f>
        <v>44</v>
      </c>
      <c r="U177" s="12">
        <f>IF(O177=2,N177,"0")</f>
        <v>57</v>
      </c>
      <c r="V177" s="12" t="str">
        <f t="shared" ref="V177" si="448">IF(O177=3,L177,"0")</f>
        <v>0</v>
      </c>
      <c r="W177" s="12" t="str">
        <f t="shared" ref="W177" si="449">IF(O177=3,M177,"0")</f>
        <v>0</v>
      </c>
      <c r="X177" s="12" t="str">
        <f t="shared" ref="X177" si="450">IF(O177=3,N177,"0")</f>
        <v>0</v>
      </c>
    </row>
    <row r="178" spans="1:24" s="4" customFormat="1" ht="25.5" customHeight="1">
      <c r="A178" s="26"/>
      <c r="B178" s="23" t="s">
        <v>22</v>
      </c>
      <c r="C178" s="24">
        <f t="shared" ref="C178:K178" si="451">SUM(C177:C177)</f>
        <v>1</v>
      </c>
      <c r="D178" s="24">
        <f t="shared" si="451"/>
        <v>0</v>
      </c>
      <c r="E178" s="24">
        <f t="shared" si="451"/>
        <v>1</v>
      </c>
      <c r="F178" s="10">
        <f t="shared" si="451"/>
        <v>12</v>
      </c>
      <c r="G178" s="45">
        <f t="shared" si="451"/>
        <v>44</v>
      </c>
      <c r="H178" s="24">
        <f t="shared" si="451"/>
        <v>56</v>
      </c>
      <c r="I178" s="10">
        <f t="shared" si="451"/>
        <v>0</v>
      </c>
      <c r="J178" s="10">
        <f t="shared" si="451"/>
        <v>0</v>
      </c>
      <c r="K178" s="24">
        <f t="shared" si="451"/>
        <v>0</v>
      </c>
      <c r="L178" s="24">
        <f t="shared" si="447"/>
        <v>13</v>
      </c>
      <c r="M178" s="24">
        <f t="shared" si="447"/>
        <v>44</v>
      </c>
      <c r="N178" s="24">
        <f>L178+M178</f>
        <v>57</v>
      </c>
      <c r="O178" s="34"/>
      <c r="P178" s="24">
        <f t="shared" ref="P178:X178" si="452">SUM(P177:P177)</f>
        <v>0</v>
      </c>
      <c r="Q178" s="24">
        <f t="shared" si="452"/>
        <v>0</v>
      </c>
      <c r="R178" s="24">
        <f t="shared" si="452"/>
        <v>0</v>
      </c>
      <c r="S178" s="24">
        <f t="shared" si="452"/>
        <v>13</v>
      </c>
      <c r="T178" s="24">
        <f t="shared" si="452"/>
        <v>44</v>
      </c>
      <c r="U178" s="24">
        <f t="shared" si="452"/>
        <v>57</v>
      </c>
      <c r="V178" s="24">
        <f t="shared" si="452"/>
        <v>0</v>
      </c>
      <c r="W178" s="24">
        <f t="shared" si="452"/>
        <v>0</v>
      </c>
      <c r="X178" s="24">
        <f t="shared" si="452"/>
        <v>0</v>
      </c>
    </row>
    <row r="179" spans="1:24" s="4" customFormat="1" ht="25.5" customHeight="1">
      <c r="A179" s="26"/>
      <c r="B179" s="8" t="s">
        <v>112</v>
      </c>
      <c r="C179" s="12"/>
      <c r="D179" s="12"/>
      <c r="E179" s="12"/>
      <c r="F179" s="10"/>
      <c r="G179" s="10"/>
      <c r="H179" s="12"/>
      <c r="I179" s="10"/>
      <c r="J179" s="10"/>
      <c r="K179" s="12"/>
      <c r="L179" s="12"/>
      <c r="M179" s="12"/>
      <c r="N179" s="12"/>
      <c r="O179" s="11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s="4" customFormat="1" ht="25.5" customHeight="1">
      <c r="A180" s="26"/>
      <c r="B180" s="19" t="s">
        <v>103</v>
      </c>
      <c r="C180" s="12">
        <v>0</v>
      </c>
      <c r="D180" s="12">
        <v>0</v>
      </c>
      <c r="E180" s="12">
        <f t="shared" ref="E180" si="453">C180+D180</f>
        <v>0</v>
      </c>
      <c r="F180" s="12">
        <v>1</v>
      </c>
      <c r="G180" s="37">
        <v>2</v>
      </c>
      <c r="H180" s="12">
        <f t="shared" ref="H180" si="454">F180+G180</f>
        <v>3</v>
      </c>
      <c r="I180" s="12">
        <v>0</v>
      </c>
      <c r="J180" s="12">
        <v>0</v>
      </c>
      <c r="K180" s="12">
        <f t="shared" ref="K180" si="455">I180+J180</f>
        <v>0</v>
      </c>
      <c r="L180" s="24">
        <f t="shared" ref="L180" si="456">C180+F180+I180</f>
        <v>1</v>
      </c>
      <c r="M180" s="24">
        <f t="shared" ref="M180" si="457">D180+G180+J180</f>
        <v>2</v>
      </c>
      <c r="N180" s="24">
        <f t="shared" ref="N180" si="458">L180+M180</f>
        <v>3</v>
      </c>
      <c r="O180" s="11">
        <v>2</v>
      </c>
      <c r="P180" s="12" t="str">
        <f>IF(O180=1,L180,"0")</f>
        <v>0</v>
      </c>
      <c r="Q180" s="12" t="str">
        <f>IF(O180=1,M180,"0")</f>
        <v>0</v>
      </c>
      <c r="R180" s="12" t="str">
        <f>IF(O180=1,N180,"0")</f>
        <v>0</v>
      </c>
      <c r="S180" s="12">
        <f>IF(O180=2,L180,"0")</f>
        <v>1</v>
      </c>
      <c r="T180" s="12">
        <f>IF(O180=2,M180,"0")</f>
        <v>2</v>
      </c>
      <c r="U180" s="12">
        <f>IF(O180=2,N180,"0")</f>
        <v>3</v>
      </c>
      <c r="V180" s="12" t="str">
        <f t="shared" ref="V180" si="459">IF(O180=3,L180,"0")</f>
        <v>0</v>
      </c>
      <c r="W180" s="12" t="str">
        <f t="shared" ref="W180" si="460">IF(O180=3,M180,"0")</f>
        <v>0</v>
      </c>
      <c r="X180" s="12" t="str">
        <f t="shared" ref="X180" si="461">IF(O180=3,N180,"0")</f>
        <v>0</v>
      </c>
    </row>
    <row r="181" spans="1:24" s="4" customFormat="1" ht="25.5" customHeight="1">
      <c r="A181" s="26"/>
      <c r="B181" s="19" t="s">
        <v>106</v>
      </c>
      <c r="C181" s="12">
        <v>2</v>
      </c>
      <c r="D181" s="12">
        <v>0</v>
      </c>
      <c r="E181" s="12">
        <f>C181+D181</f>
        <v>2</v>
      </c>
      <c r="F181" s="12">
        <v>16</v>
      </c>
      <c r="G181" s="37">
        <v>9</v>
      </c>
      <c r="H181" s="12">
        <f>F181+G181</f>
        <v>25</v>
      </c>
      <c r="I181" s="12">
        <v>0</v>
      </c>
      <c r="J181" s="12">
        <v>1</v>
      </c>
      <c r="K181" s="12">
        <f>I181+J181</f>
        <v>1</v>
      </c>
      <c r="L181" s="24">
        <f>C181+F181+I181</f>
        <v>18</v>
      </c>
      <c r="M181" s="24">
        <f>D181+G181+J181</f>
        <v>10</v>
      </c>
      <c r="N181" s="24">
        <f>L181+M181</f>
        <v>28</v>
      </c>
      <c r="O181" s="11">
        <v>2</v>
      </c>
      <c r="P181" s="12" t="str">
        <f>IF(O181=1,L181,"0")</f>
        <v>0</v>
      </c>
      <c r="Q181" s="12" t="str">
        <f>IF(O181=1,M181,"0")</f>
        <v>0</v>
      </c>
      <c r="R181" s="12" t="str">
        <f>IF(O181=1,N181,"0")</f>
        <v>0</v>
      </c>
      <c r="S181" s="12">
        <f>IF(O181=2,L181,"0")</f>
        <v>18</v>
      </c>
      <c r="T181" s="12">
        <f>IF(O181=2,M181,"0")</f>
        <v>10</v>
      </c>
      <c r="U181" s="12">
        <f>IF(O181=2,N181,"0")</f>
        <v>28</v>
      </c>
      <c r="V181" s="12" t="str">
        <f>IF(O181=3,L181,"0")</f>
        <v>0</v>
      </c>
      <c r="W181" s="12" t="str">
        <f>IF(O181=3,M181,"0")</f>
        <v>0</v>
      </c>
      <c r="X181" s="12" t="str">
        <f>IF(O181=3,N181,"0")</f>
        <v>0</v>
      </c>
    </row>
    <row r="182" spans="1:24" s="4" customFormat="1" ht="25.5" customHeight="1">
      <c r="A182" s="26"/>
      <c r="B182" s="27" t="s">
        <v>22</v>
      </c>
      <c r="C182" s="24">
        <f t="shared" ref="C182:K182" si="462">SUM(C180:C181)</f>
        <v>2</v>
      </c>
      <c r="D182" s="24">
        <f t="shared" si="462"/>
        <v>0</v>
      </c>
      <c r="E182" s="24">
        <f t="shared" si="462"/>
        <v>2</v>
      </c>
      <c r="F182" s="24">
        <f t="shared" si="462"/>
        <v>17</v>
      </c>
      <c r="G182" s="24">
        <f t="shared" si="462"/>
        <v>11</v>
      </c>
      <c r="H182" s="24">
        <f t="shared" si="462"/>
        <v>28</v>
      </c>
      <c r="I182" s="24">
        <f t="shared" si="462"/>
        <v>0</v>
      </c>
      <c r="J182" s="24">
        <f t="shared" si="462"/>
        <v>1</v>
      </c>
      <c r="K182" s="24">
        <f t="shared" si="462"/>
        <v>1</v>
      </c>
      <c r="L182" s="24">
        <f t="shared" ref="L182:M182" si="463">C182+F182+I182</f>
        <v>19</v>
      </c>
      <c r="M182" s="24">
        <f t="shared" si="463"/>
        <v>12</v>
      </c>
      <c r="N182" s="24">
        <f t="shared" ref="N182" si="464">L182+M182</f>
        <v>31</v>
      </c>
      <c r="O182" s="34"/>
      <c r="P182" s="24">
        <f t="shared" ref="P182:X182" si="465">SUM(P180:P181)</f>
        <v>0</v>
      </c>
      <c r="Q182" s="24">
        <f t="shared" si="465"/>
        <v>0</v>
      </c>
      <c r="R182" s="24">
        <f t="shared" si="465"/>
        <v>0</v>
      </c>
      <c r="S182" s="24">
        <f t="shared" si="465"/>
        <v>19</v>
      </c>
      <c r="T182" s="24">
        <f t="shared" si="465"/>
        <v>12</v>
      </c>
      <c r="U182" s="24">
        <f t="shared" si="465"/>
        <v>31</v>
      </c>
      <c r="V182" s="24">
        <f t="shared" si="465"/>
        <v>0</v>
      </c>
      <c r="W182" s="24">
        <f t="shared" si="465"/>
        <v>0</v>
      </c>
      <c r="X182" s="24">
        <f t="shared" si="465"/>
        <v>0</v>
      </c>
    </row>
    <row r="183" spans="1:24" ht="25.5" customHeight="1">
      <c r="A183" s="18"/>
      <c r="B183" s="29" t="s">
        <v>113</v>
      </c>
      <c r="C183" s="12"/>
      <c r="D183" s="12"/>
      <c r="E183" s="12"/>
      <c r="F183" s="24"/>
      <c r="G183" s="24"/>
      <c r="H183" s="12"/>
      <c r="I183" s="24"/>
      <c r="J183" s="24"/>
      <c r="K183" s="12"/>
      <c r="L183" s="12"/>
      <c r="M183" s="12"/>
      <c r="N183" s="12"/>
      <c r="O183" s="11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25.5" customHeight="1">
      <c r="A184" s="18"/>
      <c r="B184" s="19" t="s">
        <v>100</v>
      </c>
      <c r="C184" s="12">
        <v>0</v>
      </c>
      <c r="D184" s="12">
        <v>0</v>
      </c>
      <c r="E184" s="12">
        <f t="shared" ref="E184:E187" si="466">C184+D184</f>
        <v>0</v>
      </c>
      <c r="F184" s="12">
        <v>0</v>
      </c>
      <c r="G184" s="37">
        <v>0</v>
      </c>
      <c r="H184" s="12">
        <f t="shared" ref="H184:H187" si="467">F184+G184</f>
        <v>0</v>
      </c>
      <c r="I184" s="12">
        <v>5</v>
      </c>
      <c r="J184" s="12">
        <v>33</v>
      </c>
      <c r="K184" s="12">
        <f t="shared" ref="K184:K187" si="468">I184+J184</f>
        <v>38</v>
      </c>
      <c r="L184" s="24">
        <f t="shared" ref="L184:M188" si="469">C184+F184+I184</f>
        <v>5</v>
      </c>
      <c r="M184" s="24">
        <f t="shared" si="469"/>
        <v>33</v>
      </c>
      <c r="N184" s="24">
        <f t="shared" ref="N184:N188" si="470">L184+M184</f>
        <v>38</v>
      </c>
      <c r="O184" s="11">
        <v>1</v>
      </c>
      <c r="P184" s="12">
        <f t="shared" ref="P184:P187" si="471">IF(O184=1,L184,"0")</f>
        <v>5</v>
      </c>
      <c r="Q184" s="12">
        <f t="shared" ref="Q184:Q187" si="472">IF(O184=1,M184,"0")</f>
        <v>33</v>
      </c>
      <c r="R184" s="12">
        <f t="shared" ref="R184:R187" si="473">IF(O184=1,N184,"0")</f>
        <v>38</v>
      </c>
      <c r="S184" s="12" t="str">
        <f t="shared" ref="S184:S187" si="474">IF(O184=2,L184,"0")</f>
        <v>0</v>
      </c>
      <c r="T184" s="12" t="str">
        <f t="shared" ref="T184:T187" si="475">IF(O184=2,M184,"0")</f>
        <v>0</v>
      </c>
      <c r="U184" s="12" t="str">
        <f t="shared" ref="U184:U187" si="476">IF(O184=2,N184,"0")</f>
        <v>0</v>
      </c>
      <c r="V184" s="12" t="str">
        <f t="shared" ref="V184:V187" si="477">IF(O184=3,L184,"0")</f>
        <v>0</v>
      </c>
      <c r="W184" s="12" t="str">
        <f t="shared" ref="W184:W187" si="478">IF(O184=3,M184,"0")</f>
        <v>0</v>
      </c>
      <c r="X184" s="12" t="str">
        <f t="shared" ref="X184:X187" si="479">IF(O184=3,N184,"0")</f>
        <v>0</v>
      </c>
    </row>
    <row r="185" spans="1:24" ht="25.5" customHeight="1">
      <c r="A185" s="18"/>
      <c r="B185" s="19" t="s">
        <v>102</v>
      </c>
      <c r="C185" s="12">
        <v>3</v>
      </c>
      <c r="D185" s="12">
        <v>3</v>
      </c>
      <c r="E185" s="12">
        <f t="shared" ref="E185" si="480">C185+D185</f>
        <v>6</v>
      </c>
      <c r="F185" s="12">
        <v>2</v>
      </c>
      <c r="G185" s="37">
        <v>0</v>
      </c>
      <c r="H185" s="12">
        <f t="shared" ref="H185" si="481">F185+G185</f>
        <v>2</v>
      </c>
      <c r="I185" s="12">
        <v>6</v>
      </c>
      <c r="J185" s="12">
        <v>29</v>
      </c>
      <c r="K185" s="12">
        <f t="shared" ref="K185" si="482">I185+J185</f>
        <v>35</v>
      </c>
      <c r="L185" s="24">
        <f t="shared" ref="L185" si="483">C185+F185+I185</f>
        <v>11</v>
      </c>
      <c r="M185" s="24">
        <f t="shared" ref="M185" si="484">D185+G185+J185</f>
        <v>32</v>
      </c>
      <c r="N185" s="24">
        <f t="shared" ref="N185" si="485">L185+M185</f>
        <v>43</v>
      </c>
      <c r="O185" s="11">
        <v>1</v>
      </c>
      <c r="P185" s="12">
        <f t="shared" ref="P185" si="486">IF(O185=1,L185,"0")</f>
        <v>11</v>
      </c>
      <c r="Q185" s="12">
        <f t="shared" ref="Q185" si="487">IF(O185=1,M185,"0")</f>
        <v>32</v>
      </c>
      <c r="R185" s="12">
        <f t="shared" ref="R185" si="488">IF(O185=1,N185,"0")</f>
        <v>43</v>
      </c>
      <c r="S185" s="12" t="str">
        <f t="shared" si="474"/>
        <v>0</v>
      </c>
      <c r="T185" s="12" t="str">
        <f t="shared" si="475"/>
        <v>0</v>
      </c>
      <c r="U185" s="12" t="str">
        <f t="shared" si="476"/>
        <v>0</v>
      </c>
      <c r="V185" s="12" t="str">
        <f t="shared" si="477"/>
        <v>0</v>
      </c>
      <c r="W185" s="12" t="str">
        <f t="shared" si="478"/>
        <v>0</v>
      </c>
      <c r="X185" s="12" t="str">
        <f t="shared" si="479"/>
        <v>0</v>
      </c>
    </row>
    <row r="186" spans="1:24" ht="25.5" customHeight="1">
      <c r="A186" s="18"/>
      <c r="B186" s="36" t="s">
        <v>105</v>
      </c>
      <c r="C186" s="12">
        <v>0</v>
      </c>
      <c r="D186" s="12">
        <v>2</v>
      </c>
      <c r="E186" s="12">
        <f t="shared" ref="E186" si="489">C186+D186</f>
        <v>2</v>
      </c>
      <c r="F186" s="12">
        <v>0</v>
      </c>
      <c r="G186" s="37">
        <v>3</v>
      </c>
      <c r="H186" s="12">
        <f t="shared" ref="H186" si="490">F186+G186</f>
        <v>3</v>
      </c>
      <c r="I186" s="12">
        <v>1</v>
      </c>
      <c r="J186" s="12">
        <v>1</v>
      </c>
      <c r="K186" s="12">
        <f t="shared" ref="K186" si="491">I186+J186</f>
        <v>2</v>
      </c>
      <c r="L186" s="24">
        <f t="shared" ref="L186" si="492">C186+F186+I186</f>
        <v>1</v>
      </c>
      <c r="M186" s="24">
        <f t="shared" ref="M186" si="493">D186+G186+J186</f>
        <v>6</v>
      </c>
      <c r="N186" s="24">
        <f t="shared" ref="N186" si="494">L186+M186</f>
        <v>7</v>
      </c>
      <c r="O186" s="11">
        <v>1</v>
      </c>
      <c r="P186" s="12">
        <f t="shared" ref="P186" si="495">IF(O186=1,L186,"0")</f>
        <v>1</v>
      </c>
      <c r="Q186" s="12">
        <f t="shared" ref="Q186" si="496">IF(O186=1,M186,"0")</f>
        <v>6</v>
      </c>
      <c r="R186" s="12">
        <f t="shared" ref="R186" si="497">IF(O186=1,N186,"0")</f>
        <v>7</v>
      </c>
      <c r="S186" s="12" t="str">
        <f t="shared" si="474"/>
        <v>0</v>
      </c>
      <c r="T186" s="12" t="str">
        <f t="shared" si="475"/>
        <v>0</v>
      </c>
      <c r="U186" s="12" t="str">
        <f t="shared" si="476"/>
        <v>0</v>
      </c>
      <c r="V186" s="12" t="str">
        <f t="shared" si="477"/>
        <v>0</v>
      </c>
      <c r="W186" s="12" t="str">
        <f t="shared" si="478"/>
        <v>0</v>
      </c>
      <c r="X186" s="12" t="str">
        <f t="shared" si="479"/>
        <v>0</v>
      </c>
    </row>
    <row r="187" spans="1:24" ht="25.5" customHeight="1">
      <c r="A187" s="18"/>
      <c r="B187" s="19" t="s">
        <v>107</v>
      </c>
      <c r="C187" s="12">
        <v>1</v>
      </c>
      <c r="D187" s="12">
        <v>1</v>
      </c>
      <c r="E187" s="12">
        <f t="shared" si="466"/>
        <v>2</v>
      </c>
      <c r="F187" s="12">
        <v>10</v>
      </c>
      <c r="G187" s="37">
        <v>10</v>
      </c>
      <c r="H187" s="12">
        <f t="shared" si="467"/>
        <v>20</v>
      </c>
      <c r="I187" s="12">
        <v>21</v>
      </c>
      <c r="J187" s="12">
        <v>35</v>
      </c>
      <c r="K187" s="12">
        <f t="shared" si="468"/>
        <v>56</v>
      </c>
      <c r="L187" s="24">
        <f t="shared" si="469"/>
        <v>32</v>
      </c>
      <c r="M187" s="24">
        <f t="shared" si="469"/>
        <v>46</v>
      </c>
      <c r="N187" s="24">
        <f t="shared" si="470"/>
        <v>78</v>
      </c>
      <c r="O187" s="11">
        <v>2</v>
      </c>
      <c r="P187" s="12" t="str">
        <f t="shared" si="471"/>
        <v>0</v>
      </c>
      <c r="Q187" s="12" t="str">
        <f t="shared" si="472"/>
        <v>0</v>
      </c>
      <c r="R187" s="12" t="str">
        <f t="shared" si="473"/>
        <v>0</v>
      </c>
      <c r="S187" s="12">
        <f t="shared" si="474"/>
        <v>32</v>
      </c>
      <c r="T187" s="12">
        <f t="shared" si="475"/>
        <v>46</v>
      </c>
      <c r="U187" s="12">
        <f t="shared" si="476"/>
        <v>78</v>
      </c>
      <c r="V187" s="12" t="str">
        <f t="shared" si="477"/>
        <v>0</v>
      </c>
      <c r="W187" s="12" t="str">
        <f t="shared" si="478"/>
        <v>0</v>
      </c>
      <c r="X187" s="12" t="str">
        <f t="shared" si="479"/>
        <v>0</v>
      </c>
    </row>
    <row r="188" spans="1:24" s="4" customFormat="1" ht="25.5" customHeight="1">
      <c r="A188" s="26"/>
      <c r="B188" s="27" t="s">
        <v>22</v>
      </c>
      <c r="C188" s="24">
        <f t="shared" ref="C188:K188" si="498">SUM(C184:C187)</f>
        <v>4</v>
      </c>
      <c r="D188" s="24">
        <f t="shared" si="498"/>
        <v>6</v>
      </c>
      <c r="E188" s="24">
        <f t="shared" si="498"/>
        <v>10</v>
      </c>
      <c r="F188" s="24">
        <f t="shared" si="498"/>
        <v>12</v>
      </c>
      <c r="G188" s="31">
        <f t="shared" si="498"/>
        <v>13</v>
      </c>
      <c r="H188" s="24">
        <f t="shared" si="498"/>
        <v>25</v>
      </c>
      <c r="I188" s="24">
        <f t="shared" si="498"/>
        <v>33</v>
      </c>
      <c r="J188" s="24">
        <f t="shared" si="498"/>
        <v>98</v>
      </c>
      <c r="K188" s="24">
        <f t="shared" si="498"/>
        <v>131</v>
      </c>
      <c r="L188" s="24">
        <f t="shared" si="469"/>
        <v>49</v>
      </c>
      <c r="M188" s="24">
        <f t="shared" si="469"/>
        <v>117</v>
      </c>
      <c r="N188" s="24">
        <f t="shared" si="470"/>
        <v>166</v>
      </c>
      <c r="O188" s="34"/>
      <c r="P188" s="24">
        <f t="shared" ref="P188:X188" si="499">SUM(P184:P187)</f>
        <v>17</v>
      </c>
      <c r="Q188" s="24">
        <f t="shared" si="499"/>
        <v>71</v>
      </c>
      <c r="R188" s="24">
        <f t="shared" si="499"/>
        <v>88</v>
      </c>
      <c r="S188" s="24">
        <f t="shared" si="499"/>
        <v>32</v>
      </c>
      <c r="T188" s="24">
        <f t="shared" si="499"/>
        <v>46</v>
      </c>
      <c r="U188" s="24">
        <f t="shared" si="499"/>
        <v>78</v>
      </c>
      <c r="V188" s="24">
        <f t="shared" si="499"/>
        <v>0</v>
      </c>
      <c r="W188" s="24">
        <f t="shared" si="499"/>
        <v>0</v>
      </c>
      <c r="X188" s="24">
        <f t="shared" si="499"/>
        <v>0</v>
      </c>
    </row>
    <row r="189" spans="1:24" ht="25.5" customHeight="1">
      <c r="A189" s="18"/>
      <c r="B189" s="39" t="s">
        <v>114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1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25.5" customHeight="1">
      <c r="A190" s="18"/>
      <c r="B190" s="40" t="s">
        <v>109</v>
      </c>
      <c r="C190" s="12">
        <v>1</v>
      </c>
      <c r="D190" s="12">
        <v>8</v>
      </c>
      <c r="E190" s="12">
        <f>C190+D190</f>
        <v>9</v>
      </c>
      <c r="F190" s="12">
        <v>2</v>
      </c>
      <c r="G190" s="37">
        <v>12</v>
      </c>
      <c r="H190" s="12">
        <f>F190+G190</f>
        <v>14</v>
      </c>
      <c r="I190" s="12">
        <v>5</v>
      </c>
      <c r="J190" s="12">
        <v>51</v>
      </c>
      <c r="K190" s="12">
        <f>SUM(I190:J190)</f>
        <v>56</v>
      </c>
      <c r="L190" s="24">
        <f t="shared" ref="L190:M192" si="500">C190+F190+I190</f>
        <v>8</v>
      </c>
      <c r="M190" s="24">
        <f t="shared" si="500"/>
        <v>71</v>
      </c>
      <c r="N190" s="24">
        <f t="shared" ref="N190:N192" si="501">L190+M190</f>
        <v>79</v>
      </c>
      <c r="O190" s="11">
        <v>2</v>
      </c>
      <c r="P190" s="12" t="str">
        <f>IF(O190=1,L190,"0")</f>
        <v>0</v>
      </c>
      <c r="Q190" s="12" t="str">
        <f>IF(O190=1,M190,"0")</f>
        <v>0</v>
      </c>
      <c r="R190" s="12" t="str">
        <f>IF(O190=1,#REF!,"0")</f>
        <v>0</v>
      </c>
      <c r="S190" s="12">
        <f>IF(O190=2,L190,"0")</f>
        <v>8</v>
      </c>
      <c r="T190" s="12">
        <f>IF(O190=2,M190,"0")</f>
        <v>71</v>
      </c>
      <c r="U190" s="12">
        <f>IF(O190=2,N190,"0")</f>
        <v>79</v>
      </c>
      <c r="V190" s="12" t="str">
        <f t="shared" ref="V190" si="502">IF(O190=3,L190,"0")</f>
        <v>0</v>
      </c>
      <c r="W190" s="12" t="str">
        <f t="shared" ref="W190" si="503">IF(O190=3,M190,"0")</f>
        <v>0</v>
      </c>
      <c r="X190" s="12" t="str">
        <f t="shared" ref="X190" si="504">IF(O190=3,N190,"0")</f>
        <v>0</v>
      </c>
    </row>
    <row r="191" spans="1:24" s="4" customFormat="1" ht="25.5" customHeight="1">
      <c r="A191" s="26"/>
      <c r="B191" s="27" t="s">
        <v>22</v>
      </c>
      <c r="C191" s="24">
        <f t="shared" ref="C191" si="505">SUM(C190)</f>
        <v>1</v>
      </c>
      <c r="D191" s="24">
        <f t="shared" ref="D191:E191" si="506">SUM(D190)</f>
        <v>8</v>
      </c>
      <c r="E191" s="24">
        <f t="shared" si="506"/>
        <v>9</v>
      </c>
      <c r="F191" s="24">
        <f t="shared" ref="F191" si="507">SUM(F190)</f>
        <v>2</v>
      </c>
      <c r="G191" s="31">
        <f t="shared" ref="G191:H191" si="508">SUM(G190)</f>
        <v>12</v>
      </c>
      <c r="H191" s="24">
        <f t="shared" si="508"/>
        <v>14</v>
      </c>
      <c r="I191" s="24">
        <f t="shared" ref="I191" si="509">SUM(I190)</f>
        <v>5</v>
      </c>
      <c r="J191" s="24">
        <f t="shared" ref="J191:K191" si="510">SUM(J190)</f>
        <v>51</v>
      </c>
      <c r="K191" s="24">
        <f t="shared" si="510"/>
        <v>56</v>
      </c>
      <c r="L191" s="24">
        <f t="shared" si="500"/>
        <v>8</v>
      </c>
      <c r="M191" s="24">
        <f t="shared" si="500"/>
        <v>71</v>
      </c>
      <c r="N191" s="24">
        <f t="shared" si="501"/>
        <v>79</v>
      </c>
      <c r="O191" s="34">
        <f t="shared" ref="O191:U191" si="511">SUM(O190)</f>
        <v>2</v>
      </c>
      <c r="P191" s="24">
        <f t="shared" si="511"/>
        <v>0</v>
      </c>
      <c r="Q191" s="24">
        <f t="shared" si="511"/>
        <v>0</v>
      </c>
      <c r="R191" s="24">
        <f t="shared" si="511"/>
        <v>0</v>
      </c>
      <c r="S191" s="24">
        <f t="shared" si="511"/>
        <v>8</v>
      </c>
      <c r="T191" s="24">
        <f t="shared" si="511"/>
        <v>71</v>
      </c>
      <c r="U191" s="24">
        <f t="shared" si="511"/>
        <v>79</v>
      </c>
      <c r="V191" s="24">
        <f t="shared" ref="V191:X191" si="512">SUM(V190)</f>
        <v>0</v>
      </c>
      <c r="W191" s="24">
        <f t="shared" si="512"/>
        <v>0</v>
      </c>
      <c r="X191" s="24">
        <f t="shared" si="512"/>
        <v>0</v>
      </c>
    </row>
    <row r="192" spans="1:24" s="4" customFormat="1" ht="25.5" customHeight="1">
      <c r="A192" s="26"/>
      <c r="B192" s="27" t="s">
        <v>115</v>
      </c>
      <c r="C192" s="24">
        <f t="shared" ref="C192:K192" si="513">C172+C188+C178+C182+C191+C175</f>
        <v>9</v>
      </c>
      <c r="D192" s="24">
        <f t="shared" si="513"/>
        <v>21</v>
      </c>
      <c r="E192" s="24">
        <f t="shared" si="513"/>
        <v>30</v>
      </c>
      <c r="F192" s="24">
        <f t="shared" si="513"/>
        <v>300</v>
      </c>
      <c r="G192" s="31">
        <f t="shared" si="513"/>
        <v>808</v>
      </c>
      <c r="H192" s="24">
        <f t="shared" si="513"/>
        <v>1108</v>
      </c>
      <c r="I192" s="24">
        <f t="shared" si="513"/>
        <v>55</v>
      </c>
      <c r="J192" s="24">
        <f t="shared" si="513"/>
        <v>170</v>
      </c>
      <c r="K192" s="24">
        <f t="shared" si="513"/>
        <v>225</v>
      </c>
      <c r="L192" s="24">
        <f t="shared" si="500"/>
        <v>364</v>
      </c>
      <c r="M192" s="24">
        <f t="shared" si="500"/>
        <v>999</v>
      </c>
      <c r="N192" s="24">
        <f t="shared" si="501"/>
        <v>1363</v>
      </c>
      <c r="O192" s="34"/>
      <c r="P192" s="24">
        <f>P172+P188+P178+P182+P191+P175</f>
        <v>116</v>
      </c>
      <c r="Q192" s="24">
        <f>Q172+Q188+Q178+Q182+Q191+Q175</f>
        <v>380</v>
      </c>
      <c r="R192" s="24">
        <f>P192+Q192</f>
        <v>496</v>
      </c>
      <c r="S192" s="24">
        <f>S172+S188+S178+S182+S191+S175</f>
        <v>248</v>
      </c>
      <c r="T192" s="24">
        <f>T172+T188+T178+T182+T191+T175</f>
        <v>619</v>
      </c>
      <c r="U192" s="24">
        <f>S192+T192</f>
        <v>867</v>
      </c>
      <c r="V192" s="24">
        <f>V172+V188+V178+V182+V191+V175</f>
        <v>0</v>
      </c>
      <c r="W192" s="24">
        <f>W172+W188+W178+W182+W191+W175</f>
        <v>0</v>
      </c>
      <c r="X192" s="24">
        <f>V192+W192</f>
        <v>0</v>
      </c>
    </row>
    <row r="193" spans="1:24" ht="25.5" customHeight="1">
      <c r="A193" s="18"/>
      <c r="B193" s="42" t="s">
        <v>25</v>
      </c>
      <c r="C193" s="12"/>
      <c r="D193" s="12"/>
      <c r="E193" s="12"/>
      <c r="F193" s="44"/>
      <c r="G193" s="44"/>
      <c r="H193" s="12"/>
      <c r="I193" s="44"/>
      <c r="J193" s="44"/>
      <c r="K193" s="12"/>
      <c r="L193" s="12"/>
      <c r="M193" s="12"/>
      <c r="N193" s="12"/>
      <c r="O193" s="11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25.5" customHeight="1">
      <c r="A194" s="18"/>
      <c r="B194" s="29" t="s">
        <v>116</v>
      </c>
      <c r="C194" s="12"/>
      <c r="D194" s="12"/>
      <c r="E194" s="12"/>
      <c r="F194" s="24"/>
      <c r="G194" s="24"/>
      <c r="H194" s="12"/>
      <c r="I194" s="24"/>
      <c r="J194" s="24"/>
      <c r="K194" s="12"/>
      <c r="L194" s="12"/>
      <c r="M194" s="12"/>
      <c r="N194" s="12"/>
      <c r="O194" s="11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25.5" customHeight="1">
      <c r="A195" s="18"/>
      <c r="B195" s="40" t="s">
        <v>117</v>
      </c>
      <c r="C195" s="12">
        <v>0</v>
      </c>
      <c r="D195" s="12">
        <v>0</v>
      </c>
      <c r="E195" s="12">
        <f t="shared" ref="E195" si="514">C195+D195</f>
        <v>0</v>
      </c>
      <c r="F195" s="12">
        <v>17</v>
      </c>
      <c r="G195" s="37">
        <v>25</v>
      </c>
      <c r="H195" s="12">
        <f t="shared" ref="H195" si="515">F195+G195</f>
        <v>42</v>
      </c>
      <c r="I195" s="12">
        <v>1</v>
      </c>
      <c r="J195" s="12">
        <v>0</v>
      </c>
      <c r="K195" s="12">
        <f t="shared" ref="K195" si="516">I195+J195</f>
        <v>1</v>
      </c>
      <c r="L195" s="24">
        <f t="shared" ref="L195:M196" si="517">C195+F195+I195</f>
        <v>18</v>
      </c>
      <c r="M195" s="24">
        <f t="shared" si="517"/>
        <v>25</v>
      </c>
      <c r="N195" s="24">
        <f t="shared" ref="N195" si="518">L195+M195</f>
        <v>43</v>
      </c>
      <c r="O195" s="49">
        <v>1</v>
      </c>
      <c r="P195" s="12">
        <f>IF(O195=1,L195,"0")</f>
        <v>18</v>
      </c>
      <c r="Q195" s="12">
        <f>IF(O195=1,M195,"0")</f>
        <v>25</v>
      </c>
      <c r="R195" s="12">
        <f>IF(O195=1,N195,"0")</f>
        <v>43</v>
      </c>
      <c r="S195" s="12" t="str">
        <f>IF(O195=2,L195,"0")</f>
        <v>0</v>
      </c>
      <c r="T195" s="12" t="str">
        <f>IF(O195=2,M195,"0")</f>
        <v>0</v>
      </c>
      <c r="U195" s="12" t="str">
        <f>IF(O195=2,N195,"0")</f>
        <v>0</v>
      </c>
      <c r="V195" s="12" t="str">
        <f t="shared" ref="V195" si="519">IF(O195=3,L195,"0")</f>
        <v>0</v>
      </c>
      <c r="W195" s="12" t="str">
        <f t="shared" ref="W195" si="520">IF(O195=3,M195,"0")</f>
        <v>0</v>
      </c>
      <c r="X195" s="12" t="str">
        <f t="shared" ref="X195" si="521">IF(O195=3,N195,"0")</f>
        <v>0</v>
      </c>
    </row>
    <row r="196" spans="1:24" ht="25.5" customHeight="1">
      <c r="A196" s="18"/>
      <c r="B196" s="40" t="s">
        <v>105</v>
      </c>
      <c r="C196" s="12">
        <v>0</v>
      </c>
      <c r="D196" s="12">
        <v>0</v>
      </c>
      <c r="E196" s="12">
        <f t="shared" ref="E196" si="522">C196+D196</f>
        <v>0</v>
      </c>
      <c r="F196" s="12">
        <v>0</v>
      </c>
      <c r="G196" s="37">
        <v>0</v>
      </c>
      <c r="H196" s="12">
        <f t="shared" ref="H196" si="523">F196+G196</f>
        <v>0</v>
      </c>
      <c r="I196" s="12">
        <v>1</v>
      </c>
      <c r="J196" s="12">
        <v>0</v>
      </c>
      <c r="K196" s="12">
        <f t="shared" ref="K196" si="524">I196+J196</f>
        <v>1</v>
      </c>
      <c r="L196" s="24">
        <f t="shared" si="517"/>
        <v>1</v>
      </c>
      <c r="M196" s="24">
        <f t="shared" si="517"/>
        <v>0</v>
      </c>
      <c r="N196" s="24">
        <f t="shared" ref="N196" si="525">L196+M196</f>
        <v>1</v>
      </c>
      <c r="O196" s="49">
        <v>1</v>
      </c>
      <c r="P196" s="12">
        <f>IF(O196=1,L196,"0")</f>
        <v>1</v>
      </c>
      <c r="Q196" s="12">
        <f>IF(O196=1,M196,"0")</f>
        <v>0</v>
      </c>
      <c r="R196" s="12">
        <f>IF(O196=1,N196,"0")</f>
        <v>1</v>
      </c>
      <c r="S196" s="12" t="str">
        <f>IF(O196=2,L196,"0")</f>
        <v>0</v>
      </c>
      <c r="T196" s="12" t="str">
        <f>IF(O196=2,M196,"0")</f>
        <v>0</v>
      </c>
      <c r="U196" s="12" t="str">
        <f>IF(O196=2,N196,"0")</f>
        <v>0</v>
      </c>
      <c r="V196" s="12" t="str">
        <f t="shared" ref="V196" si="526">IF(O196=3,L196,"0")</f>
        <v>0</v>
      </c>
      <c r="W196" s="12" t="str">
        <f t="shared" ref="W196" si="527">IF(O196=3,M196,"0")</f>
        <v>0</v>
      </c>
      <c r="X196" s="12" t="str">
        <f t="shared" ref="X196" si="528">IF(O196=3,N196,"0")</f>
        <v>0</v>
      </c>
    </row>
    <row r="197" spans="1:24" s="4" customFormat="1" ht="25.5" customHeight="1">
      <c r="A197" s="26"/>
      <c r="B197" s="27" t="s">
        <v>22</v>
      </c>
      <c r="C197" s="24">
        <f t="shared" ref="C197:X197" si="529">SUM(C195:C196)</f>
        <v>0</v>
      </c>
      <c r="D197" s="24">
        <f t="shared" si="529"/>
        <v>0</v>
      </c>
      <c r="E197" s="24">
        <f t="shared" si="529"/>
        <v>0</v>
      </c>
      <c r="F197" s="24">
        <f t="shared" si="529"/>
        <v>17</v>
      </c>
      <c r="G197" s="24">
        <f t="shared" si="529"/>
        <v>25</v>
      </c>
      <c r="H197" s="24">
        <f t="shared" si="529"/>
        <v>42</v>
      </c>
      <c r="I197" s="24">
        <f t="shared" si="529"/>
        <v>2</v>
      </c>
      <c r="J197" s="24">
        <f t="shared" si="529"/>
        <v>0</v>
      </c>
      <c r="K197" s="24">
        <f t="shared" si="529"/>
        <v>2</v>
      </c>
      <c r="L197" s="24">
        <f t="shared" si="529"/>
        <v>19</v>
      </c>
      <c r="M197" s="24">
        <f t="shared" si="529"/>
        <v>25</v>
      </c>
      <c r="N197" s="24">
        <f t="shared" si="529"/>
        <v>44</v>
      </c>
      <c r="O197" s="24">
        <f t="shared" si="529"/>
        <v>2</v>
      </c>
      <c r="P197" s="24">
        <f t="shared" si="529"/>
        <v>19</v>
      </c>
      <c r="Q197" s="24">
        <f t="shared" si="529"/>
        <v>25</v>
      </c>
      <c r="R197" s="24">
        <f t="shared" si="529"/>
        <v>44</v>
      </c>
      <c r="S197" s="24">
        <f t="shared" si="529"/>
        <v>0</v>
      </c>
      <c r="T197" s="24">
        <f t="shared" si="529"/>
        <v>0</v>
      </c>
      <c r="U197" s="24">
        <f t="shared" si="529"/>
        <v>0</v>
      </c>
      <c r="V197" s="24">
        <f t="shared" si="529"/>
        <v>0</v>
      </c>
      <c r="W197" s="24">
        <f t="shared" si="529"/>
        <v>0</v>
      </c>
      <c r="X197" s="24">
        <f t="shared" si="529"/>
        <v>0</v>
      </c>
    </row>
    <row r="198" spans="1:24" s="4" customFormat="1" ht="25.5" hidden="1" customHeight="1">
      <c r="A198" s="26"/>
      <c r="B198" s="39" t="s">
        <v>118</v>
      </c>
      <c r="C198" s="24"/>
      <c r="D198" s="24"/>
      <c r="E198" s="24"/>
      <c r="F198" s="24"/>
      <c r="G198" s="31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</row>
    <row r="199" spans="1:24" s="4" customFormat="1" ht="25.5" hidden="1" customHeight="1">
      <c r="A199" s="26"/>
      <c r="B199" s="40" t="s">
        <v>109</v>
      </c>
      <c r="C199" s="12">
        <v>0</v>
      </c>
      <c r="D199" s="12">
        <v>0</v>
      </c>
      <c r="E199" s="12">
        <f>C199+D199</f>
        <v>0</v>
      </c>
      <c r="F199" s="12">
        <v>0</v>
      </c>
      <c r="G199" s="37">
        <v>0</v>
      </c>
      <c r="H199" s="12">
        <f>F199+G199</f>
        <v>0</v>
      </c>
      <c r="I199" s="12">
        <v>0</v>
      </c>
      <c r="J199" s="12">
        <v>0</v>
      </c>
      <c r="K199" s="12">
        <f>I199+J199</f>
        <v>0</v>
      </c>
      <c r="L199" s="12">
        <f>C199+F199+I199</f>
        <v>0</v>
      </c>
      <c r="M199" s="12">
        <f>D199+G199+J199</f>
        <v>0</v>
      </c>
      <c r="N199" s="12">
        <f t="shared" ref="N199:N200" si="530">L199+M199</f>
        <v>0</v>
      </c>
      <c r="O199" s="12">
        <v>2</v>
      </c>
      <c r="P199" s="12" t="str">
        <f>IF(O199=1,L199,"0")</f>
        <v>0</v>
      </c>
      <c r="Q199" s="12" t="str">
        <f>IF(O199=1,M199,"0")</f>
        <v>0</v>
      </c>
      <c r="R199" s="12" t="str">
        <f>IF(O199=1,#REF!,"0")</f>
        <v>0</v>
      </c>
      <c r="S199" s="12">
        <f>IF(O199=2,L199,"0")</f>
        <v>0</v>
      </c>
      <c r="T199" s="12">
        <f>IF(O199=2,M199,"0")</f>
        <v>0</v>
      </c>
      <c r="U199" s="12">
        <f>IF(O199=2,N199,"0")</f>
        <v>0</v>
      </c>
      <c r="V199" s="12" t="str">
        <f t="shared" ref="V199" si="531">IF(O199=3,L199,"0")</f>
        <v>0</v>
      </c>
      <c r="W199" s="12" t="str">
        <f t="shared" ref="W199" si="532">IF(O199=3,M199,"0")</f>
        <v>0</v>
      </c>
      <c r="X199" s="12" t="str">
        <f t="shared" ref="X199" si="533">IF(O199=3,N199,"0")</f>
        <v>0</v>
      </c>
    </row>
    <row r="200" spans="1:24" s="4" customFormat="1" ht="25.5" hidden="1" customHeight="1">
      <c r="A200" s="26"/>
      <c r="B200" s="27" t="s">
        <v>22</v>
      </c>
      <c r="C200" s="24">
        <f t="shared" ref="C200:K200" si="534">SUM(C199)</f>
        <v>0</v>
      </c>
      <c r="D200" s="24">
        <f t="shared" si="534"/>
        <v>0</v>
      </c>
      <c r="E200" s="24">
        <f t="shared" si="534"/>
        <v>0</v>
      </c>
      <c r="F200" s="24">
        <f t="shared" si="534"/>
        <v>0</v>
      </c>
      <c r="G200" s="31">
        <f t="shared" si="534"/>
        <v>0</v>
      </c>
      <c r="H200" s="24">
        <f t="shared" si="534"/>
        <v>0</v>
      </c>
      <c r="I200" s="24">
        <f t="shared" si="534"/>
        <v>0</v>
      </c>
      <c r="J200" s="24">
        <f t="shared" si="534"/>
        <v>0</v>
      </c>
      <c r="K200" s="24">
        <f t="shared" si="534"/>
        <v>0</v>
      </c>
      <c r="L200" s="24">
        <f>C200+F200+I200</f>
        <v>0</v>
      </c>
      <c r="M200" s="24">
        <f>D200+G200+J200</f>
        <v>0</v>
      </c>
      <c r="N200" s="24">
        <f t="shared" si="530"/>
        <v>0</v>
      </c>
      <c r="O200" s="24">
        <f t="shared" ref="O200:X200" si="535">SUM(O199)</f>
        <v>2</v>
      </c>
      <c r="P200" s="24">
        <f t="shared" si="535"/>
        <v>0</v>
      </c>
      <c r="Q200" s="24">
        <f t="shared" si="535"/>
        <v>0</v>
      </c>
      <c r="R200" s="24">
        <f t="shared" si="535"/>
        <v>0</v>
      </c>
      <c r="S200" s="24">
        <f t="shared" si="535"/>
        <v>0</v>
      </c>
      <c r="T200" s="24">
        <f t="shared" si="535"/>
        <v>0</v>
      </c>
      <c r="U200" s="24">
        <f t="shared" si="535"/>
        <v>0</v>
      </c>
      <c r="V200" s="24">
        <f t="shared" si="535"/>
        <v>0</v>
      </c>
      <c r="W200" s="24">
        <f t="shared" si="535"/>
        <v>0</v>
      </c>
      <c r="X200" s="24">
        <f t="shared" si="535"/>
        <v>0</v>
      </c>
    </row>
    <row r="201" spans="1:24" s="4" customFormat="1" ht="25.5" customHeight="1">
      <c r="A201" s="26"/>
      <c r="B201" s="27" t="s">
        <v>119</v>
      </c>
      <c r="C201" s="24">
        <f>C200+C197</f>
        <v>0</v>
      </c>
      <c r="D201" s="24">
        <f t="shared" ref="D201:N201" si="536">D200+D197</f>
        <v>0</v>
      </c>
      <c r="E201" s="24">
        <f t="shared" si="536"/>
        <v>0</v>
      </c>
      <c r="F201" s="24">
        <f t="shared" si="536"/>
        <v>17</v>
      </c>
      <c r="G201" s="24">
        <f t="shared" si="536"/>
        <v>25</v>
      </c>
      <c r="H201" s="24">
        <f t="shared" si="536"/>
        <v>42</v>
      </c>
      <c r="I201" s="24">
        <f t="shared" si="536"/>
        <v>2</v>
      </c>
      <c r="J201" s="24">
        <f t="shared" si="536"/>
        <v>0</v>
      </c>
      <c r="K201" s="24">
        <f t="shared" si="536"/>
        <v>2</v>
      </c>
      <c r="L201" s="24">
        <f t="shared" si="536"/>
        <v>19</v>
      </c>
      <c r="M201" s="24">
        <f t="shared" si="536"/>
        <v>25</v>
      </c>
      <c r="N201" s="24">
        <f t="shared" si="536"/>
        <v>44</v>
      </c>
      <c r="O201" s="24">
        <f t="shared" ref="O201" si="537">O200+O197</f>
        <v>4</v>
      </c>
      <c r="P201" s="24">
        <f t="shared" ref="P201" si="538">P200+P197</f>
        <v>19</v>
      </c>
      <c r="Q201" s="24">
        <f t="shared" ref="Q201" si="539">Q200+Q197</f>
        <v>25</v>
      </c>
      <c r="R201" s="24">
        <f t="shared" ref="R201" si="540">R200+R197</f>
        <v>44</v>
      </c>
      <c r="S201" s="24">
        <f t="shared" ref="S201" si="541">S200+S197</f>
        <v>0</v>
      </c>
      <c r="T201" s="24">
        <f t="shared" ref="T201" si="542">T200+T197</f>
        <v>0</v>
      </c>
      <c r="U201" s="24">
        <f t="shared" ref="U201" si="543">U200+U197</f>
        <v>0</v>
      </c>
      <c r="V201" s="24">
        <f t="shared" ref="V201" si="544">V200+V197</f>
        <v>0</v>
      </c>
      <c r="W201" s="24">
        <f t="shared" ref="W201" si="545">W200+W197</f>
        <v>0</v>
      </c>
      <c r="X201" s="24">
        <f t="shared" ref="X201" si="546">X200+X197</f>
        <v>0</v>
      </c>
    </row>
    <row r="202" spans="1:24" s="4" customFormat="1" ht="25.5" customHeight="1">
      <c r="A202" s="61"/>
      <c r="B202" s="62" t="s">
        <v>27</v>
      </c>
      <c r="C202" s="63">
        <f t="shared" ref="C202:K202" si="547">C192+C201</f>
        <v>9</v>
      </c>
      <c r="D202" s="63">
        <f t="shared" si="547"/>
        <v>21</v>
      </c>
      <c r="E202" s="63">
        <f t="shared" si="547"/>
        <v>30</v>
      </c>
      <c r="F202" s="63">
        <f t="shared" si="547"/>
        <v>317</v>
      </c>
      <c r="G202" s="64">
        <f t="shared" si="547"/>
        <v>833</v>
      </c>
      <c r="H202" s="63">
        <f t="shared" si="547"/>
        <v>1150</v>
      </c>
      <c r="I202" s="63">
        <f t="shared" si="547"/>
        <v>57</v>
      </c>
      <c r="J202" s="63">
        <f t="shared" si="547"/>
        <v>170</v>
      </c>
      <c r="K202" s="63">
        <f t="shared" si="547"/>
        <v>227</v>
      </c>
      <c r="L202" s="63">
        <f>C202+F202+I202</f>
        <v>383</v>
      </c>
      <c r="M202" s="63">
        <f>D202+G202+J202</f>
        <v>1024</v>
      </c>
      <c r="N202" s="63">
        <f t="shared" ref="N202" si="548">L202+M202</f>
        <v>1407</v>
      </c>
      <c r="O202" s="67">
        <f t="shared" ref="O202:X202" si="549">O192+O201</f>
        <v>4</v>
      </c>
      <c r="P202" s="63">
        <f t="shared" si="549"/>
        <v>135</v>
      </c>
      <c r="Q202" s="63">
        <f t="shared" si="549"/>
        <v>405</v>
      </c>
      <c r="R202" s="63">
        <f t="shared" si="549"/>
        <v>540</v>
      </c>
      <c r="S202" s="63">
        <f t="shared" si="549"/>
        <v>248</v>
      </c>
      <c r="T202" s="63">
        <f t="shared" si="549"/>
        <v>619</v>
      </c>
      <c r="U202" s="63">
        <f t="shared" si="549"/>
        <v>867</v>
      </c>
      <c r="V202" s="63">
        <f t="shared" si="549"/>
        <v>0</v>
      </c>
      <c r="W202" s="63">
        <f t="shared" si="549"/>
        <v>0</v>
      </c>
      <c r="X202" s="63">
        <f t="shared" si="549"/>
        <v>0</v>
      </c>
    </row>
    <row r="203" spans="1:24" ht="25.5" customHeight="1">
      <c r="A203" s="26" t="s">
        <v>120</v>
      </c>
      <c r="B203" s="29"/>
      <c r="C203" s="12"/>
      <c r="D203" s="12"/>
      <c r="E203" s="12"/>
      <c r="F203" s="24"/>
      <c r="G203" s="24"/>
      <c r="H203" s="12"/>
      <c r="I203" s="24"/>
      <c r="J203" s="24"/>
      <c r="K203" s="12"/>
      <c r="L203" s="12"/>
      <c r="M203" s="12"/>
      <c r="N203" s="12"/>
      <c r="O203" s="11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25.5" customHeight="1">
      <c r="A204" s="26"/>
      <c r="B204" s="43" t="s">
        <v>16</v>
      </c>
      <c r="C204" s="12"/>
      <c r="D204" s="12"/>
      <c r="E204" s="12"/>
      <c r="F204" s="44"/>
      <c r="G204" s="44"/>
      <c r="H204" s="12"/>
      <c r="I204" s="44"/>
      <c r="J204" s="44"/>
      <c r="K204" s="12"/>
      <c r="L204" s="12"/>
      <c r="M204" s="12"/>
      <c r="N204" s="12"/>
      <c r="O204" s="11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25.5" customHeight="1">
      <c r="A205" s="18"/>
      <c r="B205" s="29" t="s">
        <v>121</v>
      </c>
      <c r="C205" s="12"/>
      <c r="D205" s="12"/>
      <c r="E205" s="12"/>
      <c r="F205" s="24"/>
      <c r="G205" s="24"/>
      <c r="H205" s="12"/>
      <c r="I205" s="24"/>
      <c r="J205" s="24"/>
      <c r="K205" s="12"/>
      <c r="L205" s="12"/>
      <c r="M205" s="12"/>
      <c r="N205" s="12"/>
      <c r="O205" s="11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25.5" customHeight="1">
      <c r="A206" s="18"/>
      <c r="B206" s="19" t="s">
        <v>122</v>
      </c>
      <c r="C206" s="12">
        <v>0</v>
      </c>
      <c r="D206" s="12">
        <v>0</v>
      </c>
      <c r="E206" s="12">
        <f t="shared" ref="E206:E207" si="550">C206+D206</f>
        <v>0</v>
      </c>
      <c r="F206" s="12">
        <v>1</v>
      </c>
      <c r="G206" s="12">
        <v>0</v>
      </c>
      <c r="H206" s="12">
        <f t="shared" ref="H206:H207" si="551">F206+G206</f>
        <v>1</v>
      </c>
      <c r="I206" s="12">
        <v>0</v>
      </c>
      <c r="J206" s="12">
        <v>0</v>
      </c>
      <c r="K206" s="12">
        <f t="shared" ref="K206:K207" si="552">I206+J206</f>
        <v>0</v>
      </c>
      <c r="L206" s="24">
        <f t="shared" ref="L206:M210" si="553">C206+F206+I206</f>
        <v>1</v>
      </c>
      <c r="M206" s="24">
        <f t="shared" si="553"/>
        <v>0</v>
      </c>
      <c r="N206" s="24">
        <f t="shared" ref="N206:N207" si="554">L206+M206</f>
        <v>1</v>
      </c>
      <c r="O206" s="11">
        <v>2</v>
      </c>
      <c r="P206" s="12" t="str">
        <f t="shared" ref="P206:P209" si="555">IF(O206=1,L206,"0")</f>
        <v>0</v>
      </c>
      <c r="Q206" s="12">
        <f>SUM(S205)</f>
        <v>0</v>
      </c>
      <c r="R206" s="12" t="str">
        <f t="shared" ref="R206:R209" si="556">IF(O206=1,N206,"0")</f>
        <v>0</v>
      </c>
      <c r="S206" s="12">
        <f>IF(O206=2,L206,"0")</f>
        <v>1</v>
      </c>
      <c r="T206" s="12">
        <f>IF(O206=2,M206,"0")</f>
        <v>0</v>
      </c>
      <c r="U206" s="12">
        <f>IF(O206=2,N206,"0")</f>
        <v>1</v>
      </c>
      <c r="V206" s="12" t="str">
        <f t="shared" ref="V206:V209" si="557">IF(O206=3,L206,"0")</f>
        <v>0</v>
      </c>
      <c r="W206" s="12" t="str">
        <f t="shared" ref="W206:W209" si="558">IF(O206=3,M206,"0")</f>
        <v>0</v>
      </c>
      <c r="X206" s="12" t="str">
        <f t="shared" ref="X206:X209" si="559">IF(O206=3,N206,"0")</f>
        <v>0</v>
      </c>
    </row>
    <row r="207" spans="1:24" ht="25.5" customHeight="1">
      <c r="A207" s="18"/>
      <c r="B207" s="83" t="s">
        <v>123</v>
      </c>
      <c r="C207" s="12">
        <v>0</v>
      </c>
      <c r="D207" s="12">
        <v>0</v>
      </c>
      <c r="E207" s="12">
        <f t="shared" si="550"/>
        <v>0</v>
      </c>
      <c r="F207" s="12">
        <v>9</v>
      </c>
      <c r="G207" s="37">
        <v>29</v>
      </c>
      <c r="H207" s="12">
        <f t="shared" si="551"/>
        <v>38</v>
      </c>
      <c r="I207" s="12">
        <v>1</v>
      </c>
      <c r="J207" s="12">
        <v>0</v>
      </c>
      <c r="K207" s="12">
        <f t="shared" si="552"/>
        <v>1</v>
      </c>
      <c r="L207" s="24">
        <f t="shared" ref="L207" si="560">C207+F207+I207</f>
        <v>10</v>
      </c>
      <c r="M207" s="24">
        <f t="shared" ref="M207" si="561">D207+G207+J207</f>
        <v>29</v>
      </c>
      <c r="N207" s="24">
        <f t="shared" si="554"/>
        <v>39</v>
      </c>
      <c r="O207" s="11">
        <v>2</v>
      </c>
      <c r="P207" s="12" t="str">
        <f t="shared" ref="P207" si="562">IF(O207=1,L207,"0")</f>
        <v>0</v>
      </c>
      <c r="Q207" s="12" t="str">
        <f t="shared" ref="Q207" si="563">IF(O207=1,M207,"0")</f>
        <v>0</v>
      </c>
      <c r="R207" s="12" t="str">
        <f t="shared" ref="R207" si="564">IF(O207=1,N207,"0")</f>
        <v>0</v>
      </c>
      <c r="S207" s="12">
        <f>IF(O207=2,L207,"0")</f>
        <v>10</v>
      </c>
      <c r="T207" s="12">
        <f>IF(O207=2,M207,"0")</f>
        <v>29</v>
      </c>
      <c r="U207" s="12">
        <f>IF(O207=2,N207,"0")</f>
        <v>39</v>
      </c>
      <c r="V207" s="12" t="str">
        <f t="shared" ref="V207" si="565">IF(O207=3,L207,"0")</f>
        <v>0</v>
      </c>
      <c r="W207" s="12" t="str">
        <f t="shared" ref="W207" si="566">IF(O207=3,M207,"0")</f>
        <v>0</v>
      </c>
      <c r="X207" s="12" t="str">
        <f t="shared" ref="X207" si="567">IF(O207=3,N207,"0")</f>
        <v>0</v>
      </c>
    </row>
    <row r="208" spans="1:24" ht="25.5" customHeight="1">
      <c r="A208" s="18"/>
      <c r="B208" s="82" t="s">
        <v>124</v>
      </c>
      <c r="C208" s="12">
        <v>0</v>
      </c>
      <c r="D208" s="12">
        <v>0</v>
      </c>
      <c r="E208" s="12">
        <f t="shared" ref="E208:E209" si="568">C208+D208</f>
        <v>0</v>
      </c>
      <c r="F208" s="12">
        <v>7</v>
      </c>
      <c r="G208" s="37">
        <v>15</v>
      </c>
      <c r="H208" s="12">
        <f t="shared" ref="H208:H209" si="569">F208+G208</f>
        <v>22</v>
      </c>
      <c r="I208" s="12">
        <v>0</v>
      </c>
      <c r="J208" s="12">
        <v>2</v>
      </c>
      <c r="K208" s="12">
        <f t="shared" ref="K208:K209" si="570">I208+J208</f>
        <v>2</v>
      </c>
      <c r="L208" s="24">
        <f t="shared" si="553"/>
        <v>7</v>
      </c>
      <c r="M208" s="24">
        <f t="shared" si="553"/>
        <v>17</v>
      </c>
      <c r="N208" s="24">
        <f t="shared" ref="N208:N209" si="571">L208+M208</f>
        <v>24</v>
      </c>
      <c r="O208" s="11">
        <v>2</v>
      </c>
      <c r="P208" s="12" t="str">
        <f t="shared" si="555"/>
        <v>0</v>
      </c>
      <c r="Q208" s="12" t="str">
        <f t="shared" ref="Q208:Q209" si="572">IF(O208=1,M208,"0")</f>
        <v>0</v>
      </c>
      <c r="R208" s="12" t="str">
        <f t="shared" si="556"/>
        <v>0</v>
      </c>
      <c r="S208" s="12">
        <f>IF(O208=2,L208,"0")</f>
        <v>7</v>
      </c>
      <c r="T208" s="12">
        <f>IF(O208=2,M208,"0")</f>
        <v>17</v>
      </c>
      <c r="U208" s="12">
        <f>IF(O208=2,N208,"0")</f>
        <v>24</v>
      </c>
      <c r="V208" s="12" t="str">
        <f t="shared" si="557"/>
        <v>0</v>
      </c>
      <c r="W208" s="12" t="str">
        <f t="shared" si="558"/>
        <v>0</v>
      </c>
      <c r="X208" s="12" t="str">
        <f t="shared" si="559"/>
        <v>0</v>
      </c>
    </row>
    <row r="209" spans="1:24" ht="25.5" customHeight="1">
      <c r="A209" s="18"/>
      <c r="B209" s="19" t="s">
        <v>125</v>
      </c>
      <c r="C209" s="12">
        <v>0</v>
      </c>
      <c r="D209" s="12">
        <v>0</v>
      </c>
      <c r="E209" s="12">
        <f t="shared" si="568"/>
        <v>0</v>
      </c>
      <c r="F209" s="12">
        <v>26</v>
      </c>
      <c r="G209" s="37">
        <v>100</v>
      </c>
      <c r="H209" s="12">
        <f t="shared" si="569"/>
        <v>126</v>
      </c>
      <c r="I209" s="12">
        <v>8</v>
      </c>
      <c r="J209" s="12">
        <v>3</v>
      </c>
      <c r="K209" s="12">
        <f t="shared" si="570"/>
        <v>11</v>
      </c>
      <c r="L209" s="24">
        <f t="shared" si="553"/>
        <v>34</v>
      </c>
      <c r="M209" s="24">
        <f t="shared" si="553"/>
        <v>103</v>
      </c>
      <c r="N209" s="24">
        <f t="shared" si="571"/>
        <v>137</v>
      </c>
      <c r="O209" s="11">
        <v>2</v>
      </c>
      <c r="P209" s="12" t="str">
        <f t="shared" si="555"/>
        <v>0</v>
      </c>
      <c r="Q209" s="12" t="str">
        <f t="shared" si="572"/>
        <v>0</v>
      </c>
      <c r="R209" s="12" t="str">
        <f t="shared" si="556"/>
        <v>0</v>
      </c>
      <c r="S209" s="12">
        <f>IF(O209=2,L209,"0")</f>
        <v>34</v>
      </c>
      <c r="T209" s="12">
        <f>IF(O209=2,M209,"0")</f>
        <v>103</v>
      </c>
      <c r="U209" s="12">
        <f>IF(O209=2,N209,"0")</f>
        <v>137</v>
      </c>
      <c r="V209" s="12" t="str">
        <f t="shared" si="557"/>
        <v>0</v>
      </c>
      <c r="W209" s="12" t="str">
        <f t="shared" si="558"/>
        <v>0</v>
      </c>
      <c r="X209" s="12" t="str">
        <f t="shared" si="559"/>
        <v>0</v>
      </c>
    </row>
    <row r="210" spans="1:24" s="4" customFormat="1" ht="25.5" customHeight="1">
      <c r="A210" s="26"/>
      <c r="B210" s="27" t="s">
        <v>22</v>
      </c>
      <c r="C210" s="24">
        <f t="shared" ref="C210:K210" si="573">SUM(C206:C209)</f>
        <v>0</v>
      </c>
      <c r="D210" s="24">
        <f t="shared" si="573"/>
        <v>0</v>
      </c>
      <c r="E210" s="24">
        <f t="shared" si="573"/>
        <v>0</v>
      </c>
      <c r="F210" s="24">
        <f t="shared" si="573"/>
        <v>43</v>
      </c>
      <c r="G210" s="24">
        <f t="shared" si="573"/>
        <v>144</v>
      </c>
      <c r="H210" s="24">
        <f t="shared" si="573"/>
        <v>187</v>
      </c>
      <c r="I210" s="24">
        <f t="shared" si="573"/>
        <v>9</v>
      </c>
      <c r="J210" s="24">
        <f t="shared" si="573"/>
        <v>5</v>
      </c>
      <c r="K210" s="24">
        <f t="shared" si="573"/>
        <v>14</v>
      </c>
      <c r="L210" s="24">
        <f>C210+F210+I210</f>
        <v>52</v>
      </c>
      <c r="M210" s="24">
        <f t="shared" si="553"/>
        <v>149</v>
      </c>
      <c r="N210" s="24">
        <f>L210+M210</f>
        <v>201</v>
      </c>
      <c r="O210" s="34">
        <f>SUM(O208:O209)</f>
        <v>4</v>
      </c>
      <c r="P210" s="24">
        <f t="shared" ref="P210:X210" si="574">SUM(P206:P209)</f>
        <v>0</v>
      </c>
      <c r="Q210" s="24">
        <f t="shared" si="574"/>
        <v>0</v>
      </c>
      <c r="R210" s="24">
        <f t="shared" si="574"/>
        <v>0</v>
      </c>
      <c r="S210" s="24">
        <f t="shared" si="574"/>
        <v>52</v>
      </c>
      <c r="T210" s="24">
        <f t="shared" si="574"/>
        <v>149</v>
      </c>
      <c r="U210" s="24">
        <f t="shared" si="574"/>
        <v>201</v>
      </c>
      <c r="V210" s="24">
        <f t="shared" si="574"/>
        <v>0</v>
      </c>
      <c r="W210" s="24">
        <f t="shared" si="574"/>
        <v>0</v>
      </c>
      <c r="X210" s="24">
        <f t="shared" si="574"/>
        <v>0</v>
      </c>
    </row>
    <row r="211" spans="1:24" ht="25.5" customHeight="1">
      <c r="A211" s="7"/>
      <c r="B211" s="8" t="s">
        <v>126</v>
      </c>
      <c r="C211" s="12"/>
      <c r="D211" s="12"/>
      <c r="E211" s="12"/>
      <c r="F211" s="10"/>
      <c r="G211" s="10"/>
      <c r="H211" s="12"/>
      <c r="I211" s="10"/>
      <c r="J211" s="10"/>
      <c r="K211" s="12"/>
      <c r="L211" s="12"/>
      <c r="M211" s="12"/>
      <c r="N211" s="12"/>
      <c r="O211" s="11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25.5" customHeight="1">
      <c r="A212" s="7"/>
      <c r="B212" s="19" t="s">
        <v>123</v>
      </c>
      <c r="C212" s="12">
        <v>1</v>
      </c>
      <c r="D212" s="12">
        <v>0</v>
      </c>
      <c r="E212" s="12">
        <f>C212+D212</f>
        <v>1</v>
      </c>
      <c r="F212" s="12">
        <v>8</v>
      </c>
      <c r="G212" s="37">
        <v>10</v>
      </c>
      <c r="H212" s="12">
        <f>F212+G212</f>
        <v>18</v>
      </c>
      <c r="I212" s="12">
        <v>0</v>
      </c>
      <c r="J212" s="12">
        <v>0</v>
      </c>
      <c r="K212" s="12">
        <f>I212+J212</f>
        <v>0</v>
      </c>
      <c r="L212" s="24">
        <f>C212+F212+I212</f>
        <v>9</v>
      </c>
      <c r="M212" s="24">
        <f>D212+G212+J212</f>
        <v>10</v>
      </c>
      <c r="N212" s="24">
        <f t="shared" ref="N212" si="575">L212+M212</f>
        <v>19</v>
      </c>
      <c r="O212" s="11">
        <v>2</v>
      </c>
      <c r="P212" s="12" t="str">
        <f>IF(O212=1,L212,"0")</f>
        <v>0</v>
      </c>
      <c r="Q212" s="12" t="str">
        <f>IF(O212=1,M212,"0")</f>
        <v>0</v>
      </c>
      <c r="R212" s="12" t="str">
        <f>IF(O212=1,N212,"0")</f>
        <v>0</v>
      </c>
      <c r="S212" s="12">
        <f>IF(O212=2,L212,"0")</f>
        <v>9</v>
      </c>
      <c r="T212" s="12">
        <f>IF(O212=2,M212,"0")</f>
        <v>10</v>
      </c>
      <c r="U212" s="12">
        <f>IF(O212=2,N212,"0")</f>
        <v>19</v>
      </c>
      <c r="V212" s="12" t="str">
        <f t="shared" ref="V212:V214" si="576">IF(O212=3,L212,"0")</f>
        <v>0</v>
      </c>
      <c r="W212" s="12" t="str">
        <f t="shared" ref="W212:W214" si="577">IF(O212=3,M212,"0")</f>
        <v>0</v>
      </c>
      <c r="X212" s="12" t="str">
        <f t="shared" ref="X212:X214" si="578">IF(O212=3,N212,"0")</f>
        <v>0</v>
      </c>
    </row>
    <row r="213" spans="1:24" ht="25.5" customHeight="1">
      <c r="A213" s="7"/>
      <c r="B213" s="19" t="s">
        <v>124</v>
      </c>
      <c r="C213" s="12">
        <v>1</v>
      </c>
      <c r="D213" s="12">
        <v>2</v>
      </c>
      <c r="E213" s="12">
        <f>C213+D213</f>
        <v>3</v>
      </c>
      <c r="F213" s="12">
        <v>0</v>
      </c>
      <c r="G213" s="37">
        <v>0</v>
      </c>
      <c r="H213" s="12">
        <f>F213+G213</f>
        <v>0</v>
      </c>
      <c r="I213" s="12">
        <v>2</v>
      </c>
      <c r="J213" s="12">
        <v>0</v>
      </c>
      <c r="K213" s="12">
        <f>I213+J213</f>
        <v>2</v>
      </c>
      <c r="L213" s="24">
        <f t="shared" ref="L213:L215" si="579">C213+F213+I213</f>
        <v>3</v>
      </c>
      <c r="M213" s="24">
        <f t="shared" ref="M213:M215" si="580">D213+G213+J213</f>
        <v>2</v>
      </c>
      <c r="N213" s="24">
        <f t="shared" ref="N213:N215" si="581">L213+M213</f>
        <v>5</v>
      </c>
      <c r="O213" s="11">
        <v>2</v>
      </c>
      <c r="P213" s="12" t="str">
        <f>IF(O213=1,L213,"0")</f>
        <v>0</v>
      </c>
      <c r="Q213" s="12" t="str">
        <f>IF(O213=1,M213,"0")</f>
        <v>0</v>
      </c>
      <c r="R213" s="12" t="str">
        <f>IF(O213=1,N213,"0")</f>
        <v>0</v>
      </c>
      <c r="S213" s="12">
        <f>IF(O213=2,L213,"0")</f>
        <v>3</v>
      </c>
      <c r="T213" s="12">
        <f>IF(O213=2,M213,"0")</f>
        <v>2</v>
      </c>
      <c r="U213" s="12">
        <f>IF(O213=2,N213,"0")</f>
        <v>5</v>
      </c>
      <c r="V213" s="12" t="str">
        <f t="shared" si="576"/>
        <v>0</v>
      </c>
      <c r="W213" s="12" t="str">
        <f t="shared" si="577"/>
        <v>0</v>
      </c>
      <c r="X213" s="12" t="str">
        <f t="shared" si="578"/>
        <v>0</v>
      </c>
    </row>
    <row r="214" spans="1:24" ht="25.5" customHeight="1">
      <c r="A214" s="18"/>
      <c r="B214" s="19" t="s">
        <v>125</v>
      </c>
      <c r="C214" s="12">
        <v>1</v>
      </c>
      <c r="D214" s="12">
        <v>4</v>
      </c>
      <c r="E214" s="12">
        <f>C214+D214</f>
        <v>5</v>
      </c>
      <c r="F214" s="12">
        <v>15</v>
      </c>
      <c r="G214" s="37">
        <v>50</v>
      </c>
      <c r="H214" s="12">
        <f>F214+G214</f>
        <v>65</v>
      </c>
      <c r="I214" s="12">
        <v>7</v>
      </c>
      <c r="J214" s="12">
        <v>9</v>
      </c>
      <c r="K214" s="12">
        <f>I214+J214</f>
        <v>16</v>
      </c>
      <c r="L214" s="24">
        <f t="shared" si="579"/>
        <v>23</v>
      </c>
      <c r="M214" s="24">
        <f t="shared" si="580"/>
        <v>63</v>
      </c>
      <c r="N214" s="24">
        <f t="shared" si="581"/>
        <v>86</v>
      </c>
      <c r="O214" s="11">
        <v>2</v>
      </c>
      <c r="P214" s="12" t="str">
        <f>IF(O214=1,L214,"0")</f>
        <v>0</v>
      </c>
      <c r="Q214" s="12" t="str">
        <f>IF(O214=1,M214,"0")</f>
        <v>0</v>
      </c>
      <c r="R214" s="12" t="str">
        <f>IF(O214=1,N214,"0")</f>
        <v>0</v>
      </c>
      <c r="S214" s="12">
        <f>IF(O214=2,L214,"0")</f>
        <v>23</v>
      </c>
      <c r="T214" s="12">
        <f>IF(O214=2,M214,"0")</f>
        <v>63</v>
      </c>
      <c r="U214" s="12">
        <f>IF(O214=2,N214,"0")</f>
        <v>86</v>
      </c>
      <c r="V214" s="12" t="str">
        <f t="shared" si="576"/>
        <v>0</v>
      </c>
      <c r="W214" s="12" t="str">
        <f t="shared" si="577"/>
        <v>0</v>
      </c>
      <c r="X214" s="12" t="str">
        <f t="shared" si="578"/>
        <v>0</v>
      </c>
    </row>
    <row r="215" spans="1:24" s="4" customFormat="1" ht="25.5" customHeight="1">
      <c r="A215" s="26"/>
      <c r="B215" s="27" t="s">
        <v>22</v>
      </c>
      <c r="C215" s="24">
        <f t="shared" ref="C215:K215" si="582">SUM(C212:C214)</f>
        <v>3</v>
      </c>
      <c r="D215" s="24">
        <f t="shared" si="582"/>
        <v>6</v>
      </c>
      <c r="E215" s="24">
        <f t="shared" si="582"/>
        <v>9</v>
      </c>
      <c r="F215" s="24">
        <f t="shared" si="582"/>
        <v>23</v>
      </c>
      <c r="G215" s="31">
        <f t="shared" si="582"/>
        <v>60</v>
      </c>
      <c r="H215" s="24">
        <f t="shared" si="582"/>
        <v>83</v>
      </c>
      <c r="I215" s="24">
        <f t="shared" si="582"/>
        <v>9</v>
      </c>
      <c r="J215" s="24">
        <f t="shared" si="582"/>
        <v>9</v>
      </c>
      <c r="K215" s="24">
        <f t="shared" si="582"/>
        <v>18</v>
      </c>
      <c r="L215" s="24">
        <f t="shared" si="579"/>
        <v>35</v>
      </c>
      <c r="M215" s="24">
        <f t="shared" si="580"/>
        <v>75</v>
      </c>
      <c r="N215" s="24">
        <f t="shared" si="581"/>
        <v>110</v>
      </c>
      <c r="O215" s="34">
        <f t="shared" ref="O215:X215" si="583">SUM(O212:O214)</f>
        <v>6</v>
      </c>
      <c r="P215" s="24">
        <f t="shared" si="583"/>
        <v>0</v>
      </c>
      <c r="Q215" s="24">
        <f>SUM(Q212:Q214)</f>
        <v>0</v>
      </c>
      <c r="R215" s="24">
        <f t="shared" si="583"/>
        <v>0</v>
      </c>
      <c r="S215" s="24">
        <f t="shared" si="583"/>
        <v>35</v>
      </c>
      <c r="T215" s="24">
        <f t="shared" si="583"/>
        <v>75</v>
      </c>
      <c r="U215" s="24">
        <f t="shared" si="583"/>
        <v>110</v>
      </c>
      <c r="V215" s="24">
        <f t="shared" si="583"/>
        <v>0</v>
      </c>
      <c r="W215" s="24">
        <f t="shared" si="583"/>
        <v>0</v>
      </c>
      <c r="X215" s="24">
        <f t="shared" si="583"/>
        <v>0</v>
      </c>
    </row>
    <row r="216" spans="1:24" s="4" customFormat="1" ht="25.5" customHeight="1">
      <c r="A216" s="26"/>
      <c r="B216" s="29" t="s">
        <v>127</v>
      </c>
      <c r="C216" s="24"/>
      <c r="D216" s="24"/>
      <c r="E216" s="24"/>
      <c r="F216" s="24"/>
      <c r="G216" s="31"/>
      <c r="H216" s="24"/>
      <c r="I216" s="24"/>
      <c r="J216" s="24"/>
      <c r="K216" s="24"/>
      <c r="L216" s="12"/>
      <c r="M216" s="12"/>
      <c r="N216" s="12"/>
      <c r="O216" s="34"/>
      <c r="P216" s="24"/>
      <c r="Q216" s="24"/>
      <c r="R216" s="24"/>
      <c r="S216" s="24"/>
      <c r="T216" s="24"/>
      <c r="U216" s="24"/>
      <c r="V216" s="24"/>
      <c r="W216" s="24"/>
      <c r="X216" s="24"/>
    </row>
    <row r="217" spans="1:24" s="4" customFormat="1" ht="25.5" customHeight="1">
      <c r="A217" s="26"/>
      <c r="B217" s="38" t="s">
        <v>128</v>
      </c>
      <c r="C217" s="12">
        <v>0</v>
      </c>
      <c r="D217" s="12">
        <v>0</v>
      </c>
      <c r="E217" s="12">
        <f>C217+D217</f>
        <v>0</v>
      </c>
      <c r="F217" s="12">
        <v>0</v>
      </c>
      <c r="G217" s="37">
        <v>52</v>
      </c>
      <c r="H217" s="12">
        <f>F217+G217</f>
        <v>52</v>
      </c>
      <c r="I217" s="12">
        <v>0</v>
      </c>
      <c r="J217" s="12">
        <v>0</v>
      </c>
      <c r="K217" s="12">
        <f>I217+J217</f>
        <v>0</v>
      </c>
      <c r="L217" s="24">
        <f t="shared" ref="L217:L218" si="584">C217+F217+I217</f>
        <v>0</v>
      </c>
      <c r="M217" s="24">
        <f t="shared" ref="M217:M218" si="585">D217+G217+J217</f>
        <v>52</v>
      </c>
      <c r="N217" s="24">
        <f t="shared" ref="N217:N218" si="586">L217+M217</f>
        <v>52</v>
      </c>
      <c r="O217" s="11">
        <v>1</v>
      </c>
      <c r="P217" s="12">
        <f>IF(O217=1,L217,"0")</f>
        <v>0</v>
      </c>
      <c r="Q217" s="12">
        <f>IF(O217=1,M217,"0")</f>
        <v>52</v>
      </c>
      <c r="R217" s="12">
        <f>IF(O217=1,N217,"0")</f>
        <v>52</v>
      </c>
      <c r="S217" s="12" t="str">
        <f>IF(O217=2,L217,"0")</f>
        <v>0</v>
      </c>
      <c r="T217" s="12" t="str">
        <f>IF(O217=2,M217,"0")</f>
        <v>0</v>
      </c>
      <c r="U217" s="12" t="str">
        <f>IF(O217=2,N217,"0")</f>
        <v>0</v>
      </c>
      <c r="V217" s="12" t="str">
        <f t="shared" ref="V217" si="587">IF(O217=3,L217,"0")</f>
        <v>0</v>
      </c>
      <c r="W217" s="12" t="str">
        <f t="shared" ref="W217" si="588">IF(O217=3,M217,"0")</f>
        <v>0</v>
      </c>
      <c r="X217" s="12" t="str">
        <f t="shared" ref="X217" si="589">IF(O217=3,N217,"0")</f>
        <v>0</v>
      </c>
    </row>
    <row r="218" spans="1:24" s="4" customFormat="1" ht="25.5" customHeight="1">
      <c r="A218" s="26"/>
      <c r="B218" s="23" t="s">
        <v>22</v>
      </c>
      <c r="C218" s="24">
        <f t="shared" ref="C218" si="590">SUM(C217)</f>
        <v>0</v>
      </c>
      <c r="D218" s="24">
        <f t="shared" ref="D218:K218" si="591">SUM(D217)</f>
        <v>0</v>
      </c>
      <c r="E218" s="24">
        <f t="shared" si="591"/>
        <v>0</v>
      </c>
      <c r="F218" s="24">
        <f t="shared" si="591"/>
        <v>0</v>
      </c>
      <c r="G218" s="31">
        <f t="shared" si="591"/>
        <v>52</v>
      </c>
      <c r="H218" s="24">
        <f t="shared" si="591"/>
        <v>52</v>
      </c>
      <c r="I218" s="24">
        <f t="shared" si="591"/>
        <v>0</v>
      </c>
      <c r="J218" s="24">
        <f t="shared" si="591"/>
        <v>0</v>
      </c>
      <c r="K218" s="24">
        <f t="shared" si="591"/>
        <v>0</v>
      </c>
      <c r="L218" s="24">
        <f t="shared" si="584"/>
        <v>0</v>
      </c>
      <c r="M218" s="24">
        <f t="shared" si="585"/>
        <v>52</v>
      </c>
      <c r="N218" s="24">
        <f t="shared" si="586"/>
        <v>52</v>
      </c>
      <c r="O218" s="34">
        <f t="shared" ref="O218:X218" si="592">SUM(O217)</f>
        <v>1</v>
      </c>
      <c r="P218" s="24">
        <f t="shared" si="592"/>
        <v>0</v>
      </c>
      <c r="Q218" s="24">
        <f t="shared" si="592"/>
        <v>52</v>
      </c>
      <c r="R218" s="24">
        <f t="shared" si="592"/>
        <v>52</v>
      </c>
      <c r="S218" s="24">
        <f t="shared" si="592"/>
        <v>0</v>
      </c>
      <c r="T218" s="24">
        <f t="shared" si="592"/>
        <v>0</v>
      </c>
      <c r="U218" s="24">
        <f t="shared" si="592"/>
        <v>0</v>
      </c>
      <c r="V218" s="24">
        <f t="shared" si="592"/>
        <v>0</v>
      </c>
      <c r="W218" s="24">
        <f t="shared" si="592"/>
        <v>0</v>
      </c>
      <c r="X218" s="24">
        <f t="shared" si="592"/>
        <v>0</v>
      </c>
    </row>
    <row r="219" spans="1:24" ht="25.5" customHeight="1">
      <c r="A219" s="18"/>
      <c r="B219" s="29" t="s">
        <v>129</v>
      </c>
      <c r="C219" s="12"/>
      <c r="D219" s="12"/>
      <c r="E219" s="12"/>
      <c r="F219" s="24"/>
      <c r="G219" s="24"/>
      <c r="H219" s="12"/>
      <c r="I219" s="24"/>
      <c r="J219" s="24"/>
      <c r="K219" s="12"/>
      <c r="L219" s="12"/>
      <c r="M219" s="12"/>
      <c r="N219" s="12"/>
      <c r="O219" s="11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ht="25.5" customHeight="1">
      <c r="A220" s="7"/>
      <c r="B220" s="38" t="s">
        <v>128</v>
      </c>
      <c r="C220" s="12">
        <v>0</v>
      </c>
      <c r="D220" s="12">
        <v>1</v>
      </c>
      <c r="E220" s="12">
        <f>C220+D220</f>
        <v>1</v>
      </c>
      <c r="F220" s="32">
        <v>0</v>
      </c>
      <c r="G220" s="33">
        <v>51</v>
      </c>
      <c r="H220" s="12">
        <f>F220+G220</f>
        <v>51</v>
      </c>
      <c r="I220" s="32">
        <v>0</v>
      </c>
      <c r="J220" s="32">
        <v>0</v>
      </c>
      <c r="K220" s="12">
        <f>I220+J220</f>
        <v>0</v>
      </c>
      <c r="L220" s="24">
        <f t="shared" ref="L220:M223" si="593">C220+F220+I220</f>
        <v>0</v>
      </c>
      <c r="M220" s="24">
        <f t="shared" si="593"/>
        <v>52</v>
      </c>
      <c r="N220" s="24">
        <f t="shared" ref="N220:N223" si="594">L220+M220</f>
        <v>52</v>
      </c>
      <c r="O220" s="11">
        <v>1</v>
      </c>
      <c r="P220" s="12">
        <f>IF(O220=1,L220,"0")</f>
        <v>0</v>
      </c>
      <c r="Q220" s="12">
        <f>IF(O220=1,M220,"0")</f>
        <v>52</v>
      </c>
      <c r="R220" s="12">
        <f>IF(O220=1,N220,"0")</f>
        <v>52</v>
      </c>
      <c r="S220" s="12" t="str">
        <f>IF(O220=2,L220,"0")</f>
        <v>0</v>
      </c>
      <c r="T220" s="12" t="str">
        <f>IF(O220=2,M220,"0")</f>
        <v>0</v>
      </c>
      <c r="U220" s="12" t="str">
        <f>IF(O220=2,N220,"0")</f>
        <v>0</v>
      </c>
      <c r="V220" s="12" t="str">
        <f t="shared" ref="V220" si="595">IF(O220=3,L220,"0")</f>
        <v>0</v>
      </c>
      <c r="W220" s="12" t="str">
        <f t="shared" ref="W220" si="596">IF(O220=3,M220,"0")</f>
        <v>0</v>
      </c>
      <c r="X220" s="12" t="str">
        <f t="shared" ref="X220" si="597">IF(O220=3,N220,"0")</f>
        <v>0</v>
      </c>
    </row>
    <row r="221" spans="1:24" s="4" customFormat="1" ht="25.5" customHeight="1">
      <c r="A221" s="7"/>
      <c r="B221" s="23" t="s">
        <v>22</v>
      </c>
      <c r="C221" s="24">
        <f t="shared" ref="C221" si="598">SUM(C220)</f>
        <v>0</v>
      </c>
      <c r="D221" s="24">
        <f t="shared" ref="D221:E221" si="599">SUM(D220)</f>
        <v>1</v>
      </c>
      <c r="E221" s="24">
        <f t="shared" si="599"/>
        <v>1</v>
      </c>
      <c r="F221" s="10">
        <f t="shared" ref="F221" si="600">SUM(F220)</f>
        <v>0</v>
      </c>
      <c r="G221" s="45">
        <f t="shared" ref="G221:H221" si="601">SUM(G220)</f>
        <v>51</v>
      </c>
      <c r="H221" s="24">
        <f t="shared" si="601"/>
        <v>51</v>
      </c>
      <c r="I221" s="10">
        <f t="shared" ref="I221" si="602">SUM(I220)</f>
        <v>0</v>
      </c>
      <c r="J221" s="10">
        <f t="shared" ref="J221:K221" si="603">SUM(J220)</f>
        <v>0</v>
      </c>
      <c r="K221" s="24">
        <f t="shared" si="603"/>
        <v>0</v>
      </c>
      <c r="L221" s="24">
        <f t="shared" si="593"/>
        <v>0</v>
      </c>
      <c r="M221" s="24">
        <f t="shared" si="593"/>
        <v>52</v>
      </c>
      <c r="N221" s="24">
        <f t="shared" si="594"/>
        <v>52</v>
      </c>
      <c r="O221" s="34">
        <f t="shared" ref="O221:U221" si="604">SUM(O220)</f>
        <v>1</v>
      </c>
      <c r="P221" s="24">
        <f t="shared" si="604"/>
        <v>0</v>
      </c>
      <c r="Q221" s="24">
        <f t="shared" si="604"/>
        <v>52</v>
      </c>
      <c r="R221" s="24">
        <f t="shared" si="604"/>
        <v>52</v>
      </c>
      <c r="S221" s="24">
        <f t="shared" si="604"/>
        <v>0</v>
      </c>
      <c r="T221" s="24">
        <f t="shared" si="604"/>
        <v>0</v>
      </c>
      <c r="U221" s="24">
        <f t="shared" si="604"/>
        <v>0</v>
      </c>
      <c r="V221" s="24">
        <f t="shared" ref="V221:X221" si="605">SUM(V220)</f>
        <v>0</v>
      </c>
      <c r="W221" s="24">
        <f t="shared" si="605"/>
        <v>0</v>
      </c>
      <c r="X221" s="24">
        <f t="shared" si="605"/>
        <v>0</v>
      </c>
    </row>
    <row r="222" spans="1:24" s="4" customFormat="1" ht="25.5" customHeight="1">
      <c r="A222" s="26"/>
      <c r="B222" s="27" t="s">
        <v>24</v>
      </c>
      <c r="C222" s="24">
        <f>C221+C218+C215+C210</f>
        <v>3</v>
      </c>
      <c r="D222" s="24">
        <f t="shared" ref="D222:X222" si="606">D221+D218+D215+D210</f>
        <v>7</v>
      </c>
      <c r="E222" s="24">
        <f t="shared" si="606"/>
        <v>10</v>
      </c>
      <c r="F222" s="24">
        <f t="shared" si="606"/>
        <v>66</v>
      </c>
      <c r="G222" s="24">
        <f t="shared" si="606"/>
        <v>307</v>
      </c>
      <c r="H222" s="24">
        <f t="shared" si="606"/>
        <v>373</v>
      </c>
      <c r="I222" s="24">
        <f t="shared" si="606"/>
        <v>18</v>
      </c>
      <c r="J222" s="24">
        <f t="shared" si="606"/>
        <v>14</v>
      </c>
      <c r="K222" s="24">
        <f t="shared" si="606"/>
        <v>32</v>
      </c>
      <c r="L222" s="24">
        <f t="shared" si="606"/>
        <v>87</v>
      </c>
      <c r="M222" s="24">
        <f t="shared" si="606"/>
        <v>328</v>
      </c>
      <c r="N222" s="24">
        <f t="shared" si="606"/>
        <v>415</v>
      </c>
      <c r="O222" s="24">
        <f t="shared" si="606"/>
        <v>12</v>
      </c>
      <c r="P222" s="24">
        <f t="shared" si="606"/>
        <v>0</v>
      </c>
      <c r="Q222" s="24">
        <f t="shared" si="606"/>
        <v>104</v>
      </c>
      <c r="R222" s="24">
        <f t="shared" si="606"/>
        <v>104</v>
      </c>
      <c r="S222" s="24">
        <f t="shared" si="606"/>
        <v>87</v>
      </c>
      <c r="T222" s="24">
        <f t="shared" si="606"/>
        <v>224</v>
      </c>
      <c r="U222" s="24">
        <f t="shared" si="606"/>
        <v>311</v>
      </c>
      <c r="V222" s="24">
        <f t="shared" si="606"/>
        <v>0</v>
      </c>
      <c r="W222" s="24">
        <f t="shared" si="606"/>
        <v>0</v>
      </c>
      <c r="X222" s="24">
        <f t="shared" si="606"/>
        <v>0</v>
      </c>
    </row>
    <row r="223" spans="1:24" s="4" customFormat="1" ht="25.5" customHeight="1">
      <c r="A223" s="61"/>
      <c r="B223" s="62" t="s">
        <v>27</v>
      </c>
      <c r="C223" s="63">
        <f t="shared" ref="C223:K223" si="607">C222</f>
        <v>3</v>
      </c>
      <c r="D223" s="63">
        <f t="shared" si="607"/>
        <v>7</v>
      </c>
      <c r="E223" s="63">
        <f t="shared" si="607"/>
        <v>10</v>
      </c>
      <c r="F223" s="63">
        <f t="shared" si="607"/>
        <v>66</v>
      </c>
      <c r="G223" s="64">
        <f t="shared" si="607"/>
        <v>307</v>
      </c>
      <c r="H223" s="63">
        <f t="shared" si="607"/>
        <v>373</v>
      </c>
      <c r="I223" s="63">
        <f t="shared" si="607"/>
        <v>18</v>
      </c>
      <c r="J223" s="63">
        <f t="shared" si="607"/>
        <v>14</v>
      </c>
      <c r="K223" s="63">
        <f t="shared" si="607"/>
        <v>32</v>
      </c>
      <c r="L223" s="63">
        <f t="shared" si="593"/>
        <v>87</v>
      </c>
      <c r="M223" s="63">
        <f t="shared" si="593"/>
        <v>328</v>
      </c>
      <c r="N223" s="63">
        <f t="shared" si="594"/>
        <v>415</v>
      </c>
      <c r="O223" s="67">
        <f>O222</f>
        <v>12</v>
      </c>
      <c r="P223" s="63">
        <f>P222</f>
        <v>0</v>
      </c>
      <c r="Q223" s="63">
        <f t="shared" ref="Q223:T223" si="608">Q222</f>
        <v>104</v>
      </c>
      <c r="R223" s="63">
        <f t="shared" si="608"/>
        <v>104</v>
      </c>
      <c r="S223" s="63">
        <f t="shared" si="608"/>
        <v>87</v>
      </c>
      <c r="T223" s="63">
        <f t="shared" si="608"/>
        <v>224</v>
      </c>
      <c r="U223" s="63">
        <f>U222</f>
        <v>311</v>
      </c>
      <c r="V223" s="63">
        <f t="shared" ref="V223:W223" si="609">V222</f>
        <v>0</v>
      </c>
      <c r="W223" s="63">
        <f t="shared" si="609"/>
        <v>0</v>
      </c>
      <c r="X223" s="63">
        <f>X222</f>
        <v>0</v>
      </c>
    </row>
    <row r="224" spans="1:24" ht="25.5" customHeight="1">
      <c r="A224" s="26" t="s">
        <v>130</v>
      </c>
      <c r="B224" s="39"/>
      <c r="C224" s="12"/>
      <c r="D224" s="12"/>
      <c r="E224" s="12"/>
      <c r="F224" s="24"/>
      <c r="G224" s="24"/>
      <c r="H224" s="12"/>
      <c r="I224" s="24"/>
      <c r="J224" s="24"/>
      <c r="K224" s="12"/>
      <c r="L224" s="12"/>
      <c r="M224" s="12"/>
      <c r="N224" s="12"/>
      <c r="O224" s="11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ht="25.5" customHeight="1">
      <c r="A225" s="26"/>
      <c r="B225" s="42" t="s">
        <v>16</v>
      </c>
      <c r="C225" s="12"/>
      <c r="D225" s="12"/>
      <c r="E225" s="12"/>
      <c r="F225" s="44"/>
      <c r="G225" s="44"/>
      <c r="H225" s="12"/>
      <c r="I225" s="44"/>
      <c r="J225" s="44"/>
      <c r="K225" s="12"/>
      <c r="L225" s="12"/>
      <c r="M225" s="12"/>
      <c r="N225" s="12"/>
      <c r="O225" s="11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ht="25.5" customHeight="1">
      <c r="A226" s="7"/>
      <c r="B226" s="8" t="s">
        <v>131</v>
      </c>
      <c r="C226" s="12"/>
      <c r="D226" s="12"/>
      <c r="E226" s="12"/>
      <c r="F226" s="10"/>
      <c r="G226" s="10"/>
      <c r="H226" s="12"/>
      <c r="I226" s="10"/>
      <c r="J226" s="10"/>
      <c r="K226" s="12"/>
      <c r="L226" s="12"/>
      <c r="M226" s="12"/>
      <c r="N226" s="12"/>
      <c r="O226" s="11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ht="25.5" customHeight="1">
      <c r="A227" s="18"/>
      <c r="B227" s="36" t="s">
        <v>132</v>
      </c>
      <c r="C227" s="12">
        <v>0</v>
      </c>
      <c r="D227" s="12">
        <v>0</v>
      </c>
      <c r="E227" s="12">
        <f t="shared" ref="E227:E236" si="610">C227+D227</f>
        <v>0</v>
      </c>
      <c r="F227" s="12">
        <v>3</v>
      </c>
      <c r="G227" s="37">
        <v>11</v>
      </c>
      <c r="H227" s="12">
        <f t="shared" ref="H227:H236" si="611">F227+G227</f>
        <v>14</v>
      </c>
      <c r="I227" s="12">
        <v>0</v>
      </c>
      <c r="J227" s="12">
        <v>2</v>
      </c>
      <c r="K227" s="12">
        <f t="shared" ref="K227:K236" si="612">I227+J227</f>
        <v>2</v>
      </c>
      <c r="L227" s="24">
        <f t="shared" ref="L227:L237" si="613">C227+F227+I227</f>
        <v>3</v>
      </c>
      <c r="M227" s="24">
        <f t="shared" ref="M227:M237" si="614">D227+G227+J227</f>
        <v>13</v>
      </c>
      <c r="N227" s="24">
        <f t="shared" ref="N227:N237" si="615">L227+M227</f>
        <v>16</v>
      </c>
      <c r="O227" s="49">
        <v>1</v>
      </c>
      <c r="P227" s="12">
        <f t="shared" ref="P227:P236" si="616">IF(O227=1,L227,"0")</f>
        <v>3</v>
      </c>
      <c r="Q227" s="12">
        <f t="shared" ref="Q227:Q236" si="617">IF(O227=1,M227,"0")</f>
        <v>13</v>
      </c>
      <c r="R227" s="12">
        <f t="shared" ref="R227:R236" si="618">IF(O227=1,N227,"0")</f>
        <v>16</v>
      </c>
      <c r="S227" s="12" t="str">
        <f t="shared" ref="S227:S236" si="619">IF(O227=2,L227,"0")</f>
        <v>0</v>
      </c>
      <c r="T227" s="12" t="str">
        <f t="shared" ref="T227:T236" si="620">IF(O227=2,M227,"0")</f>
        <v>0</v>
      </c>
      <c r="U227" s="12" t="str">
        <f t="shared" ref="U227:U236" si="621">IF(O227=2,N227,"0")</f>
        <v>0</v>
      </c>
      <c r="V227" s="12" t="str">
        <f t="shared" ref="V227:V236" si="622">IF(O227=3,L227,"0")</f>
        <v>0</v>
      </c>
      <c r="W227" s="12" t="str">
        <f t="shared" ref="W227:W236" si="623">IF(O227=3,M227,"0")</f>
        <v>0</v>
      </c>
      <c r="X227" s="12" t="str">
        <f t="shared" ref="X227:X236" si="624">IF(O227=3,N227,"0")</f>
        <v>0</v>
      </c>
    </row>
    <row r="228" spans="1:24" ht="25.5" customHeight="1">
      <c r="A228" s="18"/>
      <c r="B228" s="19" t="s">
        <v>133</v>
      </c>
      <c r="C228" s="12">
        <v>1</v>
      </c>
      <c r="D228" s="12">
        <v>0</v>
      </c>
      <c r="E228" s="12">
        <f t="shared" si="610"/>
        <v>1</v>
      </c>
      <c r="F228" s="12">
        <v>4</v>
      </c>
      <c r="G228" s="37">
        <v>0</v>
      </c>
      <c r="H228" s="12">
        <f t="shared" si="611"/>
        <v>4</v>
      </c>
      <c r="I228" s="12">
        <v>1</v>
      </c>
      <c r="J228" s="12">
        <v>0</v>
      </c>
      <c r="K228" s="12">
        <f t="shared" si="612"/>
        <v>1</v>
      </c>
      <c r="L228" s="24">
        <f t="shared" si="613"/>
        <v>6</v>
      </c>
      <c r="M228" s="24">
        <f t="shared" si="614"/>
        <v>0</v>
      </c>
      <c r="N228" s="24">
        <f t="shared" si="615"/>
        <v>6</v>
      </c>
      <c r="O228" s="11">
        <v>1</v>
      </c>
      <c r="P228" s="12">
        <f t="shared" si="616"/>
        <v>6</v>
      </c>
      <c r="Q228" s="12">
        <f t="shared" si="617"/>
        <v>0</v>
      </c>
      <c r="R228" s="12">
        <f t="shared" si="618"/>
        <v>6</v>
      </c>
      <c r="S228" s="12" t="str">
        <f t="shared" si="619"/>
        <v>0</v>
      </c>
      <c r="T228" s="12" t="str">
        <f t="shared" si="620"/>
        <v>0</v>
      </c>
      <c r="U228" s="12" t="str">
        <f t="shared" si="621"/>
        <v>0</v>
      </c>
      <c r="V228" s="12" t="str">
        <f t="shared" si="622"/>
        <v>0</v>
      </c>
      <c r="W228" s="12" t="str">
        <f t="shared" si="623"/>
        <v>0</v>
      </c>
      <c r="X228" s="12" t="str">
        <f t="shared" si="624"/>
        <v>0</v>
      </c>
    </row>
    <row r="229" spans="1:24" ht="25.5" customHeight="1">
      <c r="A229" s="18"/>
      <c r="B229" s="19" t="s">
        <v>134</v>
      </c>
      <c r="C229" s="12">
        <v>0</v>
      </c>
      <c r="D229" s="12">
        <v>0</v>
      </c>
      <c r="E229" s="12">
        <f t="shared" ref="E229" si="625">C229+D229</f>
        <v>0</v>
      </c>
      <c r="F229" s="12">
        <v>0</v>
      </c>
      <c r="G229" s="37">
        <v>0</v>
      </c>
      <c r="H229" s="12">
        <f t="shared" ref="H229" si="626">F229+G229</f>
        <v>0</v>
      </c>
      <c r="I229" s="12">
        <v>11</v>
      </c>
      <c r="J229" s="12">
        <v>4</v>
      </c>
      <c r="K229" s="12">
        <f t="shared" ref="K229" si="627">I229+J229</f>
        <v>15</v>
      </c>
      <c r="L229" s="24">
        <f t="shared" ref="L229" si="628">C229+F229+I229</f>
        <v>11</v>
      </c>
      <c r="M229" s="24">
        <f t="shared" ref="M229" si="629">D229+G229+J229</f>
        <v>4</v>
      </c>
      <c r="N229" s="24">
        <f t="shared" ref="N229" si="630">L229+M229</f>
        <v>15</v>
      </c>
      <c r="O229" s="11">
        <v>2</v>
      </c>
      <c r="P229" s="12" t="str">
        <f t="shared" ref="P229" si="631">IF(O229=1,L229,"0")</f>
        <v>0</v>
      </c>
      <c r="Q229" s="12" t="str">
        <f t="shared" ref="Q229" si="632">IF(O229=1,M229,"0")</f>
        <v>0</v>
      </c>
      <c r="R229" s="12" t="str">
        <f t="shared" ref="R229" si="633">IF(O229=1,N229,"0")</f>
        <v>0</v>
      </c>
      <c r="S229" s="12">
        <f t="shared" ref="S229" si="634">IF(O229=2,L229,"0")</f>
        <v>11</v>
      </c>
      <c r="T229" s="12">
        <f t="shared" ref="T229" si="635">IF(O229=2,M229,"0")</f>
        <v>4</v>
      </c>
      <c r="U229" s="12">
        <f t="shared" ref="U229" si="636">IF(O229=2,N229,"0")</f>
        <v>15</v>
      </c>
      <c r="V229" s="12" t="str">
        <f t="shared" ref="V229" si="637">IF(O229=3,L229,"0")</f>
        <v>0</v>
      </c>
      <c r="W229" s="12" t="str">
        <f t="shared" ref="W229" si="638">IF(O229=3,M229,"0")</f>
        <v>0</v>
      </c>
      <c r="X229" s="12" t="str">
        <f t="shared" ref="X229" si="639">IF(O229=3,N229,"0")</f>
        <v>0</v>
      </c>
    </row>
    <row r="230" spans="1:24" ht="25.5" customHeight="1">
      <c r="A230" s="18"/>
      <c r="B230" s="19" t="s">
        <v>135</v>
      </c>
      <c r="C230" s="12">
        <v>2</v>
      </c>
      <c r="D230" s="12">
        <v>0</v>
      </c>
      <c r="E230" s="12">
        <f t="shared" ref="E230" si="640">C230+D230</f>
        <v>2</v>
      </c>
      <c r="F230" s="12">
        <v>6</v>
      </c>
      <c r="G230" s="37">
        <v>19</v>
      </c>
      <c r="H230" s="12">
        <f t="shared" ref="H230" si="641">F230+G230</f>
        <v>25</v>
      </c>
      <c r="I230" s="12">
        <v>1</v>
      </c>
      <c r="J230" s="12">
        <v>0</v>
      </c>
      <c r="K230" s="12">
        <f t="shared" ref="K230" si="642">I230+J230</f>
        <v>1</v>
      </c>
      <c r="L230" s="24">
        <f t="shared" ref="L230" si="643">C230+F230+I230</f>
        <v>9</v>
      </c>
      <c r="M230" s="24">
        <f t="shared" ref="M230" si="644">D230+G230+J230</f>
        <v>19</v>
      </c>
      <c r="N230" s="24">
        <f t="shared" ref="N230" si="645">L230+M230</f>
        <v>28</v>
      </c>
      <c r="O230" s="11">
        <v>2</v>
      </c>
      <c r="P230" s="12" t="str">
        <f t="shared" ref="P230" si="646">IF(O230=1,L230,"0")</f>
        <v>0</v>
      </c>
      <c r="Q230" s="12" t="str">
        <f t="shared" ref="Q230" si="647">IF(O230=1,M230,"0")</f>
        <v>0</v>
      </c>
      <c r="R230" s="12" t="str">
        <f t="shared" ref="R230" si="648">IF(O230=1,N230,"0")</f>
        <v>0</v>
      </c>
      <c r="S230" s="12">
        <f t="shared" si="619"/>
        <v>9</v>
      </c>
      <c r="T230" s="12">
        <f t="shared" si="620"/>
        <v>19</v>
      </c>
      <c r="U230" s="12">
        <f t="shared" si="621"/>
        <v>28</v>
      </c>
      <c r="V230" s="12" t="str">
        <f t="shared" si="622"/>
        <v>0</v>
      </c>
      <c r="W230" s="12" t="str">
        <f t="shared" si="623"/>
        <v>0</v>
      </c>
      <c r="X230" s="12" t="str">
        <f t="shared" si="624"/>
        <v>0</v>
      </c>
    </row>
    <row r="231" spans="1:24" ht="25.5" customHeight="1">
      <c r="A231" s="18"/>
      <c r="B231" s="19" t="s">
        <v>136</v>
      </c>
      <c r="C231" s="12">
        <v>0</v>
      </c>
      <c r="D231" s="12">
        <v>0</v>
      </c>
      <c r="E231" s="12">
        <f t="shared" ref="E231" si="649">C231+D231</f>
        <v>0</v>
      </c>
      <c r="F231" s="12">
        <v>0</v>
      </c>
      <c r="G231" s="37">
        <v>0</v>
      </c>
      <c r="H231" s="12">
        <f t="shared" ref="H231" si="650">F231+G231</f>
        <v>0</v>
      </c>
      <c r="I231" s="12">
        <v>1</v>
      </c>
      <c r="J231" s="12">
        <v>0</v>
      </c>
      <c r="K231" s="12">
        <f t="shared" ref="K231" si="651">I231+J231</f>
        <v>1</v>
      </c>
      <c r="L231" s="24">
        <f t="shared" ref="L231" si="652">C231+F231+I231</f>
        <v>1</v>
      </c>
      <c r="M231" s="24">
        <f t="shared" ref="M231" si="653">D231+G231+J231</f>
        <v>0</v>
      </c>
      <c r="N231" s="24">
        <f t="shared" ref="N231" si="654">L231+M231</f>
        <v>1</v>
      </c>
      <c r="O231" s="11">
        <v>1</v>
      </c>
      <c r="P231" s="12">
        <f t="shared" ref="P231" si="655">IF(O231=1,L231,"0")</f>
        <v>1</v>
      </c>
      <c r="Q231" s="12">
        <f t="shared" ref="Q231" si="656">IF(O231=1,M231,"0")</f>
        <v>0</v>
      </c>
      <c r="R231" s="12">
        <f t="shared" ref="R231" si="657">IF(O231=1,N231,"0")</f>
        <v>1</v>
      </c>
      <c r="S231" s="12" t="str">
        <f t="shared" ref="S231" si="658">IF(O231=2,L231,"0")</f>
        <v>0</v>
      </c>
      <c r="T231" s="12" t="str">
        <f t="shared" ref="T231" si="659">IF(O231=2,M231,"0")</f>
        <v>0</v>
      </c>
      <c r="U231" s="12" t="str">
        <f t="shared" ref="U231" si="660">IF(O231=2,N231,"0")</f>
        <v>0</v>
      </c>
      <c r="V231" s="12" t="str">
        <f t="shared" ref="V231" si="661">IF(O231=3,L231,"0")</f>
        <v>0</v>
      </c>
      <c r="W231" s="12" t="str">
        <f t="shared" ref="W231" si="662">IF(O231=3,M231,"0")</f>
        <v>0</v>
      </c>
      <c r="X231" s="12" t="str">
        <f t="shared" ref="X231" si="663">IF(O231=3,N231,"0")</f>
        <v>0</v>
      </c>
    </row>
    <row r="232" spans="1:24" ht="25.5" customHeight="1">
      <c r="A232" s="18"/>
      <c r="B232" s="19" t="s">
        <v>137</v>
      </c>
      <c r="C232" s="12">
        <v>0</v>
      </c>
      <c r="D232" s="12">
        <v>0</v>
      </c>
      <c r="E232" s="12">
        <f t="shared" si="610"/>
        <v>0</v>
      </c>
      <c r="F232" s="12">
        <v>5</v>
      </c>
      <c r="G232" s="37">
        <v>4</v>
      </c>
      <c r="H232" s="12">
        <f t="shared" si="611"/>
        <v>9</v>
      </c>
      <c r="I232" s="12">
        <v>1</v>
      </c>
      <c r="J232" s="12">
        <v>0</v>
      </c>
      <c r="K232" s="12">
        <f t="shared" si="612"/>
        <v>1</v>
      </c>
      <c r="L232" s="24">
        <f t="shared" si="613"/>
        <v>6</v>
      </c>
      <c r="M232" s="24">
        <f t="shared" si="614"/>
        <v>4</v>
      </c>
      <c r="N232" s="24">
        <f t="shared" si="615"/>
        <v>10</v>
      </c>
      <c r="O232" s="49">
        <v>1</v>
      </c>
      <c r="P232" s="12">
        <f t="shared" si="616"/>
        <v>6</v>
      </c>
      <c r="Q232" s="12">
        <f t="shared" si="617"/>
        <v>4</v>
      </c>
      <c r="R232" s="12">
        <f t="shared" si="618"/>
        <v>10</v>
      </c>
      <c r="S232" s="12" t="str">
        <f t="shared" si="619"/>
        <v>0</v>
      </c>
      <c r="T232" s="12" t="str">
        <f t="shared" si="620"/>
        <v>0</v>
      </c>
      <c r="U232" s="12" t="str">
        <f t="shared" si="621"/>
        <v>0</v>
      </c>
      <c r="V232" s="12" t="str">
        <f t="shared" si="622"/>
        <v>0</v>
      </c>
      <c r="W232" s="12" t="str">
        <f t="shared" si="623"/>
        <v>0</v>
      </c>
      <c r="X232" s="12" t="str">
        <f t="shared" si="624"/>
        <v>0</v>
      </c>
    </row>
    <row r="233" spans="1:24" ht="25.5" customHeight="1">
      <c r="A233" s="18"/>
      <c r="B233" s="19" t="s">
        <v>138</v>
      </c>
      <c r="C233" s="12">
        <v>0</v>
      </c>
      <c r="D233" s="12">
        <v>0</v>
      </c>
      <c r="E233" s="12">
        <f t="shared" si="610"/>
        <v>0</v>
      </c>
      <c r="F233" s="12">
        <v>1</v>
      </c>
      <c r="G233" s="37">
        <v>0</v>
      </c>
      <c r="H233" s="12">
        <f t="shared" si="611"/>
        <v>1</v>
      </c>
      <c r="I233" s="12">
        <v>1</v>
      </c>
      <c r="J233" s="12">
        <v>0</v>
      </c>
      <c r="K233" s="12">
        <f t="shared" si="612"/>
        <v>1</v>
      </c>
      <c r="L233" s="24">
        <f t="shared" si="613"/>
        <v>2</v>
      </c>
      <c r="M233" s="24">
        <f t="shared" si="614"/>
        <v>0</v>
      </c>
      <c r="N233" s="24">
        <f t="shared" si="615"/>
        <v>2</v>
      </c>
      <c r="O233" s="49">
        <v>1</v>
      </c>
      <c r="P233" s="12">
        <f t="shared" si="616"/>
        <v>2</v>
      </c>
      <c r="Q233" s="12">
        <f t="shared" si="617"/>
        <v>0</v>
      </c>
      <c r="R233" s="12">
        <f>IF(O233=1,N233,"0")</f>
        <v>2</v>
      </c>
      <c r="S233" s="12" t="str">
        <f t="shared" si="619"/>
        <v>0</v>
      </c>
      <c r="T233" s="12" t="str">
        <f t="shared" si="620"/>
        <v>0</v>
      </c>
      <c r="U233" s="12" t="str">
        <f t="shared" si="621"/>
        <v>0</v>
      </c>
      <c r="V233" s="12" t="str">
        <f t="shared" si="622"/>
        <v>0</v>
      </c>
      <c r="W233" s="12" t="str">
        <f t="shared" si="623"/>
        <v>0</v>
      </c>
      <c r="X233" s="12" t="str">
        <f t="shared" si="624"/>
        <v>0</v>
      </c>
    </row>
    <row r="234" spans="1:24" ht="25.5" customHeight="1">
      <c r="A234" s="18"/>
      <c r="B234" s="19" t="s">
        <v>139</v>
      </c>
      <c r="C234" s="12">
        <v>0</v>
      </c>
      <c r="D234" s="12">
        <v>1</v>
      </c>
      <c r="E234" s="12">
        <f t="shared" si="610"/>
        <v>1</v>
      </c>
      <c r="F234" s="12">
        <v>13</v>
      </c>
      <c r="G234" s="37">
        <v>29</v>
      </c>
      <c r="H234" s="12">
        <f t="shared" si="611"/>
        <v>42</v>
      </c>
      <c r="I234" s="12">
        <v>1</v>
      </c>
      <c r="J234" s="12">
        <v>5</v>
      </c>
      <c r="K234" s="12">
        <f t="shared" si="612"/>
        <v>6</v>
      </c>
      <c r="L234" s="24">
        <f t="shared" si="613"/>
        <v>14</v>
      </c>
      <c r="M234" s="24">
        <f t="shared" si="614"/>
        <v>35</v>
      </c>
      <c r="N234" s="24">
        <f t="shared" si="615"/>
        <v>49</v>
      </c>
      <c r="O234" s="11">
        <v>2</v>
      </c>
      <c r="P234" s="12" t="str">
        <f t="shared" si="616"/>
        <v>0</v>
      </c>
      <c r="Q234" s="12" t="str">
        <f t="shared" si="617"/>
        <v>0</v>
      </c>
      <c r="R234" s="12" t="str">
        <f t="shared" si="618"/>
        <v>0</v>
      </c>
      <c r="S234" s="12">
        <f t="shared" si="619"/>
        <v>14</v>
      </c>
      <c r="T234" s="12">
        <f t="shared" si="620"/>
        <v>35</v>
      </c>
      <c r="U234" s="12">
        <f t="shared" si="621"/>
        <v>49</v>
      </c>
      <c r="V234" s="12" t="str">
        <f t="shared" si="622"/>
        <v>0</v>
      </c>
      <c r="W234" s="12" t="str">
        <f t="shared" si="623"/>
        <v>0</v>
      </c>
      <c r="X234" s="12" t="str">
        <f t="shared" si="624"/>
        <v>0</v>
      </c>
    </row>
    <row r="235" spans="1:24" ht="25.5" customHeight="1">
      <c r="A235" s="18"/>
      <c r="B235" s="19" t="s">
        <v>140</v>
      </c>
      <c r="C235" s="12">
        <v>1</v>
      </c>
      <c r="D235" s="12">
        <v>0</v>
      </c>
      <c r="E235" s="12">
        <f t="shared" si="610"/>
        <v>1</v>
      </c>
      <c r="F235" s="12">
        <v>5</v>
      </c>
      <c r="G235" s="37">
        <v>13</v>
      </c>
      <c r="H235" s="12">
        <f t="shared" si="611"/>
        <v>18</v>
      </c>
      <c r="I235" s="12">
        <v>0</v>
      </c>
      <c r="J235" s="12">
        <v>0</v>
      </c>
      <c r="K235" s="12">
        <f t="shared" si="612"/>
        <v>0</v>
      </c>
      <c r="L235" s="24">
        <f t="shared" si="613"/>
        <v>6</v>
      </c>
      <c r="M235" s="24">
        <f t="shared" si="614"/>
        <v>13</v>
      </c>
      <c r="N235" s="24">
        <f t="shared" si="615"/>
        <v>19</v>
      </c>
      <c r="O235" s="11">
        <v>2</v>
      </c>
      <c r="P235" s="12" t="str">
        <f t="shared" si="616"/>
        <v>0</v>
      </c>
      <c r="Q235" s="12" t="str">
        <f t="shared" si="617"/>
        <v>0</v>
      </c>
      <c r="R235" s="12" t="str">
        <f t="shared" si="618"/>
        <v>0</v>
      </c>
      <c r="S235" s="12">
        <f t="shared" si="619"/>
        <v>6</v>
      </c>
      <c r="T235" s="12">
        <f t="shared" si="620"/>
        <v>13</v>
      </c>
      <c r="U235" s="12">
        <f t="shared" si="621"/>
        <v>19</v>
      </c>
      <c r="V235" s="12" t="str">
        <f t="shared" si="622"/>
        <v>0</v>
      </c>
      <c r="W235" s="12" t="str">
        <f t="shared" si="623"/>
        <v>0</v>
      </c>
      <c r="X235" s="12" t="str">
        <f t="shared" si="624"/>
        <v>0</v>
      </c>
    </row>
    <row r="236" spans="1:24" ht="25.5" customHeight="1">
      <c r="A236" s="18"/>
      <c r="B236" s="19" t="s">
        <v>141</v>
      </c>
      <c r="C236" s="12">
        <v>0</v>
      </c>
      <c r="D236" s="12">
        <v>0</v>
      </c>
      <c r="E236" s="12">
        <f t="shared" si="610"/>
        <v>0</v>
      </c>
      <c r="F236" s="12">
        <v>5</v>
      </c>
      <c r="G236" s="37">
        <v>12</v>
      </c>
      <c r="H236" s="12">
        <f t="shared" si="611"/>
        <v>17</v>
      </c>
      <c r="I236" s="12">
        <v>0</v>
      </c>
      <c r="J236" s="12">
        <v>0</v>
      </c>
      <c r="K236" s="12">
        <f t="shared" si="612"/>
        <v>0</v>
      </c>
      <c r="L236" s="24">
        <f t="shared" si="613"/>
        <v>5</v>
      </c>
      <c r="M236" s="24">
        <f t="shared" si="614"/>
        <v>12</v>
      </c>
      <c r="N236" s="24">
        <f t="shared" si="615"/>
        <v>17</v>
      </c>
      <c r="O236" s="11">
        <v>2</v>
      </c>
      <c r="P236" s="12" t="str">
        <f t="shared" si="616"/>
        <v>0</v>
      </c>
      <c r="Q236" s="12" t="str">
        <f t="shared" si="617"/>
        <v>0</v>
      </c>
      <c r="R236" s="12" t="str">
        <f t="shared" si="618"/>
        <v>0</v>
      </c>
      <c r="S236" s="12">
        <f t="shared" si="619"/>
        <v>5</v>
      </c>
      <c r="T236" s="12">
        <f t="shared" si="620"/>
        <v>12</v>
      </c>
      <c r="U236" s="12">
        <f t="shared" si="621"/>
        <v>17</v>
      </c>
      <c r="V236" s="12" t="str">
        <f t="shared" si="622"/>
        <v>0</v>
      </c>
      <c r="W236" s="12" t="str">
        <f t="shared" si="623"/>
        <v>0</v>
      </c>
      <c r="X236" s="12" t="str">
        <f t="shared" si="624"/>
        <v>0</v>
      </c>
    </row>
    <row r="237" spans="1:24" s="4" customFormat="1" ht="25.5" customHeight="1">
      <c r="A237" s="26"/>
      <c r="B237" s="27" t="s">
        <v>22</v>
      </c>
      <c r="C237" s="24">
        <f t="shared" ref="C237:K237" si="664">SUM(C227:C236)</f>
        <v>4</v>
      </c>
      <c r="D237" s="24">
        <f t="shared" si="664"/>
        <v>1</v>
      </c>
      <c r="E237" s="24">
        <f t="shared" si="664"/>
        <v>5</v>
      </c>
      <c r="F237" s="24">
        <f t="shared" si="664"/>
        <v>42</v>
      </c>
      <c r="G237" s="31">
        <f t="shared" si="664"/>
        <v>88</v>
      </c>
      <c r="H237" s="24">
        <f t="shared" si="664"/>
        <v>130</v>
      </c>
      <c r="I237" s="24">
        <f t="shared" si="664"/>
        <v>17</v>
      </c>
      <c r="J237" s="24">
        <f t="shared" si="664"/>
        <v>11</v>
      </c>
      <c r="K237" s="24">
        <f t="shared" si="664"/>
        <v>28</v>
      </c>
      <c r="L237" s="24">
        <f t="shared" si="613"/>
        <v>63</v>
      </c>
      <c r="M237" s="24">
        <f t="shared" si="614"/>
        <v>100</v>
      </c>
      <c r="N237" s="24">
        <f t="shared" si="615"/>
        <v>163</v>
      </c>
      <c r="O237" s="34">
        <f t="shared" ref="O237:X237" si="665">SUM(O227:O236)</f>
        <v>15</v>
      </c>
      <c r="P237" s="24">
        <f t="shared" si="665"/>
        <v>18</v>
      </c>
      <c r="Q237" s="24">
        <f t="shared" si="665"/>
        <v>17</v>
      </c>
      <c r="R237" s="24">
        <f t="shared" si="665"/>
        <v>35</v>
      </c>
      <c r="S237" s="24">
        <f t="shared" si="665"/>
        <v>45</v>
      </c>
      <c r="T237" s="24">
        <f t="shared" si="665"/>
        <v>83</v>
      </c>
      <c r="U237" s="24">
        <f t="shared" si="665"/>
        <v>128</v>
      </c>
      <c r="V237" s="24">
        <f t="shared" si="665"/>
        <v>0</v>
      </c>
      <c r="W237" s="24">
        <f t="shared" si="665"/>
        <v>0</v>
      </c>
      <c r="X237" s="24">
        <f t="shared" si="665"/>
        <v>0</v>
      </c>
    </row>
    <row r="238" spans="1:24" s="4" customFormat="1" ht="25.5" customHeight="1">
      <c r="A238" s="26"/>
      <c r="B238" s="29" t="s">
        <v>127</v>
      </c>
      <c r="C238" s="24"/>
      <c r="D238" s="24"/>
      <c r="E238" s="24"/>
      <c r="F238" s="24"/>
      <c r="G238" s="31"/>
      <c r="H238" s="24"/>
      <c r="I238" s="24"/>
      <c r="J238" s="24"/>
      <c r="K238" s="24"/>
      <c r="L238" s="24"/>
      <c r="M238" s="24"/>
      <c r="N238" s="24"/>
      <c r="O238" s="34"/>
      <c r="P238" s="24"/>
      <c r="Q238" s="24"/>
      <c r="R238" s="24"/>
      <c r="S238" s="24"/>
      <c r="T238" s="24"/>
      <c r="U238" s="24"/>
      <c r="V238" s="24"/>
      <c r="W238" s="24"/>
      <c r="X238" s="24"/>
    </row>
    <row r="239" spans="1:24" s="4" customFormat="1" ht="25.5" customHeight="1">
      <c r="A239" s="26"/>
      <c r="B239" s="19" t="s">
        <v>142</v>
      </c>
      <c r="C239" s="12">
        <v>0</v>
      </c>
      <c r="D239" s="12">
        <v>0</v>
      </c>
      <c r="E239" s="12">
        <f t="shared" ref="E239" si="666">C239+D239</f>
        <v>0</v>
      </c>
      <c r="F239" s="12">
        <v>5</v>
      </c>
      <c r="G239" s="37">
        <v>4</v>
      </c>
      <c r="H239" s="12">
        <f t="shared" ref="H239" si="667">F239+G239</f>
        <v>9</v>
      </c>
      <c r="I239" s="12">
        <v>0</v>
      </c>
      <c r="J239" s="12">
        <v>0</v>
      </c>
      <c r="K239" s="12">
        <f t="shared" ref="K239" si="668">I239+J239</f>
        <v>0</v>
      </c>
      <c r="L239" s="24">
        <f t="shared" ref="L239" si="669">C239+F239+I239</f>
        <v>5</v>
      </c>
      <c r="M239" s="24">
        <f t="shared" ref="M239" si="670">D239+G239+J239</f>
        <v>4</v>
      </c>
      <c r="N239" s="24">
        <f t="shared" ref="N239" si="671">L239+M239</f>
        <v>9</v>
      </c>
      <c r="O239" s="34">
        <v>1</v>
      </c>
      <c r="P239" s="12">
        <f t="shared" ref="P239" si="672">IF(O239=1,L239,"0")</f>
        <v>5</v>
      </c>
      <c r="Q239" s="12">
        <f t="shared" ref="Q239" si="673">IF(O239=1,M239,"0")</f>
        <v>4</v>
      </c>
      <c r="R239" s="12">
        <f t="shared" ref="R239" si="674">IF(O239=1,N239,"0")</f>
        <v>9</v>
      </c>
      <c r="S239" s="12" t="str">
        <f>IF(O239=2,L239,"0")</f>
        <v>0</v>
      </c>
      <c r="T239" s="12" t="str">
        <f>IF(O239=2,M239,"0")</f>
        <v>0</v>
      </c>
      <c r="U239" s="12" t="str">
        <f>IF(O239=2,N239,"0")</f>
        <v>0</v>
      </c>
      <c r="V239" s="12" t="str">
        <f t="shared" ref="V239" si="675">IF(O239=3,L239,"0")</f>
        <v>0</v>
      </c>
      <c r="W239" s="12" t="str">
        <f t="shared" ref="W239" si="676">IF(O239=3,M239,"0")</f>
        <v>0</v>
      </c>
      <c r="X239" s="12" t="str">
        <f t="shared" ref="X239" si="677">IF(O239=3,N239,"0")</f>
        <v>0</v>
      </c>
    </row>
    <row r="240" spans="1:24" s="4" customFormat="1" ht="25.5" customHeight="1">
      <c r="A240" s="26"/>
      <c r="B240" s="19" t="s">
        <v>143</v>
      </c>
      <c r="C240" s="12">
        <v>0</v>
      </c>
      <c r="D240" s="12">
        <v>0</v>
      </c>
      <c r="E240" s="12">
        <f t="shared" ref="E240:E242" si="678">C240+D240</f>
        <v>0</v>
      </c>
      <c r="F240" s="12">
        <v>11</v>
      </c>
      <c r="G240" s="37">
        <v>1</v>
      </c>
      <c r="H240" s="12">
        <f t="shared" ref="H240:H242" si="679">F240+G240</f>
        <v>12</v>
      </c>
      <c r="I240" s="12">
        <v>0</v>
      </c>
      <c r="J240" s="12">
        <v>0</v>
      </c>
      <c r="K240" s="12">
        <f t="shared" ref="K240:K242" si="680">I240+J240</f>
        <v>0</v>
      </c>
      <c r="L240" s="24">
        <f t="shared" ref="L240:L243" si="681">C240+F240+I240</f>
        <v>11</v>
      </c>
      <c r="M240" s="24">
        <f t="shared" ref="M240:M243" si="682">D240+G240+J240</f>
        <v>1</v>
      </c>
      <c r="N240" s="24">
        <f t="shared" ref="N240:N243" si="683">L240+M240</f>
        <v>12</v>
      </c>
      <c r="O240" s="34">
        <v>1</v>
      </c>
      <c r="P240" s="12">
        <f t="shared" ref="P240:P242" si="684">IF(O240=1,L240,"0")</f>
        <v>11</v>
      </c>
      <c r="Q240" s="12">
        <f t="shared" ref="Q240:Q242" si="685">IF(O240=1,M240,"0")</f>
        <v>1</v>
      </c>
      <c r="R240" s="12">
        <f t="shared" ref="R240:R242" si="686">IF(O240=1,N240,"0")</f>
        <v>12</v>
      </c>
      <c r="S240" s="12" t="str">
        <f t="shared" ref="S240:S242" si="687">IF(O240=2,L240,"0")</f>
        <v>0</v>
      </c>
      <c r="T240" s="12" t="str">
        <f t="shared" ref="T240:T242" si="688">IF(O240=2,M240,"0")</f>
        <v>0</v>
      </c>
      <c r="U240" s="12" t="str">
        <f t="shared" ref="U240:U242" si="689">IF(O240=2,N240,"0")</f>
        <v>0</v>
      </c>
      <c r="V240" s="12" t="str">
        <f t="shared" ref="V240:V242" si="690">IF(O240=3,L240,"0")</f>
        <v>0</v>
      </c>
      <c r="W240" s="12" t="str">
        <f t="shared" ref="W240:W242" si="691">IF(O240=3,M240,"0")</f>
        <v>0</v>
      </c>
      <c r="X240" s="12" t="str">
        <f t="shared" ref="X240:X242" si="692">IF(O240=3,N240,"0")</f>
        <v>0</v>
      </c>
    </row>
    <row r="241" spans="1:24" s="4" customFormat="1" ht="25.5" customHeight="1">
      <c r="A241" s="26"/>
      <c r="B241" s="19" t="s">
        <v>144</v>
      </c>
      <c r="C241" s="12">
        <v>0</v>
      </c>
      <c r="D241" s="12">
        <v>0</v>
      </c>
      <c r="E241" s="12">
        <f t="shared" ref="E241" si="693">C241+D241</f>
        <v>0</v>
      </c>
      <c r="F241" s="12">
        <v>17</v>
      </c>
      <c r="G241" s="37">
        <v>58</v>
      </c>
      <c r="H241" s="12">
        <f t="shared" ref="H241" si="694">F241+G241</f>
        <v>75</v>
      </c>
      <c r="I241" s="12">
        <v>0</v>
      </c>
      <c r="J241" s="12">
        <v>0</v>
      </c>
      <c r="K241" s="12">
        <f t="shared" ref="K241" si="695">I241+J241</f>
        <v>0</v>
      </c>
      <c r="L241" s="24">
        <f t="shared" ref="L241" si="696">C241+F241+I241</f>
        <v>17</v>
      </c>
      <c r="M241" s="24">
        <f t="shared" ref="M241" si="697">D241+G241+J241</f>
        <v>58</v>
      </c>
      <c r="N241" s="24">
        <f t="shared" ref="N241" si="698">L241+M241</f>
        <v>75</v>
      </c>
      <c r="O241" s="34">
        <v>1</v>
      </c>
      <c r="P241" s="12">
        <f t="shared" ref="P241" si="699">IF(O241=1,L241,"0")</f>
        <v>17</v>
      </c>
      <c r="Q241" s="12">
        <f t="shared" ref="Q241" si="700">IF(O241=1,M241,"0")</f>
        <v>58</v>
      </c>
      <c r="R241" s="12">
        <f t="shared" ref="R241" si="701">IF(O241=1,N241,"0")</f>
        <v>75</v>
      </c>
      <c r="S241" s="12" t="str">
        <f t="shared" ref="S241" si="702">IF(O241=2,L241,"0")</f>
        <v>0</v>
      </c>
      <c r="T241" s="12" t="str">
        <f t="shared" ref="T241" si="703">IF(O241=2,M241,"0")</f>
        <v>0</v>
      </c>
      <c r="U241" s="12" t="str">
        <f t="shared" ref="U241" si="704">IF(O241=2,N241,"0")</f>
        <v>0</v>
      </c>
      <c r="V241" s="12" t="str">
        <f t="shared" ref="V241" si="705">IF(O241=3,L241,"0")</f>
        <v>0</v>
      </c>
      <c r="W241" s="12" t="str">
        <f t="shared" ref="W241" si="706">IF(O241=3,M241,"0")</f>
        <v>0</v>
      </c>
      <c r="X241" s="12" t="str">
        <f t="shared" ref="X241" si="707">IF(O241=3,N241,"0")</f>
        <v>0</v>
      </c>
    </row>
    <row r="242" spans="1:24" s="4" customFormat="1" ht="25.5" customHeight="1">
      <c r="A242" s="26"/>
      <c r="B242" s="19" t="s">
        <v>145</v>
      </c>
      <c r="C242" s="12">
        <v>0</v>
      </c>
      <c r="D242" s="12">
        <v>0</v>
      </c>
      <c r="E242" s="12">
        <f t="shared" si="678"/>
        <v>0</v>
      </c>
      <c r="F242" s="12">
        <v>4</v>
      </c>
      <c r="G242" s="37">
        <v>4</v>
      </c>
      <c r="H242" s="12">
        <f t="shared" si="679"/>
        <v>8</v>
      </c>
      <c r="I242" s="12">
        <v>0</v>
      </c>
      <c r="J242" s="12">
        <v>1</v>
      </c>
      <c r="K242" s="12">
        <f t="shared" si="680"/>
        <v>1</v>
      </c>
      <c r="L242" s="24">
        <f t="shared" si="681"/>
        <v>4</v>
      </c>
      <c r="M242" s="24">
        <f t="shared" si="682"/>
        <v>5</v>
      </c>
      <c r="N242" s="24">
        <f t="shared" si="683"/>
        <v>9</v>
      </c>
      <c r="O242" s="34">
        <v>1</v>
      </c>
      <c r="P242" s="12">
        <f t="shared" si="684"/>
        <v>4</v>
      </c>
      <c r="Q242" s="12">
        <f t="shared" si="685"/>
        <v>5</v>
      </c>
      <c r="R242" s="12">
        <f t="shared" si="686"/>
        <v>9</v>
      </c>
      <c r="S242" s="12" t="str">
        <f t="shared" si="687"/>
        <v>0</v>
      </c>
      <c r="T242" s="12" t="str">
        <f t="shared" si="688"/>
        <v>0</v>
      </c>
      <c r="U242" s="12" t="str">
        <f t="shared" si="689"/>
        <v>0</v>
      </c>
      <c r="V242" s="12" t="str">
        <f t="shared" si="690"/>
        <v>0</v>
      </c>
      <c r="W242" s="12" t="str">
        <f t="shared" si="691"/>
        <v>0</v>
      </c>
      <c r="X242" s="12" t="str">
        <f t="shared" si="692"/>
        <v>0</v>
      </c>
    </row>
    <row r="243" spans="1:24" s="4" customFormat="1" ht="25.5" customHeight="1">
      <c r="A243" s="26"/>
      <c r="B243" s="27" t="s">
        <v>22</v>
      </c>
      <c r="C243" s="24">
        <f t="shared" ref="C243:K243" si="708">SUM(C239:C242)</f>
        <v>0</v>
      </c>
      <c r="D243" s="24">
        <f t="shared" si="708"/>
        <v>0</v>
      </c>
      <c r="E243" s="24">
        <f t="shared" si="708"/>
        <v>0</v>
      </c>
      <c r="F243" s="24">
        <f>SUM(F239:F242)</f>
        <v>37</v>
      </c>
      <c r="G243" s="31">
        <f t="shared" si="708"/>
        <v>67</v>
      </c>
      <c r="H243" s="24">
        <f t="shared" si="708"/>
        <v>104</v>
      </c>
      <c r="I243" s="24">
        <f t="shared" si="708"/>
        <v>0</v>
      </c>
      <c r="J243" s="24">
        <f t="shared" si="708"/>
        <v>1</v>
      </c>
      <c r="K243" s="24">
        <f t="shared" si="708"/>
        <v>1</v>
      </c>
      <c r="L243" s="24">
        <f t="shared" si="681"/>
        <v>37</v>
      </c>
      <c r="M243" s="24">
        <f t="shared" si="682"/>
        <v>68</v>
      </c>
      <c r="N243" s="24">
        <f t="shared" si="683"/>
        <v>105</v>
      </c>
      <c r="O243" s="34">
        <f t="shared" ref="O243:X243" si="709">SUM(O239:O242)</f>
        <v>4</v>
      </c>
      <c r="P243" s="24">
        <f>SUM(P239:P242)</f>
        <v>37</v>
      </c>
      <c r="Q243" s="24">
        <f t="shared" ref="Q243:S243" si="710">SUM(Q239:Q242)</f>
        <v>68</v>
      </c>
      <c r="R243" s="24">
        <f t="shared" si="710"/>
        <v>105</v>
      </c>
      <c r="S243" s="24">
        <f t="shared" si="710"/>
        <v>0</v>
      </c>
      <c r="T243" s="24">
        <f t="shared" si="709"/>
        <v>0</v>
      </c>
      <c r="U243" s="24">
        <f t="shared" si="709"/>
        <v>0</v>
      </c>
      <c r="V243" s="24">
        <f t="shared" si="709"/>
        <v>0</v>
      </c>
      <c r="W243" s="24">
        <f t="shared" si="709"/>
        <v>0</v>
      </c>
      <c r="X243" s="24">
        <f t="shared" si="709"/>
        <v>0</v>
      </c>
    </row>
    <row r="244" spans="1:24" ht="25.5" hidden="1" customHeight="1">
      <c r="A244" s="18"/>
      <c r="B244" s="29" t="s">
        <v>146</v>
      </c>
      <c r="C244" s="12"/>
      <c r="D244" s="12"/>
      <c r="E244" s="12"/>
      <c r="F244" s="24"/>
      <c r="G244" s="24"/>
      <c r="H244" s="12"/>
      <c r="I244" s="24"/>
      <c r="J244" s="24"/>
      <c r="K244" s="12"/>
      <c r="L244" s="12"/>
      <c r="M244" s="12"/>
      <c r="N244" s="12"/>
      <c r="O244" s="11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 ht="25.5" hidden="1" customHeight="1">
      <c r="A245" s="18"/>
      <c r="B245" s="19" t="s">
        <v>142</v>
      </c>
      <c r="C245" s="12">
        <v>0</v>
      </c>
      <c r="D245" s="12">
        <v>0</v>
      </c>
      <c r="E245" s="12">
        <f t="shared" ref="E245:E246" si="711">C245+D245</f>
        <v>0</v>
      </c>
      <c r="F245" s="12">
        <v>0</v>
      </c>
      <c r="G245" s="37">
        <v>0</v>
      </c>
      <c r="H245" s="12">
        <f t="shared" ref="H245:H246" si="712">F245+G245</f>
        <v>0</v>
      </c>
      <c r="I245" s="12">
        <v>0</v>
      </c>
      <c r="J245" s="12">
        <v>0</v>
      </c>
      <c r="K245" s="12">
        <f t="shared" ref="K245:K246" si="713">I245+J245</f>
        <v>0</v>
      </c>
      <c r="L245" s="12">
        <f t="shared" ref="L245:L250" si="714">C245+F245+I245</f>
        <v>0</v>
      </c>
      <c r="M245" s="12">
        <f t="shared" ref="M245:M250" si="715">D245+G245+J245</f>
        <v>0</v>
      </c>
      <c r="N245" s="12">
        <f t="shared" ref="N245:N246" si="716">L245+M245</f>
        <v>0</v>
      </c>
      <c r="O245" s="11">
        <v>1</v>
      </c>
      <c r="P245" s="12">
        <f t="shared" ref="P245:P247" si="717">IF(O245=1,L245,"0")</f>
        <v>0</v>
      </c>
      <c r="Q245" s="12">
        <f t="shared" ref="Q245:Q247" si="718">IF(O245=1,M245,"0")</f>
        <v>0</v>
      </c>
      <c r="R245" s="12">
        <f t="shared" ref="R245:R247" si="719">IF(O245=1,N245,"0")</f>
        <v>0</v>
      </c>
      <c r="S245" s="12" t="str">
        <f>IF(O245=2,L245,"0")</f>
        <v>0</v>
      </c>
      <c r="T245" s="12" t="str">
        <f>IF(O245=2,M245,"0")</f>
        <v>0</v>
      </c>
      <c r="U245" s="12" t="str">
        <f>IF(O245=2,N245,"0")</f>
        <v>0</v>
      </c>
      <c r="V245" s="12" t="str">
        <f t="shared" ref="V245:V247" si="720">IF(O245=3,L245,"0")</f>
        <v>0</v>
      </c>
      <c r="W245" s="12" t="str">
        <f t="shared" ref="W245:W247" si="721">IF(O245=3,M245,"0")</f>
        <v>0</v>
      </c>
      <c r="X245" s="12" t="str">
        <f t="shared" ref="X245:X247" si="722">IF(O245=3,N245,"0")</f>
        <v>0</v>
      </c>
    </row>
    <row r="246" spans="1:24" ht="25.5" hidden="1" customHeight="1">
      <c r="A246" s="18"/>
      <c r="B246" s="19" t="s">
        <v>143</v>
      </c>
      <c r="C246" s="12">
        <v>0</v>
      </c>
      <c r="D246" s="12">
        <v>0</v>
      </c>
      <c r="E246" s="12">
        <f t="shared" si="711"/>
        <v>0</v>
      </c>
      <c r="F246" s="12">
        <v>0</v>
      </c>
      <c r="G246" s="37">
        <v>0</v>
      </c>
      <c r="H246" s="12">
        <f t="shared" si="712"/>
        <v>0</v>
      </c>
      <c r="I246" s="12">
        <v>0</v>
      </c>
      <c r="J246" s="12">
        <v>0</v>
      </c>
      <c r="K246" s="12">
        <f t="shared" si="713"/>
        <v>0</v>
      </c>
      <c r="L246" s="12">
        <f t="shared" si="714"/>
        <v>0</v>
      </c>
      <c r="M246" s="12">
        <f t="shared" si="715"/>
        <v>0</v>
      </c>
      <c r="N246" s="12">
        <f t="shared" si="716"/>
        <v>0</v>
      </c>
      <c r="O246" s="11">
        <v>1</v>
      </c>
      <c r="P246" s="12">
        <f t="shared" si="717"/>
        <v>0</v>
      </c>
      <c r="Q246" s="12">
        <f t="shared" si="718"/>
        <v>0</v>
      </c>
      <c r="R246" s="12">
        <f t="shared" si="719"/>
        <v>0</v>
      </c>
      <c r="S246" s="12" t="str">
        <f>IF(O246=2,L246,"0")</f>
        <v>0</v>
      </c>
      <c r="T246" s="12" t="str">
        <f>IF(O246=2,M246,"0")</f>
        <v>0</v>
      </c>
      <c r="U246" s="12" t="str">
        <f>IF(O246=2,N246,"0")</f>
        <v>0</v>
      </c>
      <c r="V246" s="12" t="str">
        <f t="shared" si="720"/>
        <v>0</v>
      </c>
      <c r="W246" s="12" t="str">
        <f t="shared" si="721"/>
        <v>0</v>
      </c>
      <c r="X246" s="12" t="str">
        <f t="shared" si="722"/>
        <v>0</v>
      </c>
    </row>
    <row r="247" spans="1:24" ht="25.5" hidden="1" customHeight="1">
      <c r="A247" s="18"/>
      <c r="B247" s="19" t="s">
        <v>144</v>
      </c>
      <c r="C247" s="12">
        <v>0</v>
      </c>
      <c r="D247" s="12">
        <v>0</v>
      </c>
      <c r="E247" s="12">
        <f>C247+D247</f>
        <v>0</v>
      </c>
      <c r="F247" s="12">
        <v>0</v>
      </c>
      <c r="G247" s="37">
        <v>0</v>
      </c>
      <c r="H247" s="12">
        <f>F247+G247</f>
        <v>0</v>
      </c>
      <c r="I247" s="12">
        <v>0</v>
      </c>
      <c r="J247" s="12">
        <v>0</v>
      </c>
      <c r="K247" s="12">
        <f>I247+J247</f>
        <v>0</v>
      </c>
      <c r="L247" s="12">
        <f t="shared" si="714"/>
        <v>0</v>
      </c>
      <c r="M247" s="12">
        <f t="shared" si="715"/>
        <v>0</v>
      </c>
      <c r="N247" s="12">
        <f>L247+M247</f>
        <v>0</v>
      </c>
      <c r="O247" s="11">
        <v>1</v>
      </c>
      <c r="P247" s="12">
        <f t="shared" si="717"/>
        <v>0</v>
      </c>
      <c r="Q247" s="12">
        <f t="shared" si="718"/>
        <v>0</v>
      </c>
      <c r="R247" s="12">
        <f t="shared" si="719"/>
        <v>0</v>
      </c>
      <c r="S247" s="12" t="str">
        <f>IF(O247=2,L247,"0")</f>
        <v>0</v>
      </c>
      <c r="T247" s="12" t="str">
        <f>IF(O247=2,M247,"0")</f>
        <v>0</v>
      </c>
      <c r="U247" s="12" t="str">
        <f>IF(O247=2,N247,"0")</f>
        <v>0</v>
      </c>
      <c r="V247" s="12" t="str">
        <f t="shared" si="720"/>
        <v>0</v>
      </c>
      <c r="W247" s="12" t="str">
        <f t="shared" si="721"/>
        <v>0</v>
      </c>
      <c r="X247" s="12" t="str">
        <f t="shared" si="722"/>
        <v>0</v>
      </c>
    </row>
    <row r="248" spans="1:24" s="4" customFormat="1" ht="25.5" hidden="1" customHeight="1">
      <c r="A248" s="26"/>
      <c r="B248" s="27" t="s">
        <v>22</v>
      </c>
      <c r="C248" s="24">
        <f t="shared" ref="C248:K248" si="723">SUM(C245:C247)</f>
        <v>0</v>
      </c>
      <c r="D248" s="24">
        <f t="shared" si="723"/>
        <v>0</v>
      </c>
      <c r="E248" s="24">
        <f t="shared" si="723"/>
        <v>0</v>
      </c>
      <c r="F248" s="24">
        <f>SUM(F245:F247)</f>
        <v>0</v>
      </c>
      <c r="G248" s="31">
        <f t="shared" si="723"/>
        <v>0</v>
      </c>
      <c r="H248" s="24">
        <f t="shared" si="723"/>
        <v>0</v>
      </c>
      <c r="I248" s="24">
        <f t="shared" si="723"/>
        <v>0</v>
      </c>
      <c r="J248" s="24">
        <f t="shared" si="723"/>
        <v>0</v>
      </c>
      <c r="K248" s="24">
        <f t="shared" si="723"/>
        <v>0</v>
      </c>
      <c r="L248" s="24">
        <f t="shared" si="714"/>
        <v>0</v>
      </c>
      <c r="M248" s="24">
        <f t="shared" si="715"/>
        <v>0</v>
      </c>
      <c r="N248" s="24">
        <f t="shared" ref="N248:N250" si="724">L248+M248</f>
        <v>0</v>
      </c>
      <c r="O248" s="34">
        <f t="shared" ref="O248:X248" si="725">SUM(O245:O247)</f>
        <v>3</v>
      </c>
      <c r="P248" s="24">
        <f t="shared" si="725"/>
        <v>0</v>
      </c>
      <c r="Q248" s="24">
        <f t="shared" si="725"/>
        <v>0</v>
      </c>
      <c r="R248" s="24">
        <f t="shared" si="725"/>
        <v>0</v>
      </c>
      <c r="S248" s="24">
        <f t="shared" si="725"/>
        <v>0</v>
      </c>
      <c r="T248" s="24">
        <f t="shared" si="725"/>
        <v>0</v>
      </c>
      <c r="U248" s="24">
        <f t="shared" si="725"/>
        <v>0</v>
      </c>
      <c r="V248" s="24">
        <f t="shared" si="725"/>
        <v>0</v>
      </c>
      <c r="W248" s="24">
        <f t="shared" si="725"/>
        <v>0</v>
      </c>
      <c r="X248" s="24">
        <f t="shared" si="725"/>
        <v>0</v>
      </c>
    </row>
    <row r="249" spans="1:24" s="4" customFormat="1" ht="25.5" customHeight="1">
      <c r="A249" s="26"/>
      <c r="B249" s="27" t="s">
        <v>24</v>
      </c>
      <c r="C249" s="24">
        <f>C237+C248+C243</f>
        <v>4</v>
      </c>
      <c r="D249" s="24">
        <f t="shared" ref="D249:M249" si="726">D237+D248+D243</f>
        <v>1</v>
      </c>
      <c r="E249" s="24">
        <f t="shared" si="726"/>
        <v>5</v>
      </c>
      <c r="F249" s="24">
        <f t="shared" si="726"/>
        <v>79</v>
      </c>
      <c r="G249" s="24">
        <f t="shared" si="726"/>
        <v>155</v>
      </c>
      <c r="H249" s="24">
        <f t="shared" si="726"/>
        <v>234</v>
      </c>
      <c r="I249" s="24">
        <f t="shared" si="726"/>
        <v>17</v>
      </c>
      <c r="J249" s="24">
        <f t="shared" si="726"/>
        <v>12</v>
      </c>
      <c r="K249" s="24">
        <f t="shared" si="726"/>
        <v>29</v>
      </c>
      <c r="L249" s="24">
        <f t="shared" si="726"/>
        <v>100</v>
      </c>
      <c r="M249" s="24">
        <f t="shared" si="726"/>
        <v>168</v>
      </c>
      <c r="N249" s="24">
        <f t="shared" ref="N249" si="727">N237+N248+N243</f>
        <v>268</v>
      </c>
      <c r="O249" s="24">
        <f t="shared" ref="O249" si="728">O237+O248+O243</f>
        <v>22</v>
      </c>
      <c r="P249" s="24">
        <f t="shared" ref="P249" si="729">P237+P248+P243</f>
        <v>55</v>
      </c>
      <c r="Q249" s="24">
        <f t="shared" ref="Q249" si="730">Q237+Q248+Q243</f>
        <v>85</v>
      </c>
      <c r="R249" s="24">
        <f t="shared" ref="R249" si="731">R237+R248+R243</f>
        <v>140</v>
      </c>
      <c r="S249" s="24">
        <f t="shared" ref="S249" si="732">S237+S248+S243</f>
        <v>45</v>
      </c>
      <c r="T249" s="24">
        <f t="shared" ref="T249" si="733">T237+T248+T243</f>
        <v>83</v>
      </c>
      <c r="U249" s="24">
        <f t="shared" ref="U249" si="734">U237+U248+U243</f>
        <v>128</v>
      </c>
      <c r="V249" s="24">
        <f t="shared" ref="V249" si="735">V237+V248+V243</f>
        <v>0</v>
      </c>
      <c r="W249" s="24">
        <f t="shared" ref="W249" si="736">W237+W248+W243</f>
        <v>0</v>
      </c>
      <c r="X249" s="24">
        <f t="shared" ref="X249" si="737">X237+X248+X243</f>
        <v>0</v>
      </c>
    </row>
    <row r="250" spans="1:24" s="4" customFormat="1" ht="25.5" customHeight="1">
      <c r="A250" s="57"/>
      <c r="B250" s="58" t="s">
        <v>27</v>
      </c>
      <c r="C250" s="63">
        <f t="shared" ref="C250:E250" si="738">C249</f>
        <v>4</v>
      </c>
      <c r="D250" s="63">
        <f t="shared" si="738"/>
        <v>1</v>
      </c>
      <c r="E250" s="63">
        <f t="shared" si="738"/>
        <v>5</v>
      </c>
      <c r="F250" s="65">
        <f t="shared" ref="F250:H250" si="739">F249</f>
        <v>79</v>
      </c>
      <c r="G250" s="66">
        <f t="shared" si="739"/>
        <v>155</v>
      </c>
      <c r="H250" s="63">
        <f t="shared" si="739"/>
        <v>234</v>
      </c>
      <c r="I250" s="65">
        <f t="shared" ref="I250:K250" si="740">I249</f>
        <v>17</v>
      </c>
      <c r="J250" s="65">
        <f t="shared" si="740"/>
        <v>12</v>
      </c>
      <c r="K250" s="63">
        <f t="shared" si="740"/>
        <v>29</v>
      </c>
      <c r="L250" s="63">
        <f t="shared" si="714"/>
        <v>100</v>
      </c>
      <c r="M250" s="63">
        <f t="shared" si="715"/>
        <v>168</v>
      </c>
      <c r="N250" s="63">
        <f t="shared" si="724"/>
        <v>268</v>
      </c>
      <c r="O250" s="67">
        <f t="shared" ref="O250:U250" si="741">O249</f>
        <v>22</v>
      </c>
      <c r="P250" s="63">
        <f t="shared" si="741"/>
        <v>55</v>
      </c>
      <c r="Q250" s="63">
        <f t="shared" si="741"/>
        <v>85</v>
      </c>
      <c r="R250" s="63">
        <f t="shared" si="741"/>
        <v>140</v>
      </c>
      <c r="S250" s="63">
        <f t="shared" si="741"/>
        <v>45</v>
      </c>
      <c r="T250" s="63">
        <f t="shared" si="741"/>
        <v>83</v>
      </c>
      <c r="U250" s="63">
        <f t="shared" si="741"/>
        <v>128</v>
      </c>
      <c r="V250" s="63">
        <f t="shared" ref="V250:X250" si="742">V249</f>
        <v>0</v>
      </c>
      <c r="W250" s="63">
        <f t="shared" si="742"/>
        <v>0</v>
      </c>
      <c r="X250" s="63">
        <f t="shared" si="742"/>
        <v>0</v>
      </c>
    </row>
    <row r="251" spans="1:24" ht="25.5" customHeight="1">
      <c r="A251" s="7" t="s">
        <v>147</v>
      </c>
      <c r="B251" s="8"/>
      <c r="C251" s="12"/>
      <c r="D251" s="12"/>
      <c r="E251" s="12"/>
      <c r="F251" s="10"/>
      <c r="G251" s="10"/>
      <c r="H251" s="12"/>
      <c r="I251" s="10"/>
      <c r="J251" s="10"/>
      <c r="K251" s="12"/>
      <c r="L251" s="12"/>
      <c r="M251" s="12"/>
      <c r="N251" s="12"/>
      <c r="O251" s="11"/>
      <c r="P251" s="12"/>
      <c r="Q251" s="12"/>
      <c r="R251" s="12"/>
      <c r="S251" s="12"/>
      <c r="T251" s="12"/>
      <c r="U251" s="12"/>
      <c r="V251" s="12"/>
      <c r="W251" s="12"/>
      <c r="X251" s="12"/>
    </row>
    <row r="252" spans="1:24" ht="25.5" customHeight="1">
      <c r="A252" s="7"/>
      <c r="B252" s="14" t="s">
        <v>16</v>
      </c>
      <c r="C252" s="12"/>
      <c r="D252" s="12"/>
      <c r="E252" s="12"/>
      <c r="F252" s="16"/>
      <c r="G252" s="16"/>
      <c r="H252" s="12"/>
      <c r="I252" s="16"/>
      <c r="J252" s="16"/>
      <c r="K252" s="12"/>
      <c r="L252" s="12"/>
      <c r="M252" s="12"/>
      <c r="N252" s="12"/>
      <c r="O252" s="11"/>
      <c r="P252" s="12"/>
      <c r="Q252" s="12"/>
      <c r="R252" s="12"/>
      <c r="S252" s="12"/>
      <c r="T252" s="12"/>
      <c r="U252" s="12"/>
      <c r="V252" s="12"/>
      <c r="W252" s="12"/>
      <c r="X252" s="12"/>
    </row>
    <row r="253" spans="1:24" ht="25.5" customHeight="1">
      <c r="A253" s="17"/>
      <c r="B253" s="8" t="s">
        <v>148</v>
      </c>
      <c r="C253" s="12"/>
      <c r="D253" s="12"/>
      <c r="E253" s="12"/>
      <c r="F253" s="10"/>
      <c r="G253" s="10"/>
      <c r="H253" s="12"/>
      <c r="I253" s="10"/>
      <c r="J253" s="10"/>
      <c r="K253" s="12"/>
      <c r="L253" s="12"/>
      <c r="M253" s="12"/>
      <c r="N253" s="12"/>
      <c r="O253" s="11"/>
      <c r="P253" s="12"/>
      <c r="Q253" s="12"/>
      <c r="R253" s="12"/>
      <c r="S253" s="12"/>
      <c r="T253" s="12"/>
      <c r="U253" s="12"/>
      <c r="V253" s="12"/>
      <c r="W253" s="12"/>
      <c r="X253" s="12"/>
    </row>
    <row r="254" spans="1:24" ht="25.5" customHeight="1">
      <c r="A254" s="18"/>
      <c r="B254" s="38" t="s">
        <v>149</v>
      </c>
      <c r="C254" s="12">
        <v>0</v>
      </c>
      <c r="D254" s="12">
        <v>1</v>
      </c>
      <c r="E254" s="12">
        <f t="shared" ref="E254:E259" si="743">C254+D254</f>
        <v>1</v>
      </c>
      <c r="F254" s="32">
        <v>6</v>
      </c>
      <c r="G254" s="33">
        <v>24</v>
      </c>
      <c r="H254" s="12">
        <f t="shared" ref="H254:H259" si="744">F254+G254</f>
        <v>30</v>
      </c>
      <c r="I254" s="32">
        <v>6</v>
      </c>
      <c r="J254" s="32">
        <v>27</v>
      </c>
      <c r="K254" s="12">
        <f t="shared" ref="K254:K259" si="745">I254+J254</f>
        <v>33</v>
      </c>
      <c r="L254" s="24">
        <f t="shared" ref="L254:M260" si="746">C254+F254+I254</f>
        <v>12</v>
      </c>
      <c r="M254" s="24">
        <f t="shared" si="746"/>
        <v>52</v>
      </c>
      <c r="N254" s="24">
        <f t="shared" ref="N254:N260" si="747">L254+M254</f>
        <v>64</v>
      </c>
      <c r="O254" s="11">
        <v>2</v>
      </c>
      <c r="P254" s="12" t="str">
        <f t="shared" ref="P254:P259" si="748">IF(O254=1,L254,"0")</f>
        <v>0</v>
      </c>
      <c r="Q254" s="12" t="str">
        <f t="shared" ref="Q254:Q259" si="749">IF(O254=1,M254,"0")</f>
        <v>0</v>
      </c>
      <c r="R254" s="12" t="str">
        <f t="shared" ref="R254:R259" si="750">IF(O254=1,N254,"0")</f>
        <v>0</v>
      </c>
      <c r="S254" s="12">
        <f t="shared" ref="S254:S259" si="751">IF(O254=2,L254,"0")</f>
        <v>12</v>
      </c>
      <c r="T254" s="12">
        <f t="shared" ref="T254:T259" si="752">IF(O254=2,M254,"0")</f>
        <v>52</v>
      </c>
      <c r="U254" s="12">
        <f t="shared" ref="U254:U259" si="753">IF(O254=2,N254,"0")</f>
        <v>64</v>
      </c>
      <c r="V254" s="12" t="str">
        <f t="shared" ref="V254:V259" si="754">IF(O254=3,L254,"0")</f>
        <v>0</v>
      </c>
      <c r="W254" s="12" t="str">
        <f t="shared" ref="W254:W259" si="755">IF(O254=3,M254,"0")</f>
        <v>0</v>
      </c>
      <c r="X254" s="12" t="str">
        <f t="shared" ref="X254:X259" si="756">IF(O254=3,N254,"0")</f>
        <v>0</v>
      </c>
    </row>
    <row r="255" spans="1:24" ht="25.5" customHeight="1">
      <c r="A255" s="18"/>
      <c r="B255" s="19" t="s">
        <v>150</v>
      </c>
      <c r="C255" s="12">
        <v>1</v>
      </c>
      <c r="D255" s="12">
        <v>2</v>
      </c>
      <c r="E255" s="12">
        <f t="shared" si="743"/>
        <v>3</v>
      </c>
      <c r="F255" s="32">
        <v>23</v>
      </c>
      <c r="G255" s="33">
        <v>6</v>
      </c>
      <c r="H255" s="12">
        <f t="shared" si="744"/>
        <v>29</v>
      </c>
      <c r="I255" s="32">
        <v>29</v>
      </c>
      <c r="J255" s="32">
        <v>13</v>
      </c>
      <c r="K255" s="12">
        <f t="shared" si="745"/>
        <v>42</v>
      </c>
      <c r="L255" s="24">
        <f t="shared" si="746"/>
        <v>53</v>
      </c>
      <c r="M255" s="24">
        <f t="shared" si="746"/>
        <v>21</v>
      </c>
      <c r="N255" s="24">
        <f t="shared" si="747"/>
        <v>74</v>
      </c>
      <c r="O255" s="11">
        <v>2</v>
      </c>
      <c r="P255" s="12" t="str">
        <f t="shared" si="748"/>
        <v>0</v>
      </c>
      <c r="Q255" s="12" t="str">
        <f t="shared" si="749"/>
        <v>0</v>
      </c>
      <c r="R255" s="12" t="str">
        <f t="shared" si="750"/>
        <v>0</v>
      </c>
      <c r="S255" s="12">
        <f t="shared" si="751"/>
        <v>53</v>
      </c>
      <c r="T255" s="12">
        <f t="shared" si="752"/>
        <v>21</v>
      </c>
      <c r="U255" s="12">
        <f t="shared" si="753"/>
        <v>74</v>
      </c>
      <c r="V255" s="12" t="str">
        <f t="shared" si="754"/>
        <v>0</v>
      </c>
      <c r="W255" s="12" t="str">
        <f t="shared" si="755"/>
        <v>0</v>
      </c>
      <c r="X255" s="12" t="str">
        <f t="shared" si="756"/>
        <v>0</v>
      </c>
    </row>
    <row r="256" spans="1:24" ht="25.5" customHeight="1">
      <c r="A256" s="18"/>
      <c r="B256" s="19" t="s">
        <v>151</v>
      </c>
      <c r="C256" s="12">
        <v>0</v>
      </c>
      <c r="D256" s="12">
        <v>0</v>
      </c>
      <c r="E256" s="12">
        <f t="shared" si="743"/>
        <v>0</v>
      </c>
      <c r="F256" s="32">
        <v>24</v>
      </c>
      <c r="G256" s="33">
        <v>27</v>
      </c>
      <c r="H256" s="12">
        <f t="shared" si="744"/>
        <v>51</v>
      </c>
      <c r="I256" s="32">
        <v>3</v>
      </c>
      <c r="J256" s="32">
        <v>0</v>
      </c>
      <c r="K256" s="12">
        <f t="shared" si="745"/>
        <v>3</v>
      </c>
      <c r="L256" s="24">
        <f t="shared" si="746"/>
        <v>27</v>
      </c>
      <c r="M256" s="24">
        <f t="shared" si="746"/>
        <v>27</v>
      </c>
      <c r="N256" s="24">
        <f t="shared" si="747"/>
        <v>54</v>
      </c>
      <c r="O256" s="11">
        <v>2</v>
      </c>
      <c r="P256" s="12" t="str">
        <f t="shared" si="748"/>
        <v>0</v>
      </c>
      <c r="Q256" s="12" t="str">
        <f t="shared" si="749"/>
        <v>0</v>
      </c>
      <c r="R256" s="12" t="str">
        <f t="shared" si="750"/>
        <v>0</v>
      </c>
      <c r="S256" s="12">
        <f t="shared" si="751"/>
        <v>27</v>
      </c>
      <c r="T256" s="12">
        <f t="shared" si="752"/>
        <v>27</v>
      </c>
      <c r="U256" s="12">
        <f t="shared" si="753"/>
        <v>54</v>
      </c>
      <c r="V256" s="12" t="str">
        <f t="shared" si="754"/>
        <v>0</v>
      </c>
      <c r="W256" s="12" t="str">
        <f t="shared" si="755"/>
        <v>0</v>
      </c>
      <c r="X256" s="12" t="str">
        <f t="shared" si="756"/>
        <v>0</v>
      </c>
    </row>
    <row r="257" spans="1:24" ht="25.5" customHeight="1">
      <c r="A257" s="7"/>
      <c r="B257" s="19" t="s">
        <v>152</v>
      </c>
      <c r="C257" s="12">
        <v>1</v>
      </c>
      <c r="D257" s="12">
        <v>1</v>
      </c>
      <c r="E257" s="12">
        <f t="shared" si="743"/>
        <v>2</v>
      </c>
      <c r="F257" s="12">
        <v>6</v>
      </c>
      <c r="G257" s="37">
        <v>7</v>
      </c>
      <c r="H257" s="12">
        <f t="shared" si="744"/>
        <v>13</v>
      </c>
      <c r="I257" s="12">
        <v>8</v>
      </c>
      <c r="J257" s="12">
        <v>10</v>
      </c>
      <c r="K257" s="12">
        <f t="shared" si="745"/>
        <v>18</v>
      </c>
      <c r="L257" s="24">
        <f>C257+F257+I257</f>
        <v>15</v>
      </c>
      <c r="M257" s="24">
        <f>D257+G257+J257</f>
        <v>18</v>
      </c>
      <c r="N257" s="24">
        <f t="shared" si="747"/>
        <v>33</v>
      </c>
      <c r="O257" s="11">
        <v>2</v>
      </c>
      <c r="P257" s="12" t="str">
        <f t="shared" si="748"/>
        <v>0</v>
      </c>
      <c r="Q257" s="12" t="str">
        <f t="shared" si="749"/>
        <v>0</v>
      </c>
      <c r="R257" s="12" t="str">
        <f t="shared" si="750"/>
        <v>0</v>
      </c>
      <c r="S257" s="12">
        <f t="shared" si="751"/>
        <v>15</v>
      </c>
      <c r="T257" s="12">
        <f t="shared" si="752"/>
        <v>18</v>
      </c>
      <c r="U257" s="12">
        <f t="shared" si="753"/>
        <v>33</v>
      </c>
      <c r="V257" s="12" t="str">
        <f t="shared" si="754"/>
        <v>0</v>
      </c>
      <c r="W257" s="12" t="str">
        <f t="shared" si="755"/>
        <v>0</v>
      </c>
      <c r="X257" s="12" t="str">
        <f t="shared" si="756"/>
        <v>0</v>
      </c>
    </row>
    <row r="258" spans="1:24" ht="25.5" customHeight="1">
      <c r="A258" s="7"/>
      <c r="B258" s="19" t="s">
        <v>153</v>
      </c>
      <c r="C258" s="12">
        <v>0</v>
      </c>
      <c r="D258" s="12">
        <v>0</v>
      </c>
      <c r="E258" s="12">
        <f t="shared" si="743"/>
        <v>0</v>
      </c>
      <c r="F258" s="32">
        <v>12</v>
      </c>
      <c r="G258" s="33">
        <v>14</v>
      </c>
      <c r="H258" s="12">
        <f t="shared" si="744"/>
        <v>26</v>
      </c>
      <c r="I258" s="32">
        <v>3</v>
      </c>
      <c r="J258" s="32">
        <v>3</v>
      </c>
      <c r="K258" s="12">
        <f t="shared" si="745"/>
        <v>6</v>
      </c>
      <c r="L258" s="24">
        <f t="shared" si="746"/>
        <v>15</v>
      </c>
      <c r="M258" s="24">
        <f t="shared" si="746"/>
        <v>17</v>
      </c>
      <c r="N258" s="24">
        <f t="shared" ref="N258" si="757">L258+M258</f>
        <v>32</v>
      </c>
      <c r="O258" s="11">
        <v>2</v>
      </c>
      <c r="P258" s="12" t="str">
        <f t="shared" si="748"/>
        <v>0</v>
      </c>
      <c r="Q258" s="12" t="str">
        <f t="shared" si="749"/>
        <v>0</v>
      </c>
      <c r="R258" s="12" t="str">
        <f t="shared" si="750"/>
        <v>0</v>
      </c>
      <c r="S258" s="12">
        <f t="shared" si="751"/>
        <v>15</v>
      </c>
      <c r="T258" s="12">
        <f t="shared" si="752"/>
        <v>17</v>
      </c>
      <c r="U258" s="12">
        <f t="shared" si="753"/>
        <v>32</v>
      </c>
      <c r="V258" s="12" t="str">
        <f t="shared" si="754"/>
        <v>0</v>
      </c>
      <c r="W258" s="12" t="str">
        <f t="shared" si="755"/>
        <v>0</v>
      </c>
      <c r="X258" s="12" t="str">
        <f t="shared" si="756"/>
        <v>0</v>
      </c>
    </row>
    <row r="259" spans="1:24" ht="25.5" customHeight="1">
      <c r="A259" s="18"/>
      <c r="B259" s="19" t="s">
        <v>154</v>
      </c>
      <c r="C259" s="12">
        <v>1</v>
      </c>
      <c r="D259" s="12">
        <v>1</v>
      </c>
      <c r="E259" s="12">
        <f t="shared" si="743"/>
        <v>2</v>
      </c>
      <c r="F259" s="32">
        <v>20</v>
      </c>
      <c r="G259" s="33">
        <v>5</v>
      </c>
      <c r="H259" s="12">
        <f t="shared" si="744"/>
        <v>25</v>
      </c>
      <c r="I259" s="32">
        <v>8</v>
      </c>
      <c r="J259" s="32">
        <v>4</v>
      </c>
      <c r="K259" s="12">
        <f t="shared" si="745"/>
        <v>12</v>
      </c>
      <c r="L259" s="24">
        <f t="shared" si="746"/>
        <v>29</v>
      </c>
      <c r="M259" s="24">
        <f t="shared" si="746"/>
        <v>10</v>
      </c>
      <c r="N259" s="24">
        <f t="shared" si="747"/>
        <v>39</v>
      </c>
      <c r="O259" s="11">
        <v>2</v>
      </c>
      <c r="P259" s="12" t="str">
        <f t="shared" si="748"/>
        <v>0</v>
      </c>
      <c r="Q259" s="12" t="str">
        <f t="shared" si="749"/>
        <v>0</v>
      </c>
      <c r="R259" s="12" t="str">
        <f t="shared" si="750"/>
        <v>0</v>
      </c>
      <c r="S259" s="12">
        <f t="shared" si="751"/>
        <v>29</v>
      </c>
      <c r="T259" s="12">
        <f t="shared" si="752"/>
        <v>10</v>
      </c>
      <c r="U259" s="12">
        <f t="shared" si="753"/>
        <v>39</v>
      </c>
      <c r="V259" s="12" t="str">
        <f t="shared" si="754"/>
        <v>0</v>
      </c>
      <c r="W259" s="12" t="str">
        <f t="shared" si="755"/>
        <v>0</v>
      </c>
      <c r="X259" s="12" t="str">
        <f t="shared" si="756"/>
        <v>0</v>
      </c>
    </row>
    <row r="260" spans="1:24" s="4" customFormat="1" ht="25.5" customHeight="1">
      <c r="A260" s="26"/>
      <c r="B260" s="27" t="s">
        <v>22</v>
      </c>
      <c r="C260" s="24">
        <f t="shared" ref="C260:K260" si="758">SUM(C254:C259)</f>
        <v>3</v>
      </c>
      <c r="D260" s="24">
        <f t="shared" si="758"/>
        <v>5</v>
      </c>
      <c r="E260" s="24">
        <f t="shared" si="758"/>
        <v>8</v>
      </c>
      <c r="F260" s="24">
        <f t="shared" si="758"/>
        <v>91</v>
      </c>
      <c r="G260" s="31">
        <f t="shared" si="758"/>
        <v>83</v>
      </c>
      <c r="H260" s="24">
        <f t="shared" si="758"/>
        <v>174</v>
      </c>
      <c r="I260" s="24">
        <f t="shared" si="758"/>
        <v>57</v>
      </c>
      <c r="J260" s="24">
        <f t="shared" si="758"/>
        <v>57</v>
      </c>
      <c r="K260" s="24">
        <f t="shared" si="758"/>
        <v>114</v>
      </c>
      <c r="L260" s="24">
        <f t="shared" si="746"/>
        <v>151</v>
      </c>
      <c r="M260" s="24">
        <f t="shared" si="746"/>
        <v>145</v>
      </c>
      <c r="N260" s="24">
        <f t="shared" si="747"/>
        <v>296</v>
      </c>
      <c r="O260" s="34">
        <f t="shared" ref="O260:X260" si="759">SUM(O254:O259)</f>
        <v>12</v>
      </c>
      <c r="P260" s="24">
        <f t="shared" si="759"/>
        <v>0</v>
      </c>
      <c r="Q260" s="24">
        <f t="shared" si="759"/>
        <v>0</v>
      </c>
      <c r="R260" s="24">
        <f t="shared" si="759"/>
        <v>0</v>
      </c>
      <c r="S260" s="24">
        <f t="shared" si="759"/>
        <v>151</v>
      </c>
      <c r="T260" s="24">
        <f t="shared" si="759"/>
        <v>145</v>
      </c>
      <c r="U260" s="24">
        <f t="shared" si="759"/>
        <v>296</v>
      </c>
      <c r="V260" s="24">
        <f t="shared" si="759"/>
        <v>0</v>
      </c>
      <c r="W260" s="24">
        <f t="shared" si="759"/>
        <v>0</v>
      </c>
      <c r="X260" s="24">
        <f t="shared" si="759"/>
        <v>0</v>
      </c>
    </row>
    <row r="261" spans="1:24" ht="25.5" customHeight="1">
      <c r="A261" s="18"/>
      <c r="B261" s="29" t="s">
        <v>155</v>
      </c>
      <c r="C261" s="12"/>
      <c r="D261" s="12"/>
      <c r="E261" s="12"/>
      <c r="F261" s="24"/>
      <c r="G261" s="24"/>
      <c r="H261" s="12"/>
      <c r="I261" s="24"/>
      <c r="J261" s="24"/>
      <c r="K261" s="12"/>
      <c r="L261" s="12"/>
      <c r="M261" s="12"/>
      <c r="N261" s="12"/>
      <c r="O261" s="11"/>
      <c r="P261" s="12"/>
      <c r="Q261" s="12"/>
      <c r="R261" s="12"/>
      <c r="S261" s="12"/>
      <c r="T261" s="12"/>
      <c r="U261" s="12"/>
      <c r="V261" s="12"/>
      <c r="W261" s="12"/>
      <c r="X261" s="12"/>
    </row>
    <row r="262" spans="1:24" ht="25.5" customHeight="1">
      <c r="A262" s="7"/>
      <c r="B262" s="80" t="s">
        <v>152</v>
      </c>
      <c r="C262" s="12">
        <v>5</v>
      </c>
      <c r="D262" s="12">
        <v>12</v>
      </c>
      <c r="E262" s="12">
        <f t="shared" ref="E262" si="760">C262+D262</f>
        <v>17</v>
      </c>
      <c r="F262" s="12">
        <v>6</v>
      </c>
      <c r="G262" s="37">
        <v>6</v>
      </c>
      <c r="H262" s="12">
        <f t="shared" ref="H262" si="761">F262+G262</f>
        <v>12</v>
      </c>
      <c r="I262" s="12">
        <v>0</v>
      </c>
      <c r="J262" s="12">
        <v>3</v>
      </c>
      <c r="K262" s="12">
        <f t="shared" ref="K262" si="762">I262+J262</f>
        <v>3</v>
      </c>
      <c r="L262" s="24">
        <f t="shared" ref="L262" si="763">C262+F262+I262</f>
        <v>11</v>
      </c>
      <c r="M262" s="24">
        <f t="shared" ref="M262" si="764">D262+G262+J262</f>
        <v>21</v>
      </c>
      <c r="N262" s="24">
        <f t="shared" ref="N262" si="765">L262+M262</f>
        <v>32</v>
      </c>
      <c r="O262" s="11">
        <v>2</v>
      </c>
      <c r="P262" s="12" t="str">
        <f t="shared" ref="P262" si="766">IF(O262=1,L262,"0")</f>
        <v>0</v>
      </c>
      <c r="Q262" s="12" t="str">
        <f t="shared" ref="Q262" si="767">IF(O262=1,M262,"0")</f>
        <v>0</v>
      </c>
      <c r="R262" s="12" t="str">
        <f t="shared" ref="R262" si="768">IF(O262=1,N262,"0")</f>
        <v>0</v>
      </c>
      <c r="S262" s="12">
        <f>IF(O262=2,L262,"0")</f>
        <v>11</v>
      </c>
      <c r="T262" s="12">
        <f>IF(O262=2,M262,"0")</f>
        <v>21</v>
      </c>
      <c r="U262" s="12">
        <f>IF(O262=2,N262,"0")</f>
        <v>32</v>
      </c>
      <c r="V262" s="12" t="str">
        <f t="shared" ref="V262" si="769">IF(O262=3,L262,"0")</f>
        <v>0</v>
      </c>
      <c r="W262" s="12" t="str">
        <f t="shared" ref="W262" si="770">IF(O262=3,M262,"0")</f>
        <v>0</v>
      </c>
      <c r="X262" s="12" t="str">
        <f t="shared" ref="X262" si="771">IF(O262=3,N262,"0")</f>
        <v>0</v>
      </c>
    </row>
    <row r="263" spans="1:24" ht="25.5" customHeight="1">
      <c r="A263" s="17"/>
      <c r="B263" s="80" t="s">
        <v>153</v>
      </c>
      <c r="C263" s="12">
        <v>12</v>
      </c>
      <c r="D263" s="12">
        <v>4</v>
      </c>
      <c r="E263" s="12">
        <f t="shared" ref="E263" si="772">C263+D263</f>
        <v>16</v>
      </c>
      <c r="F263" s="12">
        <v>5</v>
      </c>
      <c r="G263" s="37">
        <v>5</v>
      </c>
      <c r="H263" s="12">
        <f t="shared" ref="H263" si="773">F263+G263</f>
        <v>10</v>
      </c>
      <c r="I263" s="12">
        <v>1</v>
      </c>
      <c r="J263" s="12">
        <v>1</v>
      </c>
      <c r="K263" s="12">
        <f t="shared" ref="K263" si="774">I263+J263</f>
        <v>2</v>
      </c>
      <c r="L263" s="24">
        <f t="shared" ref="L263" si="775">C263+F263+I263</f>
        <v>18</v>
      </c>
      <c r="M263" s="24">
        <f t="shared" ref="M263" si="776">D263+G263+J263</f>
        <v>10</v>
      </c>
      <c r="N263" s="24">
        <f t="shared" ref="N263" si="777">L263+M263</f>
        <v>28</v>
      </c>
      <c r="O263" s="11">
        <v>2</v>
      </c>
      <c r="P263" s="12" t="str">
        <f t="shared" ref="P263" si="778">IF(O263=1,L263,"0")</f>
        <v>0</v>
      </c>
      <c r="Q263" s="12" t="str">
        <f t="shared" ref="Q263" si="779">IF(O263=1,M263,"0")</f>
        <v>0</v>
      </c>
      <c r="R263" s="12" t="str">
        <f t="shared" ref="R263" si="780">IF(O263=1,N263,"0")</f>
        <v>0</v>
      </c>
      <c r="S263" s="12">
        <f>IF(O263=2,L263,"0")</f>
        <v>18</v>
      </c>
      <c r="T263" s="12">
        <f>IF(O263=2,M263,"0")</f>
        <v>10</v>
      </c>
      <c r="U263" s="12">
        <f>IF(O263=2,N263,"0")</f>
        <v>28</v>
      </c>
      <c r="V263" s="12" t="str">
        <f t="shared" ref="V263" si="781">IF(O263=3,L263,"0")</f>
        <v>0</v>
      </c>
      <c r="W263" s="12" t="str">
        <f t="shared" ref="W263" si="782">IF(O263=3,M263,"0")</f>
        <v>0</v>
      </c>
      <c r="X263" s="12" t="str">
        <f t="shared" ref="X263" si="783">IF(O263=3,N263,"0")</f>
        <v>0</v>
      </c>
    </row>
    <row r="264" spans="1:24" s="4" customFormat="1" ht="25.5" customHeight="1">
      <c r="A264" s="26"/>
      <c r="B264" s="81" t="s">
        <v>22</v>
      </c>
      <c r="C264" s="24">
        <f t="shared" ref="C264:K264" si="784">SUM(C262:C263)</f>
        <v>17</v>
      </c>
      <c r="D264" s="24">
        <f t="shared" si="784"/>
        <v>16</v>
      </c>
      <c r="E264" s="24">
        <f t="shared" si="784"/>
        <v>33</v>
      </c>
      <c r="F264" s="24">
        <f t="shared" si="784"/>
        <v>11</v>
      </c>
      <c r="G264" s="31">
        <f t="shared" si="784"/>
        <v>11</v>
      </c>
      <c r="H264" s="24">
        <f t="shared" si="784"/>
        <v>22</v>
      </c>
      <c r="I264" s="24">
        <f t="shared" si="784"/>
        <v>1</v>
      </c>
      <c r="J264" s="24">
        <f t="shared" si="784"/>
        <v>4</v>
      </c>
      <c r="K264" s="24">
        <f t="shared" si="784"/>
        <v>5</v>
      </c>
      <c r="L264" s="24">
        <f>C264+F264+I264</f>
        <v>29</v>
      </c>
      <c r="M264" s="24">
        <f>D264+G264+J264</f>
        <v>31</v>
      </c>
      <c r="N264" s="24">
        <f t="shared" ref="N264:N265" si="785">L264+M264</f>
        <v>60</v>
      </c>
      <c r="O264" s="34">
        <f t="shared" ref="O264:X264" si="786">SUM(O262:O263)</f>
        <v>4</v>
      </c>
      <c r="P264" s="24">
        <f t="shared" si="786"/>
        <v>0</v>
      </c>
      <c r="Q264" s="24">
        <f t="shared" si="786"/>
        <v>0</v>
      </c>
      <c r="R264" s="24">
        <f t="shared" si="786"/>
        <v>0</v>
      </c>
      <c r="S264" s="24">
        <f t="shared" si="786"/>
        <v>29</v>
      </c>
      <c r="T264" s="24">
        <f t="shared" si="786"/>
        <v>31</v>
      </c>
      <c r="U264" s="24">
        <f t="shared" si="786"/>
        <v>60</v>
      </c>
      <c r="V264" s="24">
        <f t="shared" si="786"/>
        <v>0</v>
      </c>
      <c r="W264" s="24">
        <f t="shared" si="786"/>
        <v>0</v>
      </c>
      <c r="X264" s="24">
        <f t="shared" si="786"/>
        <v>0</v>
      </c>
    </row>
    <row r="265" spans="1:24" s="4" customFormat="1" ht="25.5" customHeight="1">
      <c r="A265" s="26"/>
      <c r="B265" s="27" t="s">
        <v>24</v>
      </c>
      <c r="C265" s="24">
        <f t="shared" ref="C265:K265" si="787">C264+C260</f>
        <v>20</v>
      </c>
      <c r="D265" s="24">
        <f t="shared" si="787"/>
        <v>21</v>
      </c>
      <c r="E265" s="24">
        <f t="shared" si="787"/>
        <v>41</v>
      </c>
      <c r="F265" s="24">
        <f t="shared" si="787"/>
        <v>102</v>
      </c>
      <c r="G265" s="31">
        <f t="shared" si="787"/>
        <v>94</v>
      </c>
      <c r="H265" s="24">
        <f t="shared" si="787"/>
        <v>196</v>
      </c>
      <c r="I265" s="24">
        <f t="shared" si="787"/>
        <v>58</v>
      </c>
      <c r="J265" s="24">
        <f t="shared" si="787"/>
        <v>61</v>
      </c>
      <c r="K265" s="24">
        <f t="shared" si="787"/>
        <v>119</v>
      </c>
      <c r="L265" s="24">
        <f>C265+F265+I265</f>
        <v>180</v>
      </c>
      <c r="M265" s="24">
        <f>D265+G265+J265</f>
        <v>176</v>
      </c>
      <c r="N265" s="24">
        <f t="shared" si="785"/>
        <v>356</v>
      </c>
      <c r="O265" s="34">
        <f t="shared" ref="O265:X265" si="788">O264+O260</f>
        <v>16</v>
      </c>
      <c r="P265" s="24">
        <f t="shared" si="788"/>
        <v>0</v>
      </c>
      <c r="Q265" s="24">
        <f t="shared" si="788"/>
        <v>0</v>
      </c>
      <c r="R265" s="24">
        <f t="shared" si="788"/>
        <v>0</v>
      </c>
      <c r="S265" s="24">
        <f t="shared" si="788"/>
        <v>180</v>
      </c>
      <c r="T265" s="24">
        <f t="shared" si="788"/>
        <v>176</v>
      </c>
      <c r="U265" s="24">
        <f t="shared" si="788"/>
        <v>356</v>
      </c>
      <c r="V265" s="24">
        <f t="shared" si="788"/>
        <v>0</v>
      </c>
      <c r="W265" s="24">
        <f t="shared" si="788"/>
        <v>0</v>
      </c>
      <c r="X265" s="24">
        <f t="shared" si="788"/>
        <v>0</v>
      </c>
    </row>
    <row r="266" spans="1:24" ht="25.5" customHeight="1">
      <c r="A266" s="18"/>
      <c r="B266" s="42" t="s">
        <v>25</v>
      </c>
      <c r="C266" s="12"/>
      <c r="D266" s="12"/>
      <c r="E266" s="12"/>
      <c r="F266" s="44"/>
      <c r="G266" s="44"/>
      <c r="H266" s="12"/>
      <c r="I266" s="44"/>
      <c r="J266" s="44"/>
      <c r="K266" s="12"/>
      <c r="L266" s="12"/>
      <c r="M266" s="12"/>
      <c r="N266" s="12"/>
      <c r="O266" s="11"/>
      <c r="P266" s="12"/>
      <c r="Q266" s="12"/>
      <c r="R266" s="12"/>
      <c r="S266" s="12"/>
      <c r="T266" s="12"/>
      <c r="U266" s="12"/>
      <c r="V266" s="12"/>
      <c r="W266" s="12"/>
      <c r="X266" s="12"/>
    </row>
    <row r="267" spans="1:24" ht="25.5" customHeight="1">
      <c r="A267" s="17"/>
      <c r="B267" s="8" t="s">
        <v>148</v>
      </c>
      <c r="C267" s="12"/>
      <c r="D267" s="12"/>
      <c r="E267" s="12"/>
      <c r="F267" s="10"/>
      <c r="G267" s="10"/>
      <c r="H267" s="12"/>
      <c r="I267" s="10"/>
      <c r="J267" s="10"/>
      <c r="K267" s="12"/>
      <c r="L267" s="12"/>
      <c r="M267" s="12"/>
      <c r="N267" s="12"/>
      <c r="O267" s="11"/>
      <c r="P267" s="12"/>
      <c r="Q267" s="12"/>
      <c r="R267" s="12"/>
      <c r="S267" s="12"/>
      <c r="T267" s="12"/>
      <c r="U267" s="12"/>
      <c r="V267" s="12"/>
      <c r="W267" s="12"/>
      <c r="X267" s="12"/>
    </row>
    <row r="268" spans="1:24" ht="25.5" customHeight="1">
      <c r="A268" s="18"/>
      <c r="B268" s="19" t="s">
        <v>149</v>
      </c>
      <c r="C268" s="12">
        <v>0</v>
      </c>
      <c r="D268" s="12">
        <v>0</v>
      </c>
      <c r="E268" s="12">
        <f>C268+D268</f>
        <v>0</v>
      </c>
      <c r="F268" s="32">
        <v>0</v>
      </c>
      <c r="G268" s="33">
        <v>0</v>
      </c>
      <c r="H268" s="12">
        <f>F268+G268</f>
        <v>0</v>
      </c>
      <c r="I268" s="32">
        <v>1</v>
      </c>
      <c r="J268" s="32">
        <v>0</v>
      </c>
      <c r="K268" s="12">
        <f>I268+J268</f>
        <v>1</v>
      </c>
      <c r="L268" s="24">
        <f t="shared" ref="L268:M273" si="789">C268+F268+I268</f>
        <v>1</v>
      </c>
      <c r="M268" s="24">
        <f t="shared" si="789"/>
        <v>0</v>
      </c>
      <c r="N268" s="24">
        <f t="shared" ref="N268:N273" si="790">L268+M268</f>
        <v>1</v>
      </c>
      <c r="O268" s="11">
        <v>2</v>
      </c>
      <c r="P268" s="12" t="str">
        <f>IF(O268=1,L268,"0")</f>
        <v>0</v>
      </c>
      <c r="Q268" s="12" t="str">
        <f>IF(O268=1,M268,"0")</f>
        <v>0</v>
      </c>
      <c r="R268" s="12" t="str">
        <f>IF(O268=1,N268,"0")</f>
        <v>0</v>
      </c>
      <c r="S268" s="12">
        <f>IF(O268=2,L268,"0")</f>
        <v>1</v>
      </c>
      <c r="T268" s="12">
        <f>IF(O268=2,M268,"0")</f>
        <v>0</v>
      </c>
      <c r="U268" s="12">
        <f>IF(O268=2,N268,"0")</f>
        <v>1</v>
      </c>
      <c r="V268" s="12" t="str">
        <f t="shared" ref="V268:V270" si="791">IF(O268=3,L268,"0")</f>
        <v>0</v>
      </c>
      <c r="W268" s="12" t="str">
        <f t="shared" ref="W268:W270" si="792">IF(O268=3,M268,"0")</f>
        <v>0</v>
      </c>
      <c r="X268" s="12" t="str">
        <f t="shared" ref="X268:X270" si="793">IF(O268=3,N268,"0")</f>
        <v>0</v>
      </c>
    </row>
    <row r="269" spans="1:24" ht="25.5" customHeight="1">
      <c r="A269" s="18"/>
      <c r="B269" s="19" t="s">
        <v>150</v>
      </c>
      <c r="C269" s="12">
        <v>3</v>
      </c>
      <c r="D269" s="12">
        <v>0</v>
      </c>
      <c r="E269" s="12">
        <f>C269+D269</f>
        <v>3</v>
      </c>
      <c r="F269" s="32">
        <v>2</v>
      </c>
      <c r="G269" s="33">
        <v>5</v>
      </c>
      <c r="H269" s="12">
        <f>F269+G269</f>
        <v>7</v>
      </c>
      <c r="I269" s="32">
        <v>9</v>
      </c>
      <c r="J269" s="32">
        <v>7</v>
      </c>
      <c r="K269" s="12">
        <f>I269+J269</f>
        <v>16</v>
      </c>
      <c r="L269" s="24">
        <f t="shared" ref="L269" si="794">C269+F269+I269</f>
        <v>14</v>
      </c>
      <c r="M269" s="24">
        <f t="shared" ref="M269" si="795">D269+G269+J269</f>
        <v>12</v>
      </c>
      <c r="N269" s="24">
        <f t="shared" ref="N269" si="796">L269+M269</f>
        <v>26</v>
      </c>
      <c r="O269" s="11">
        <v>2</v>
      </c>
      <c r="P269" s="12" t="str">
        <f>IF(O269=1,L269,"0")</f>
        <v>0</v>
      </c>
      <c r="Q269" s="12" t="str">
        <f>IF(O269=1,M269,"0")</f>
        <v>0</v>
      </c>
      <c r="R269" s="12" t="str">
        <f>IF(O269=1,N269,"0")</f>
        <v>0</v>
      </c>
      <c r="S269" s="12">
        <f>IF(O269=2,L269,"0")</f>
        <v>14</v>
      </c>
      <c r="T269" s="12">
        <f>IF(O269=2,M269,"0")</f>
        <v>12</v>
      </c>
      <c r="U269" s="12">
        <f>IF(O269=2,N269,"0")</f>
        <v>26</v>
      </c>
      <c r="V269" s="12" t="str">
        <f t="shared" ref="V269" si="797">IF(O269=3,L269,"0")</f>
        <v>0</v>
      </c>
      <c r="W269" s="12" t="str">
        <f t="shared" ref="W269" si="798">IF(O269=3,M269,"0")</f>
        <v>0</v>
      </c>
      <c r="X269" s="12" t="str">
        <f t="shared" ref="X269" si="799">IF(O269=3,N269,"0")</f>
        <v>0</v>
      </c>
    </row>
    <row r="270" spans="1:24" ht="25.5" customHeight="1">
      <c r="A270" s="18"/>
      <c r="B270" s="19" t="s">
        <v>153</v>
      </c>
      <c r="C270" s="12">
        <v>0</v>
      </c>
      <c r="D270" s="12">
        <v>0</v>
      </c>
      <c r="E270" s="12">
        <f>C270+D270</f>
        <v>0</v>
      </c>
      <c r="F270" s="32">
        <v>14</v>
      </c>
      <c r="G270" s="33">
        <v>7</v>
      </c>
      <c r="H270" s="12">
        <f>F270+G270</f>
        <v>21</v>
      </c>
      <c r="I270" s="32">
        <v>3</v>
      </c>
      <c r="J270" s="32">
        <v>1</v>
      </c>
      <c r="K270" s="12">
        <f>I270+J270</f>
        <v>4</v>
      </c>
      <c r="L270" s="24">
        <f t="shared" si="789"/>
        <v>17</v>
      </c>
      <c r="M270" s="24">
        <f t="shared" si="789"/>
        <v>8</v>
      </c>
      <c r="N270" s="24">
        <f t="shared" si="790"/>
        <v>25</v>
      </c>
      <c r="O270" s="11">
        <v>2</v>
      </c>
      <c r="P270" s="12" t="str">
        <f>IF(O270=1,L270,"0")</f>
        <v>0</v>
      </c>
      <c r="Q270" s="12" t="str">
        <f>IF(O270=1,M270,"0")</f>
        <v>0</v>
      </c>
      <c r="R270" s="12" t="str">
        <f>IF(O270=1,N270,"0")</f>
        <v>0</v>
      </c>
      <c r="S270" s="12">
        <f>IF(O270=2,L270,"0")</f>
        <v>17</v>
      </c>
      <c r="T270" s="12">
        <f>IF(O270=2,M270,"0")</f>
        <v>8</v>
      </c>
      <c r="U270" s="12">
        <f>IF(O270=2,N270,"0")</f>
        <v>25</v>
      </c>
      <c r="V270" s="12" t="str">
        <f t="shared" si="791"/>
        <v>0</v>
      </c>
      <c r="W270" s="12" t="str">
        <f t="shared" si="792"/>
        <v>0</v>
      </c>
      <c r="X270" s="12" t="str">
        <f t="shared" si="793"/>
        <v>0</v>
      </c>
    </row>
    <row r="271" spans="1:24" ht="25.5" customHeight="1">
      <c r="A271" s="18"/>
      <c r="B271" s="27" t="s">
        <v>22</v>
      </c>
      <c r="C271" s="24">
        <f t="shared" ref="C271:K271" si="800">SUM(C268:C270)</f>
        <v>3</v>
      </c>
      <c r="D271" s="24">
        <f t="shared" si="800"/>
        <v>0</v>
      </c>
      <c r="E271" s="24">
        <f t="shared" si="800"/>
        <v>3</v>
      </c>
      <c r="F271" s="10">
        <f t="shared" si="800"/>
        <v>16</v>
      </c>
      <c r="G271" s="45">
        <f t="shared" si="800"/>
        <v>12</v>
      </c>
      <c r="H271" s="24">
        <f t="shared" si="800"/>
        <v>28</v>
      </c>
      <c r="I271" s="10">
        <f t="shared" si="800"/>
        <v>13</v>
      </c>
      <c r="J271" s="10">
        <f t="shared" si="800"/>
        <v>8</v>
      </c>
      <c r="K271" s="24">
        <f t="shared" si="800"/>
        <v>21</v>
      </c>
      <c r="L271" s="24">
        <f t="shared" si="789"/>
        <v>32</v>
      </c>
      <c r="M271" s="24">
        <f t="shared" si="789"/>
        <v>20</v>
      </c>
      <c r="N271" s="24">
        <f t="shared" si="790"/>
        <v>52</v>
      </c>
      <c r="O271" s="11">
        <f t="shared" ref="O271:X271" si="801">SUM(O267:O270)</f>
        <v>6</v>
      </c>
      <c r="P271" s="24">
        <f t="shared" si="801"/>
        <v>0</v>
      </c>
      <c r="Q271" s="24">
        <f t="shared" si="801"/>
        <v>0</v>
      </c>
      <c r="R271" s="24">
        <f t="shared" si="801"/>
        <v>0</v>
      </c>
      <c r="S271" s="24">
        <f t="shared" si="801"/>
        <v>32</v>
      </c>
      <c r="T271" s="24">
        <f t="shared" si="801"/>
        <v>20</v>
      </c>
      <c r="U271" s="24">
        <f t="shared" si="801"/>
        <v>52</v>
      </c>
      <c r="V271" s="24">
        <f t="shared" si="801"/>
        <v>0</v>
      </c>
      <c r="W271" s="24">
        <f t="shared" si="801"/>
        <v>0</v>
      </c>
      <c r="X271" s="24">
        <f t="shared" si="801"/>
        <v>0</v>
      </c>
    </row>
    <row r="272" spans="1:24" s="4" customFormat="1" ht="25.5" customHeight="1">
      <c r="A272" s="26"/>
      <c r="B272" s="27" t="s">
        <v>26</v>
      </c>
      <c r="C272" s="24">
        <f t="shared" ref="C272:K272" si="802">C271</f>
        <v>3</v>
      </c>
      <c r="D272" s="24">
        <f t="shared" si="802"/>
        <v>0</v>
      </c>
      <c r="E272" s="24">
        <f t="shared" si="802"/>
        <v>3</v>
      </c>
      <c r="F272" s="24">
        <f t="shared" si="802"/>
        <v>16</v>
      </c>
      <c r="G272" s="31">
        <f t="shared" si="802"/>
        <v>12</v>
      </c>
      <c r="H272" s="24">
        <f t="shared" si="802"/>
        <v>28</v>
      </c>
      <c r="I272" s="24">
        <f t="shared" si="802"/>
        <v>13</v>
      </c>
      <c r="J272" s="24">
        <f t="shared" si="802"/>
        <v>8</v>
      </c>
      <c r="K272" s="24">
        <f t="shared" si="802"/>
        <v>21</v>
      </c>
      <c r="L272" s="24">
        <f t="shared" si="789"/>
        <v>32</v>
      </c>
      <c r="M272" s="24">
        <f t="shared" si="789"/>
        <v>20</v>
      </c>
      <c r="N272" s="24">
        <f t="shared" si="790"/>
        <v>52</v>
      </c>
      <c r="O272" s="41">
        <f>+O271</f>
        <v>6</v>
      </c>
      <c r="P272" s="24">
        <f t="shared" ref="P272:U272" si="803">P271</f>
        <v>0</v>
      </c>
      <c r="Q272" s="24">
        <f t="shared" si="803"/>
        <v>0</v>
      </c>
      <c r="R272" s="24">
        <f t="shared" si="803"/>
        <v>0</v>
      </c>
      <c r="S272" s="24">
        <f t="shared" si="803"/>
        <v>32</v>
      </c>
      <c r="T272" s="24">
        <f t="shared" si="803"/>
        <v>20</v>
      </c>
      <c r="U272" s="24">
        <f t="shared" si="803"/>
        <v>52</v>
      </c>
      <c r="V272" s="24">
        <f t="shared" ref="V272:X272" si="804">V271</f>
        <v>0</v>
      </c>
      <c r="W272" s="24">
        <f t="shared" si="804"/>
        <v>0</v>
      </c>
      <c r="X272" s="24">
        <f t="shared" si="804"/>
        <v>0</v>
      </c>
    </row>
    <row r="273" spans="1:24" s="4" customFormat="1" ht="25.5" customHeight="1">
      <c r="A273" s="61"/>
      <c r="B273" s="62" t="s">
        <v>27</v>
      </c>
      <c r="C273" s="63">
        <f t="shared" ref="C273:K273" si="805">C265+C272</f>
        <v>23</v>
      </c>
      <c r="D273" s="63">
        <f t="shared" si="805"/>
        <v>21</v>
      </c>
      <c r="E273" s="63">
        <f t="shared" si="805"/>
        <v>44</v>
      </c>
      <c r="F273" s="63">
        <f t="shared" si="805"/>
        <v>118</v>
      </c>
      <c r="G273" s="64">
        <f t="shared" si="805"/>
        <v>106</v>
      </c>
      <c r="H273" s="63">
        <f t="shared" si="805"/>
        <v>224</v>
      </c>
      <c r="I273" s="63">
        <f t="shared" si="805"/>
        <v>71</v>
      </c>
      <c r="J273" s="63">
        <f t="shared" si="805"/>
        <v>69</v>
      </c>
      <c r="K273" s="63">
        <f t="shared" si="805"/>
        <v>140</v>
      </c>
      <c r="L273" s="63">
        <f t="shared" si="789"/>
        <v>212</v>
      </c>
      <c r="M273" s="63">
        <f t="shared" si="789"/>
        <v>196</v>
      </c>
      <c r="N273" s="63">
        <f t="shared" si="790"/>
        <v>408</v>
      </c>
      <c r="O273" s="67">
        <f t="shared" ref="O273:X273" si="806">O265+O272</f>
        <v>22</v>
      </c>
      <c r="P273" s="63">
        <f t="shared" si="806"/>
        <v>0</v>
      </c>
      <c r="Q273" s="63">
        <f t="shared" si="806"/>
        <v>0</v>
      </c>
      <c r="R273" s="63">
        <f t="shared" si="806"/>
        <v>0</v>
      </c>
      <c r="S273" s="63">
        <f t="shared" si="806"/>
        <v>212</v>
      </c>
      <c r="T273" s="63">
        <f t="shared" si="806"/>
        <v>196</v>
      </c>
      <c r="U273" s="63">
        <f t="shared" si="806"/>
        <v>408</v>
      </c>
      <c r="V273" s="63">
        <f t="shared" si="806"/>
        <v>0</v>
      </c>
      <c r="W273" s="63">
        <f t="shared" si="806"/>
        <v>0</v>
      </c>
      <c r="X273" s="63">
        <f t="shared" si="806"/>
        <v>0</v>
      </c>
    </row>
    <row r="274" spans="1:24" ht="25.5" customHeight="1">
      <c r="A274" s="26" t="s">
        <v>156</v>
      </c>
      <c r="B274" s="19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1"/>
      <c r="P274" s="12"/>
      <c r="Q274" s="12"/>
      <c r="R274" s="12"/>
      <c r="S274" s="12"/>
      <c r="T274" s="12"/>
      <c r="U274" s="12"/>
      <c r="V274" s="12"/>
      <c r="W274" s="12"/>
      <c r="X274" s="12"/>
    </row>
    <row r="275" spans="1:24" ht="25.5" customHeight="1">
      <c r="A275" s="26"/>
      <c r="B275" s="43" t="s">
        <v>16</v>
      </c>
      <c r="C275" s="12"/>
      <c r="D275" s="12"/>
      <c r="E275" s="12"/>
      <c r="F275" s="44"/>
      <c r="G275" s="44"/>
      <c r="H275" s="12"/>
      <c r="I275" s="44"/>
      <c r="J275" s="44"/>
      <c r="K275" s="12"/>
      <c r="L275" s="12"/>
      <c r="M275" s="12"/>
      <c r="N275" s="12"/>
      <c r="O275" s="11"/>
      <c r="P275" s="12"/>
      <c r="Q275" s="12"/>
      <c r="R275" s="12"/>
      <c r="S275" s="12"/>
      <c r="T275" s="12"/>
      <c r="U275" s="12"/>
      <c r="V275" s="12"/>
      <c r="W275" s="12"/>
      <c r="X275" s="12"/>
    </row>
    <row r="276" spans="1:24" ht="25.5" customHeight="1">
      <c r="A276" s="18"/>
      <c r="B276" s="8" t="s">
        <v>45</v>
      </c>
      <c r="C276" s="12"/>
      <c r="D276" s="12"/>
      <c r="E276" s="12"/>
      <c r="F276" s="10"/>
      <c r="G276" s="10"/>
      <c r="H276" s="12"/>
      <c r="I276" s="10"/>
      <c r="J276" s="10"/>
      <c r="K276" s="12"/>
      <c r="L276" s="12"/>
      <c r="M276" s="12"/>
      <c r="N276" s="12"/>
      <c r="O276" s="11"/>
      <c r="P276" s="12"/>
      <c r="Q276" s="12"/>
      <c r="R276" s="12"/>
      <c r="S276" s="12"/>
      <c r="T276" s="12"/>
      <c r="U276" s="12"/>
      <c r="V276" s="12"/>
      <c r="W276" s="12"/>
      <c r="X276" s="12"/>
    </row>
    <row r="277" spans="1:24" ht="25.5" customHeight="1">
      <c r="A277" s="18"/>
      <c r="B277" s="38" t="s">
        <v>157</v>
      </c>
      <c r="C277" s="12">
        <v>0</v>
      </c>
      <c r="D277" s="12">
        <v>0</v>
      </c>
      <c r="E277" s="12">
        <f t="shared" ref="E277" si="807">C277+D277</f>
        <v>0</v>
      </c>
      <c r="F277" s="32">
        <v>5</v>
      </c>
      <c r="G277" s="33">
        <v>5</v>
      </c>
      <c r="H277" s="12">
        <f t="shared" ref="H277" si="808">F277+G277</f>
        <v>10</v>
      </c>
      <c r="I277" s="32">
        <v>1</v>
      </c>
      <c r="J277" s="32">
        <v>0</v>
      </c>
      <c r="K277" s="12">
        <f t="shared" ref="K277" si="809">I277+J277</f>
        <v>1</v>
      </c>
      <c r="L277" s="24">
        <f t="shared" ref="L277" si="810">C277+F277+I277</f>
        <v>6</v>
      </c>
      <c r="M277" s="24">
        <f t="shared" ref="M277" si="811">D277+G277+J277</f>
        <v>5</v>
      </c>
      <c r="N277" s="24">
        <f t="shared" ref="N277" si="812">L277+M277</f>
        <v>11</v>
      </c>
      <c r="O277" s="11">
        <v>2</v>
      </c>
      <c r="P277" s="12" t="str">
        <f t="shared" ref="P277" si="813">IF(O277=1,L277,"0")</f>
        <v>0</v>
      </c>
      <c r="Q277" s="12" t="str">
        <f t="shared" ref="Q277" si="814">IF(O277=1,M277,"0")</f>
        <v>0</v>
      </c>
      <c r="R277" s="12" t="str">
        <f t="shared" ref="R277" si="815">IF(O277=1,N277,"0")</f>
        <v>0</v>
      </c>
      <c r="S277" s="12">
        <f t="shared" ref="S277" si="816">IF(O277=2,L277,"0")</f>
        <v>6</v>
      </c>
      <c r="T277" s="12">
        <f t="shared" ref="T277" si="817">IF(O277=2,M277,"0")</f>
        <v>5</v>
      </c>
      <c r="U277" s="12">
        <f t="shared" ref="U277" si="818">IF(O277=2,N277,"0")</f>
        <v>11</v>
      </c>
      <c r="V277" s="12" t="str">
        <f t="shared" ref="V277" si="819">IF(O277=3,L277,"0")</f>
        <v>0</v>
      </c>
      <c r="W277" s="12" t="str">
        <f t="shared" ref="W277" si="820">IF(O277=3,M277,"0")</f>
        <v>0</v>
      </c>
      <c r="X277" s="12" t="str">
        <f t="shared" ref="X277" si="821">IF(O277=3,N277,"0")</f>
        <v>0</v>
      </c>
    </row>
    <row r="278" spans="1:24" ht="25.5" customHeight="1">
      <c r="A278" s="18"/>
      <c r="B278" s="38" t="s">
        <v>158</v>
      </c>
      <c r="C278" s="12">
        <v>0</v>
      </c>
      <c r="D278" s="12">
        <v>0</v>
      </c>
      <c r="E278" s="12">
        <f t="shared" ref="E278:E285" si="822">C278+D278</f>
        <v>0</v>
      </c>
      <c r="F278" s="32">
        <v>1</v>
      </c>
      <c r="G278" s="33">
        <v>5</v>
      </c>
      <c r="H278" s="12">
        <f t="shared" ref="H278:H285" si="823">F278+G278</f>
        <v>6</v>
      </c>
      <c r="I278" s="32">
        <v>0</v>
      </c>
      <c r="J278" s="32">
        <v>0</v>
      </c>
      <c r="K278" s="12">
        <f t="shared" ref="K278:K285" si="824">I278+J278</f>
        <v>0</v>
      </c>
      <c r="L278" s="24">
        <f t="shared" ref="L278:M285" si="825">C278+F278+I278</f>
        <v>1</v>
      </c>
      <c r="M278" s="24">
        <f t="shared" si="825"/>
        <v>5</v>
      </c>
      <c r="N278" s="24">
        <f t="shared" ref="N278:N285" si="826">L278+M278</f>
        <v>6</v>
      </c>
      <c r="O278" s="11">
        <v>2</v>
      </c>
      <c r="P278" s="12" t="str">
        <f t="shared" ref="P278:P285" si="827">IF(O278=1,L278,"0")</f>
        <v>0</v>
      </c>
      <c r="Q278" s="12" t="str">
        <f t="shared" ref="Q278:Q285" si="828">IF(O278=1,M278,"0")</f>
        <v>0</v>
      </c>
      <c r="R278" s="12" t="str">
        <f t="shared" ref="R278:R285" si="829">IF(O278=1,N278,"0")</f>
        <v>0</v>
      </c>
      <c r="S278" s="12">
        <f t="shared" ref="S278:S285" si="830">IF(O278=2,L278,"0")</f>
        <v>1</v>
      </c>
      <c r="T278" s="12">
        <f t="shared" ref="T278:T285" si="831">IF(O278=2,M278,"0")</f>
        <v>5</v>
      </c>
      <c r="U278" s="12">
        <f t="shared" ref="U278:U285" si="832">IF(O278=2,N278,"0")</f>
        <v>6</v>
      </c>
      <c r="V278" s="12" t="str">
        <f t="shared" ref="V278:V285" si="833">IF(O278=3,L278,"0")</f>
        <v>0</v>
      </c>
      <c r="W278" s="12" t="str">
        <f t="shared" ref="W278:W285" si="834">IF(O278=3,M278,"0")</f>
        <v>0</v>
      </c>
      <c r="X278" s="12" t="str">
        <f t="shared" ref="X278:X285" si="835">IF(O278=3,N278,"0")</f>
        <v>0</v>
      </c>
    </row>
    <row r="279" spans="1:24" ht="25.5" customHeight="1">
      <c r="A279" s="18"/>
      <c r="B279" s="38" t="s">
        <v>159</v>
      </c>
      <c r="C279" s="12">
        <v>0</v>
      </c>
      <c r="D279" s="12">
        <v>0</v>
      </c>
      <c r="E279" s="12">
        <f t="shared" si="822"/>
        <v>0</v>
      </c>
      <c r="F279" s="32">
        <v>1</v>
      </c>
      <c r="G279" s="33">
        <v>14</v>
      </c>
      <c r="H279" s="12">
        <f t="shared" si="823"/>
        <v>15</v>
      </c>
      <c r="I279" s="32">
        <v>0</v>
      </c>
      <c r="J279" s="32">
        <v>1</v>
      </c>
      <c r="K279" s="12">
        <f t="shared" si="824"/>
        <v>1</v>
      </c>
      <c r="L279" s="24">
        <f t="shared" si="825"/>
        <v>1</v>
      </c>
      <c r="M279" s="24">
        <f t="shared" si="825"/>
        <v>15</v>
      </c>
      <c r="N279" s="24">
        <f t="shared" si="826"/>
        <v>16</v>
      </c>
      <c r="O279" s="11">
        <v>2</v>
      </c>
      <c r="P279" s="12" t="str">
        <f t="shared" si="827"/>
        <v>0</v>
      </c>
      <c r="Q279" s="12" t="str">
        <f t="shared" si="828"/>
        <v>0</v>
      </c>
      <c r="R279" s="12" t="str">
        <f t="shared" si="829"/>
        <v>0</v>
      </c>
      <c r="S279" s="12">
        <f t="shared" si="830"/>
        <v>1</v>
      </c>
      <c r="T279" s="12">
        <f t="shared" si="831"/>
        <v>15</v>
      </c>
      <c r="U279" s="12">
        <f t="shared" si="832"/>
        <v>16</v>
      </c>
      <c r="V279" s="12" t="str">
        <f t="shared" si="833"/>
        <v>0</v>
      </c>
      <c r="W279" s="12" t="str">
        <f t="shared" si="834"/>
        <v>0</v>
      </c>
      <c r="X279" s="12" t="str">
        <f t="shared" si="835"/>
        <v>0</v>
      </c>
    </row>
    <row r="280" spans="1:24" ht="25.5" customHeight="1">
      <c r="A280" s="18"/>
      <c r="B280" s="40" t="s">
        <v>160</v>
      </c>
      <c r="C280" s="12">
        <v>0</v>
      </c>
      <c r="D280" s="12">
        <v>0</v>
      </c>
      <c r="E280" s="12">
        <f t="shared" ref="E280" si="836">C280+D280</f>
        <v>0</v>
      </c>
      <c r="F280" s="32">
        <v>4</v>
      </c>
      <c r="G280" s="33">
        <v>10</v>
      </c>
      <c r="H280" s="12">
        <f t="shared" ref="H280" si="837">F280+G280</f>
        <v>14</v>
      </c>
      <c r="I280" s="32">
        <v>0</v>
      </c>
      <c r="J280" s="32">
        <v>0</v>
      </c>
      <c r="K280" s="12">
        <f t="shared" ref="K280" si="838">I280+J280</f>
        <v>0</v>
      </c>
      <c r="L280" s="24">
        <f t="shared" ref="L280" si="839">C280+F280+I280</f>
        <v>4</v>
      </c>
      <c r="M280" s="24">
        <f t="shared" ref="M280" si="840">D280+G280+J280</f>
        <v>10</v>
      </c>
      <c r="N280" s="24">
        <f t="shared" ref="N280" si="841">L280+M280</f>
        <v>14</v>
      </c>
      <c r="O280" s="11">
        <v>2</v>
      </c>
      <c r="P280" s="12" t="str">
        <f t="shared" ref="P280" si="842">IF(O280=1,L280,"0")</f>
        <v>0</v>
      </c>
      <c r="Q280" s="12" t="str">
        <f t="shared" ref="Q280" si="843">IF(O280=1,M280,"0")</f>
        <v>0</v>
      </c>
      <c r="R280" s="12" t="str">
        <f t="shared" ref="R280" si="844">IF(O280=1,N280,"0")</f>
        <v>0</v>
      </c>
      <c r="S280" s="12">
        <f t="shared" si="830"/>
        <v>4</v>
      </c>
      <c r="T280" s="12">
        <f t="shared" si="831"/>
        <v>10</v>
      </c>
      <c r="U280" s="12">
        <f t="shared" si="832"/>
        <v>14</v>
      </c>
      <c r="V280" s="12" t="str">
        <f t="shared" si="833"/>
        <v>0</v>
      </c>
      <c r="W280" s="12" t="str">
        <f t="shared" si="834"/>
        <v>0</v>
      </c>
      <c r="X280" s="12" t="str">
        <f t="shared" si="835"/>
        <v>0</v>
      </c>
    </row>
    <row r="281" spans="1:24" ht="25.5" customHeight="1">
      <c r="A281" s="18"/>
      <c r="B281" s="40" t="s">
        <v>161</v>
      </c>
      <c r="C281" s="12">
        <v>4</v>
      </c>
      <c r="D281" s="12">
        <v>1</v>
      </c>
      <c r="E281" s="12">
        <f t="shared" si="822"/>
        <v>5</v>
      </c>
      <c r="F281" s="32">
        <v>68</v>
      </c>
      <c r="G281" s="33">
        <v>21</v>
      </c>
      <c r="H281" s="12">
        <f t="shared" si="823"/>
        <v>89</v>
      </c>
      <c r="I281" s="32">
        <v>1</v>
      </c>
      <c r="J281" s="32">
        <v>2</v>
      </c>
      <c r="K281" s="12">
        <f t="shared" si="824"/>
        <v>3</v>
      </c>
      <c r="L281" s="24">
        <f t="shared" si="825"/>
        <v>73</v>
      </c>
      <c r="M281" s="24">
        <f t="shared" si="825"/>
        <v>24</v>
      </c>
      <c r="N281" s="24">
        <f t="shared" si="826"/>
        <v>97</v>
      </c>
      <c r="O281" s="11">
        <v>2</v>
      </c>
      <c r="P281" s="12" t="str">
        <f t="shared" si="827"/>
        <v>0</v>
      </c>
      <c r="Q281" s="12" t="str">
        <f t="shared" si="828"/>
        <v>0</v>
      </c>
      <c r="R281" s="12" t="str">
        <f t="shared" si="829"/>
        <v>0</v>
      </c>
      <c r="S281" s="12">
        <f t="shared" si="830"/>
        <v>73</v>
      </c>
      <c r="T281" s="12">
        <f t="shared" si="831"/>
        <v>24</v>
      </c>
      <c r="U281" s="12">
        <f t="shared" si="832"/>
        <v>97</v>
      </c>
      <c r="V281" s="12" t="str">
        <f t="shared" si="833"/>
        <v>0</v>
      </c>
      <c r="W281" s="12" t="str">
        <f t="shared" si="834"/>
        <v>0</v>
      </c>
      <c r="X281" s="12" t="str">
        <f t="shared" si="835"/>
        <v>0</v>
      </c>
    </row>
    <row r="282" spans="1:24" ht="25.5" customHeight="1">
      <c r="A282" s="18"/>
      <c r="B282" s="40" t="s">
        <v>162</v>
      </c>
      <c r="C282" s="12">
        <v>0</v>
      </c>
      <c r="D282" s="12">
        <v>0</v>
      </c>
      <c r="E282" s="12">
        <f t="shared" si="822"/>
        <v>0</v>
      </c>
      <c r="F282" s="32">
        <v>1</v>
      </c>
      <c r="G282" s="33">
        <v>6</v>
      </c>
      <c r="H282" s="12">
        <f t="shared" si="823"/>
        <v>7</v>
      </c>
      <c r="I282" s="32">
        <v>3</v>
      </c>
      <c r="J282" s="32">
        <v>2</v>
      </c>
      <c r="K282" s="12">
        <f t="shared" si="824"/>
        <v>5</v>
      </c>
      <c r="L282" s="24">
        <f t="shared" si="825"/>
        <v>4</v>
      </c>
      <c r="M282" s="24">
        <f t="shared" si="825"/>
        <v>8</v>
      </c>
      <c r="N282" s="24">
        <f t="shared" si="826"/>
        <v>12</v>
      </c>
      <c r="O282" s="50">
        <v>2</v>
      </c>
      <c r="P282" s="12" t="str">
        <f t="shared" si="827"/>
        <v>0</v>
      </c>
      <c r="Q282" s="12" t="str">
        <f t="shared" si="828"/>
        <v>0</v>
      </c>
      <c r="R282" s="12" t="str">
        <f t="shared" si="829"/>
        <v>0</v>
      </c>
      <c r="S282" s="12">
        <f t="shared" si="830"/>
        <v>4</v>
      </c>
      <c r="T282" s="12">
        <f t="shared" si="831"/>
        <v>8</v>
      </c>
      <c r="U282" s="12">
        <f t="shared" si="832"/>
        <v>12</v>
      </c>
      <c r="V282" s="12" t="str">
        <f t="shared" si="833"/>
        <v>0</v>
      </c>
      <c r="W282" s="12" t="str">
        <f t="shared" si="834"/>
        <v>0</v>
      </c>
      <c r="X282" s="12" t="str">
        <f t="shared" si="835"/>
        <v>0</v>
      </c>
    </row>
    <row r="283" spans="1:24" ht="25.5" customHeight="1">
      <c r="A283" s="18"/>
      <c r="B283" s="40" t="s">
        <v>163</v>
      </c>
      <c r="C283" s="12">
        <v>4</v>
      </c>
      <c r="D283" s="12">
        <v>0</v>
      </c>
      <c r="E283" s="12">
        <f t="shared" si="822"/>
        <v>4</v>
      </c>
      <c r="F283" s="32">
        <v>31</v>
      </c>
      <c r="G283" s="33">
        <v>12</v>
      </c>
      <c r="H283" s="12">
        <f t="shared" si="823"/>
        <v>43</v>
      </c>
      <c r="I283" s="32">
        <v>31</v>
      </c>
      <c r="J283" s="32">
        <v>9</v>
      </c>
      <c r="K283" s="12">
        <f t="shared" si="824"/>
        <v>40</v>
      </c>
      <c r="L283" s="24">
        <f t="shared" si="825"/>
        <v>66</v>
      </c>
      <c r="M283" s="24">
        <f t="shared" si="825"/>
        <v>21</v>
      </c>
      <c r="N283" s="24">
        <f t="shared" si="826"/>
        <v>87</v>
      </c>
      <c r="O283" s="50">
        <v>2</v>
      </c>
      <c r="P283" s="12" t="str">
        <f t="shared" si="827"/>
        <v>0</v>
      </c>
      <c r="Q283" s="12" t="str">
        <f t="shared" si="828"/>
        <v>0</v>
      </c>
      <c r="R283" s="12" t="str">
        <f t="shared" si="829"/>
        <v>0</v>
      </c>
      <c r="S283" s="12">
        <f t="shared" si="830"/>
        <v>66</v>
      </c>
      <c r="T283" s="12">
        <f t="shared" si="831"/>
        <v>21</v>
      </c>
      <c r="U283" s="12">
        <f t="shared" si="832"/>
        <v>87</v>
      </c>
      <c r="V283" s="12" t="str">
        <f t="shared" si="833"/>
        <v>0</v>
      </c>
      <c r="W283" s="12" t="str">
        <f t="shared" si="834"/>
        <v>0</v>
      </c>
      <c r="X283" s="12" t="str">
        <f t="shared" si="835"/>
        <v>0</v>
      </c>
    </row>
    <row r="284" spans="1:24" ht="25.5" customHeight="1">
      <c r="A284" s="18"/>
      <c r="B284" s="40" t="s">
        <v>164</v>
      </c>
      <c r="C284" s="12">
        <v>0</v>
      </c>
      <c r="D284" s="12">
        <v>0</v>
      </c>
      <c r="E284" s="12">
        <f t="shared" ref="E284" si="845">C284+D284</f>
        <v>0</v>
      </c>
      <c r="F284" s="32">
        <v>5</v>
      </c>
      <c r="G284" s="33">
        <v>18</v>
      </c>
      <c r="H284" s="12">
        <f t="shared" ref="H284" si="846">F284+G284</f>
        <v>23</v>
      </c>
      <c r="I284" s="32">
        <v>0</v>
      </c>
      <c r="J284" s="32">
        <v>0</v>
      </c>
      <c r="K284" s="12">
        <f t="shared" ref="K284" si="847">I284+J284</f>
        <v>0</v>
      </c>
      <c r="L284" s="24">
        <f t="shared" ref="L284" si="848">C284+F284+I284</f>
        <v>5</v>
      </c>
      <c r="M284" s="24">
        <f t="shared" ref="M284" si="849">D284+G284+J284</f>
        <v>18</v>
      </c>
      <c r="N284" s="24">
        <f t="shared" ref="N284" si="850">L284+M284</f>
        <v>23</v>
      </c>
      <c r="O284" s="11">
        <v>2</v>
      </c>
      <c r="P284" s="12" t="str">
        <f t="shared" ref="P284" si="851">IF(O284=1,L284,"0")</f>
        <v>0</v>
      </c>
      <c r="Q284" s="12" t="str">
        <f t="shared" ref="Q284" si="852">IF(O284=1,M284,"0")</f>
        <v>0</v>
      </c>
      <c r="R284" s="12" t="str">
        <f t="shared" ref="R284" si="853">IF(O284=1,N284,"0")</f>
        <v>0</v>
      </c>
      <c r="S284" s="12">
        <f t="shared" ref="S284" si="854">IF(O284=2,L284,"0")</f>
        <v>5</v>
      </c>
      <c r="T284" s="12">
        <f t="shared" ref="T284" si="855">IF(O284=2,M284,"0")</f>
        <v>18</v>
      </c>
      <c r="U284" s="12">
        <f t="shared" ref="U284" si="856">IF(O284=2,N284,"0")</f>
        <v>23</v>
      </c>
      <c r="V284" s="12" t="str">
        <f t="shared" ref="V284" si="857">IF(O284=3,L284,"0")</f>
        <v>0</v>
      </c>
      <c r="W284" s="12" t="str">
        <f t="shared" ref="W284" si="858">IF(O284=3,M284,"0")</f>
        <v>0</v>
      </c>
      <c r="X284" s="12" t="str">
        <f t="shared" ref="X284" si="859">IF(O284=3,N284,"0")</f>
        <v>0</v>
      </c>
    </row>
    <row r="285" spans="1:24" ht="25.5" customHeight="1">
      <c r="A285" s="18"/>
      <c r="B285" s="38" t="s">
        <v>165</v>
      </c>
      <c r="C285" s="12">
        <v>0</v>
      </c>
      <c r="D285" s="12">
        <v>0</v>
      </c>
      <c r="E285" s="12">
        <f t="shared" si="822"/>
        <v>0</v>
      </c>
      <c r="F285" s="32">
        <v>11</v>
      </c>
      <c r="G285" s="33">
        <v>13</v>
      </c>
      <c r="H285" s="12">
        <f t="shared" si="823"/>
        <v>24</v>
      </c>
      <c r="I285" s="32">
        <v>0</v>
      </c>
      <c r="J285" s="32">
        <v>0</v>
      </c>
      <c r="K285" s="12">
        <f t="shared" si="824"/>
        <v>0</v>
      </c>
      <c r="L285" s="24">
        <f t="shared" si="825"/>
        <v>11</v>
      </c>
      <c r="M285" s="24">
        <f t="shared" si="825"/>
        <v>13</v>
      </c>
      <c r="N285" s="24">
        <f t="shared" si="826"/>
        <v>24</v>
      </c>
      <c r="O285" s="11">
        <v>2</v>
      </c>
      <c r="P285" s="12" t="str">
        <f t="shared" si="827"/>
        <v>0</v>
      </c>
      <c r="Q285" s="12" t="str">
        <f t="shared" si="828"/>
        <v>0</v>
      </c>
      <c r="R285" s="12" t="str">
        <f t="shared" si="829"/>
        <v>0</v>
      </c>
      <c r="S285" s="12">
        <f t="shared" si="830"/>
        <v>11</v>
      </c>
      <c r="T285" s="12">
        <f t="shared" si="831"/>
        <v>13</v>
      </c>
      <c r="U285" s="12">
        <f t="shared" si="832"/>
        <v>24</v>
      </c>
      <c r="V285" s="12" t="str">
        <f t="shared" si="833"/>
        <v>0</v>
      </c>
      <c r="W285" s="12" t="str">
        <f t="shared" si="834"/>
        <v>0</v>
      </c>
      <c r="X285" s="12" t="str">
        <f t="shared" si="835"/>
        <v>0</v>
      </c>
    </row>
    <row r="286" spans="1:24" s="4" customFormat="1" ht="25.5" customHeight="1">
      <c r="A286" s="7"/>
      <c r="B286" s="23" t="s">
        <v>22</v>
      </c>
      <c r="C286" s="24">
        <f t="shared" ref="C286:N286" si="860">SUM(C277:C285)</f>
        <v>8</v>
      </c>
      <c r="D286" s="24">
        <f t="shared" si="860"/>
        <v>1</v>
      </c>
      <c r="E286" s="24">
        <f t="shared" si="860"/>
        <v>9</v>
      </c>
      <c r="F286" s="24">
        <f t="shared" si="860"/>
        <v>127</v>
      </c>
      <c r="G286" s="24">
        <f t="shared" si="860"/>
        <v>104</v>
      </c>
      <c r="H286" s="24">
        <f t="shared" si="860"/>
        <v>231</v>
      </c>
      <c r="I286" s="24">
        <f t="shared" si="860"/>
        <v>36</v>
      </c>
      <c r="J286" s="24">
        <f t="shared" si="860"/>
        <v>14</v>
      </c>
      <c r="K286" s="24">
        <f t="shared" si="860"/>
        <v>50</v>
      </c>
      <c r="L286" s="24">
        <f t="shared" si="860"/>
        <v>171</v>
      </c>
      <c r="M286" s="24">
        <f t="shared" si="860"/>
        <v>119</v>
      </c>
      <c r="N286" s="24">
        <f t="shared" si="860"/>
        <v>290</v>
      </c>
      <c r="O286" s="24">
        <v>2</v>
      </c>
      <c r="P286" s="24">
        <f t="shared" ref="P286:X286" si="861">SUM(P277:P285)</f>
        <v>0</v>
      </c>
      <c r="Q286" s="24">
        <f t="shared" si="861"/>
        <v>0</v>
      </c>
      <c r="R286" s="24">
        <f t="shared" si="861"/>
        <v>0</v>
      </c>
      <c r="S286" s="24">
        <f t="shared" si="861"/>
        <v>171</v>
      </c>
      <c r="T286" s="24">
        <f t="shared" si="861"/>
        <v>119</v>
      </c>
      <c r="U286" s="24">
        <f t="shared" si="861"/>
        <v>290</v>
      </c>
      <c r="V286" s="24">
        <f t="shared" si="861"/>
        <v>0</v>
      </c>
      <c r="W286" s="24">
        <f t="shared" si="861"/>
        <v>0</v>
      </c>
      <c r="X286" s="24">
        <f t="shared" si="861"/>
        <v>0</v>
      </c>
    </row>
    <row r="287" spans="1:24" s="4" customFormat="1" ht="25.5" customHeight="1">
      <c r="A287" s="7"/>
      <c r="B287" s="23" t="s">
        <v>24</v>
      </c>
      <c r="C287" s="10">
        <f>C286</f>
        <v>8</v>
      </c>
      <c r="D287" s="10">
        <f t="shared" ref="D287:N287" si="862">D286</f>
        <v>1</v>
      </c>
      <c r="E287" s="10">
        <f t="shared" si="862"/>
        <v>9</v>
      </c>
      <c r="F287" s="10">
        <f t="shared" si="862"/>
        <v>127</v>
      </c>
      <c r="G287" s="45">
        <f t="shared" si="862"/>
        <v>104</v>
      </c>
      <c r="H287" s="10">
        <f t="shared" si="862"/>
        <v>231</v>
      </c>
      <c r="I287" s="10">
        <f t="shared" si="862"/>
        <v>36</v>
      </c>
      <c r="J287" s="10">
        <f t="shared" si="862"/>
        <v>14</v>
      </c>
      <c r="K287" s="10">
        <f t="shared" si="862"/>
        <v>50</v>
      </c>
      <c r="L287" s="10">
        <f t="shared" si="862"/>
        <v>171</v>
      </c>
      <c r="M287" s="10">
        <f t="shared" si="862"/>
        <v>119</v>
      </c>
      <c r="N287" s="10">
        <f t="shared" si="862"/>
        <v>290</v>
      </c>
      <c r="O287" s="34"/>
      <c r="P287" s="24">
        <f>P286</f>
        <v>0</v>
      </c>
      <c r="Q287" s="24">
        <f t="shared" ref="Q287:U287" si="863">Q286</f>
        <v>0</v>
      </c>
      <c r="R287" s="24">
        <f t="shared" si="863"/>
        <v>0</v>
      </c>
      <c r="S287" s="24">
        <f t="shared" si="863"/>
        <v>171</v>
      </c>
      <c r="T287" s="24">
        <f t="shared" si="863"/>
        <v>119</v>
      </c>
      <c r="U287" s="24">
        <f t="shared" si="863"/>
        <v>290</v>
      </c>
      <c r="V287" s="24">
        <f t="shared" ref="V287:X287" si="864">V286</f>
        <v>0</v>
      </c>
      <c r="W287" s="24">
        <f t="shared" si="864"/>
        <v>0</v>
      </c>
      <c r="X287" s="24">
        <f t="shared" si="864"/>
        <v>0</v>
      </c>
    </row>
    <row r="288" spans="1:24" ht="25.5" hidden="1" customHeight="1">
      <c r="A288" s="7"/>
      <c r="B288" s="51" t="s">
        <v>25</v>
      </c>
      <c r="C288" s="12"/>
      <c r="D288" s="12"/>
      <c r="E288" s="12"/>
      <c r="F288" s="16"/>
      <c r="G288" s="16"/>
      <c r="H288" s="12"/>
      <c r="I288" s="16"/>
      <c r="J288" s="16"/>
      <c r="K288" s="12"/>
      <c r="L288" s="12"/>
      <c r="M288" s="12"/>
      <c r="N288" s="12"/>
      <c r="O288" s="11"/>
      <c r="P288" s="12"/>
      <c r="Q288" s="12"/>
      <c r="R288" s="12"/>
      <c r="S288" s="12"/>
      <c r="T288" s="12"/>
      <c r="U288" s="12"/>
      <c r="V288" s="12"/>
      <c r="W288" s="12"/>
      <c r="X288" s="12"/>
    </row>
    <row r="289" spans="1:24" ht="25.5" hidden="1" customHeight="1">
      <c r="A289" s="7"/>
      <c r="B289" s="8" t="s">
        <v>45</v>
      </c>
      <c r="C289" s="12"/>
      <c r="D289" s="12"/>
      <c r="E289" s="12"/>
      <c r="F289" s="10"/>
      <c r="G289" s="10"/>
      <c r="H289" s="12"/>
      <c r="I289" s="10"/>
      <c r="J289" s="10"/>
      <c r="K289" s="12"/>
      <c r="L289" s="12"/>
      <c r="M289" s="12"/>
      <c r="N289" s="12"/>
      <c r="O289" s="11"/>
      <c r="P289" s="12"/>
      <c r="Q289" s="12"/>
      <c r="R289" s="12"/>
      <c r="S289" s="12"/>
      <c r="T289" s="12"/>
      <c r="U289" s="12"/>
      <c r="V289" s="12"/>
      <c r="W289" s="12"/>
      <c r="X289" s="12"/>
    </row>
    <row r="290" spans="1:24" ht="25.5" hidden="1" customHeight="1">
      <c r="A290" s="7"/>
      <c r="B290" s="38" t="s">
        <v>161</v>
      </c>
      <c r="C290" s="12"/>
      <c r="D290" s="12"/>
      <c r="E290" s="12">
        <f>C290+D290</f>
        <v>0</v>
      </c>
      <c r="F290" s="32"/>
      <c r="G290" s="33"/>
      <c r="H290" s="12">
        <f>F290+G290</f>
        <v>0</v>
      </c>
      <c r="I290" s="32">
        <v>0</v>
      </c>
      <c r="J290" s="32">
        <v>0</v>
      </c>
      <c r="K290" s="12">
        <f>I290+J290</f>
        <v>0</v>
      </c>
      <c r="L290" s="12">
        <f t="shared" ref="L290:M290" si="865">C290+F290+I290</f>
        <v>0</v>
      </c>
      <c r="M290" s="12">
        <f t="shared" si="865"/>
        <v>0</v>
      </c>
      <c r="N290" s="12">
        <f t="shared" ref="N290" si="866">L290+M290</f>
        <v>0</v>
      </c>
      <c r="O290" s="11">
        <v>2</v>
      </c>
      <c r="P290" s="12" t="str">
        <f>IF(O290=1,L290,"0")</f>
        <v>0</v>
      </c>
      <c r="Q290" s="12" t="str">
        <f>IF(O290=1,M290,"0")</f>
        <v>0</v>
      </c>
      <c r="R290" s="12" t="str">
        <f>IF(O290=1,N290,"0")</f>
        <v>0</v>
      </c>
      <c r="S290" s="12">
        <f>IF(O290=2,L290,"0")</f>
        <v>0</v>
      </c>
      <c r="T290" s="12">
        <f>IF(O290=2,M290,"0")</f>
        <v>0</v>
      </c>
      <c r="U290" s="12">
        <f>IF(O290=2,N290,"0")</f>
        <v>0</v>
      </c>
      <c r="V290" s="12" t="str">
        <f t="shared" ref="V290" si="867">IF(O290=3,L290,"0")</f>
        <v>0</v>
      </c>
      <c r="W290" s="12" t="str">
        <f t="shared" ref="W290" si="868">IF(O290=3,M290,"0")</f>
        <v>0</v>
      </c>
      <c r="X290" s="12" t="str">
        <f t="shared" ref="X290" si="869">IF(O290=3,N290,"0")</f>
        <v>0</v>
      </c>
    </row>
    <row r="291" spans="1:24" s="4" customFormat="1" ht="25.5" hidden="1" customHeight="1">
      <c r="A291" s="52"/>
      <c r="B291" s="23" t="s">
        <v>22</v>
      </c>
      <c r="C291" s="24">
        <f>SUM(C290)</f>
        <v>0</v>
      </c>
      <c r="D291" s="24">
        <f t="shared" ref="D291:U291" si="870">SUM(D290)</f>
        <v>0</v>
      </c>
      <c r="E291" s="24">
        <f t="shared" si="870"/>
        <v>0</v>
      </c>
      <c r="F291" s="24">
        <f t="shared" si="870"/>
        <v>0</v>
      </c>
      <c r="G291" s="24">
        <f t="shared" si="870"/>
        <v>0</v>
      </c>
      <c r="H291" s="24">
        <f t="shared" si="870"/>
        <v>0</v>
      </c>
      <c r="I291" s="24">
        <f t="shared" si="870"/>
        <v>0</v>
      </c>
      <c r="J291" s="24">
        <f t="shared" si="870"/>
        <v>0</v>
      </c>
      <c r="K291" s="24">
        <f t="shared" si="870"/>
        <v>0</v>
      </c>
      <c r="L291" s="24">
        <f t="shared" si="870"/>
        <v>0</v>
      </c>
      <c r="M291" s="24">
        <f t="shared" si="870"/>
        <v>0</v>
      </c>
      <c r="N291" s="24">
        <f t="shared" si="870"/>
        <v>0</v>
      </c>
      <c r="O291" s="24">
        <f t="shared" si="870"/>
        <v>2</v>
      </c>
      <c r="P291" s="24">
        <f t="shared" si="870"/>
        <v>0</v>
      </c>
      <c r="Q291" s="24">
        <f t="shared" si="870"/>
        <v>0</v>
      </c>
      <c r="R291" s="24">
        <f t="shared" si="870"/>
        <v>0</v>
      </c>
      <c r="S291" s="24">
        <f t="shared" si="870"/>
        <v>0</v>
      </c>
      <c r="T291" s="24">
        <f t="shared" si="870"/>
        <v>0</v>
      </c>
      <c r="U291" s="24">
        <f t="shared" si="870"/>
        <v>0</v>
      </c>
      <c r="V291" s="24">
        <f t="shared" ref="V291:X291" si="871">SUM(V290)</f>
        <v>0</v>
      </c>
      <c r="W291" s="24">
        <f t="shared" si="871"/>
        <v>0</v>
      </c>
      <c r="X291" s="24">
        <f t="shared" si="871"/>
        <v>0</v>
      </c>
    </row>
    <row r="292" spans="1:24" s="4" customFormat="1" ht="25.5" hidden="1" customHeight="1">
      <c r="A292" s="52"/>
      <c r="B292" s="23" t="s">
        <v>26</v>
      </c>
      <c r="C292" s="10">
        <f>C291</f>
        <v>0</v>
      </c>
      <c r="D292" s="10">
        <f t="shared" ref="D292:N292" si="872">D291</f>
        <v>0</v>
      </c>
      <c r="E292" s="10">
        <f t="shared" si="872"/>
        <v>0</v>
      </c>
      <c r="F292" s="10">
        <f t="shared" si="872"/>
        <v>0</v>
      </c>
      <c r="G292" s="45">
        <f t="shared" si="872"/>
        <v>0</v>
      </c>
      <c r="H292" s="10">
        <f t="shared" si="872"/>
        <v>0</v>
      </c>
      <c r="I292" s="10">
        <f t="shared" si="872"/>
        <v>0</v>
      </c>
      <c r="J292" s="10">
        <f t="shared" si="872"/>
        <v>0</v>
      </c>
      <c r="K292" s="10">
        <f t="shared" si="872"/>
        <v>0</v>
      </c>
      <c r="L292" s="10">
        <f t="shared" si="872"/>
        <v>0</v>
      </c>
      <c r="M292" s="10">
        <f t="shared" si="872"/>
        <v>0</v>
      </c>
      <c r="N292" s="10">
        <f t="shared" si="872"/>
        <v>0</v>
      </c>
      <c r="O292" s="34"/>
      <c r="P292" s="24">
        <f>P291</f>
        <v>0</v>
      </c>
      <c r="Q292" s="24">
        <f t="shared" ref="Q292:U292" si="873">Q291</f>
        <v>0</v>
      </c>
      <c r="R292" s="24">
        <f t="shared" si="873"/>
        <v>0</v>
      </c>
      <c r="S292" s="24">
        <f t="shared" si="873"/>
        <v>0</v>
      </c>
      <c r="T292" s="24">
        <f t="shared" si="873"/>
        <v>0</v>
      </c>
      <c r="U292" s="24">
        <f t="shared" si="873"/>
        <v>0</v>
      </c>
      <c r="V292" s="24">
        <f t="shared" ref="V292:X292" si="874">V291</f>
        <v>0</v>
      </c>
      <c r="W292" s="24">
        <f t="shared" si="874"/>
        <v>0</v>
      </c>
      <c r="X292" s="24">
        <f t="shared" si="874"/>
        <v>0</v>
      </c>
    </row>
    <row r="293" spans="1:24" s="4" customFormat="1" ht="25.5" customHeight="1">
      <c r="A293" s="61"/>
      <c r="B293" s="62" t="s">
        <v>27</v>
      </c>
      <c r="C293" s="63">
        <f t="shared" ref="C293:K293" si="875">C287+C292</f>
        <v>8</v>
      </c>
      <c r="D293" s="63">
        <f t="shared" si="875"/>
        <v>1</v>
      </c>
      <c r="E293" s="63">
        <f t="shared" si="875"/>
        <v>9</v>
      </c>
      <c r="F293" s="63">
        <f t="shared" si="875"/>
        <v>127</v>
      </c>
      <c r="G293" s="64">
        <f t="shared" si="875"/>
        <v>104</v>
      </c>
      <c r="H293" s="63">
        <f t="shared" si="875"/>
        <v>231</v>
      </c>
      <c r="I293" s="63">
        <f t="shared" si="875"/>
        <v>36</v>
      </c>
      <c r="J293" s="63">
        <f t="shared" si="875"/>
        <v>14</v>
      </c>
      <c r="K293" s="63">
        <f t="shared" si="875"/>
        <v>50</v>
      </c>
      <c r="L293" s="63">
        <f>C293+F293+I293</f>
        <v>171</v>
      </c>
      <c r="M293" s="63">
        <f>D293+G293+J293</f>
        <v>119</v>
      </c>
      <c r="N293" s="63">
        <f t="shared" ref="N293" si="876">L293+M293</f>
        <v>290</v>
      </c>
      <c r="O293" s="67"/>
      <c r="P293" s="63">
        <f t="shared" ref="P293:U293" si="877">P287+P292</f>
        <v>0</v>
      </c>
      <c r="Q293" s="63">
        <f t="shared" si="877"/>
        <v>0</v>
      </c>
      <c r="R293" s="63">
        <f t="shared" si="877"/>
        <v>0</v>
      </c>
      <c r="S293" s="63">
        <f t="shared" si="877"/>
        <v>171</v>
      </c>
      <c r="T293" s="63">
        <f t="shared" si="877"/>
        <v>119</v>
      </c>
      <c r="U293" s="63">
        <f t="shared" si="877"/>
        <v>290</v>
      </c>
      <c r="V293" s="63">
        <f t="shared" ref="V293:X293" si="878">V287+V292</f>
        <v>0</v>
      </c>
      <c r="W293" s="63">
        <f t="shared" si="878"/>
        <v>0</v>
      </c>
      <c r="X293" s="63">
        <f t="shared" si="878"/>
        <v>0</v>
      </c>
    </row>
    <row r="294" spans="1:24" ht="25.5" customHeight="1">
      <c r="A294" s="26" t="s">
        <v>166</v>
      </c>
      <c r="B294" s="19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1"/>
      <c r="P294" s="12"/>
      <c r="Q294" s="12"/>
      <c r="R294" s="12"/>
      <c r="S294" s="12"/>
      <c r="T294" s="12"/>
      <c r="U294" s="12"/>
      <c r="V294" s="12"/>
      <c r="W294" s="12"/>
      <c r="X294" s="12"/>
    </row>
    <row r="295" spans="1:24" ht="25.5" customHeight="1">
      <c r="A295" s="26"/>
      <c r="B295" s="43" t="s">
        <v>16</v>
      </c>
      <c r="C295" s="12"/>
      <c r="D295" s="12"/>
      <c r="E295" s="12"/>
      <c r="F295" s="44"/>
      <c r="G295" s="44"/>
      <c r="H295" s="12"/>
      <c r="I295" s="44"/>
      <c r="J295" s="44"/>
      <c r="K295" s="12"/>
      <c r="L295" s="12"/>
      <c r="M295" s="12"/>
      <c r="N295" s="12"/>
      <c r="O295" s="11"/>
      <c r="P295" s="12"/>
      <c r="Q295" s="12"/>
      <c r="R295" s="12"/>
      <c r="S295" s="12"/>
      <c r="T295" s="12"/>
      <c r="U295" s="12"/>
      <c r="V295" s="12"/>
      <c r="W295" s="12"/>
      <c r="X295" s="12"/>
    </row>
    <row r="296" spans="1:24" ht="25.5" customHeight="1">
      <c r="A296" s="26"/>
      <c r="B296" s="29" t="s">
        <v>167</v>
      </c>
      <c r="C296" s="12"/>
      <c r="D296" s="12"/>
      <c r="E296" s="12"/>
      <c r="F296" s="24"/>
      <c r="G296" s="24"/>
      <c r="H296" s="12"/>
      <c r="I296" s="24"/>
      <c r="J296" s="24"/>
      <c r="K296" s="12"/>
      <c r="L296" s="12"/>
      <c r="M296" s="12"/>
      <c r="N296" s="12"/>
      <c r="O296" s="11"/>
      <c r="P296" s="12"/>
      <c r="Q296" s="12"/>
      <c r="R296" s="12"/>
      <c r="S296" s="12"/>
      <c r="T296" s="12"/>
      <c r="U296" s="12"/>
      <c r="V296" s="12"/>
      <c r="W296" s="12"/>
      <c r="X296" s="12"/>
    </row>
    <row r="297" spans="1:24" ht="25.5" customHeight="1">
      <c r="A297" s="7"/>
      <c r="B297" s="38" t="s">
        <v>168</v>
      </c>
      <c r="C297" s="12">
        <v>3</v>
      </c>
      <c r="D297" s="12">
        <v>0</v>
      </c>
      <c r="E297" s="12">
        <f>C297+D297</f>
        <v>3</v>
      </c>
      <c r="F297" s="32">
        <v>35</v>
      </c>
      <c r="G297" s="33">
        <v>33</v>
      </c>
      <c r="H297" s="12">
        <f>F297+G297</f>
        <v>68</v>
      </c>
      <c r="I297" s="32">
        <v>0</v>
      </c>
      <c r="J297" s="32">
        <v>2</v>
      </c>
      <c r="K297" s="12">
        <f>I297+J297</f>
        <v>2</v>
      </c>
      <c r="L297" s="24">
        <f t="shared" ref="L297:M300" si="879">C297+F297+I297</f>
        <v>38</v>
      </c>
      <c r="M297" s="24">
        <f t="shared" si="879"/>
        <v>35</v>
      </c>
      <c r="N297" s="24">
        <f t="shared" ref="N297:N300" si="880">L297+M297</f>
        <v>73</v>
      </c>
      <c r="O297" s="11">
        <v>2</v>
      </c>
      <c r="P297" s="12" t="str">
        <f>IF(O297=1,L297,"0")</f>
        <v>0</v>
      </c>
      <c r="Q297" s="12" t="str">
        <f>IF(O297=1,M297,"0")</f>
        <v>0</v>
      </c>
      <c r="R297" s="12" t="str">
        <f>IF(O297=1,N297,"0")</f>
        <v>0</v>
      </c>
      <c r="S297" s="12">
        <f>IF(O297=2,L297,"0")</f>
        <v>38</v>
      </c>
      <c r="T297" s="12">
        <f>IF(O297=2,M297,"0")</f>
        <v>35</v>
      </c>
      <c r="U297" s="12">
        <f>IF(O297=2,N297,"0")</f>
        <v>73</v>
      </c>
      <c r="V297" s="12" t="str">
        <f t="shared" ref="V297:V298" si="881">IF(O297=3,L297,"0")</f>
        <v>0</v>
      </c>
      <c r="W297" s="12" t="str">
        <f t="shared" ref="W297:W298" si="882">IF(O297=3,M297,"0")</f>
        <v>0</v>
      </c>
      <c r="X297" s="12" t="str">
        <f t="shared" ref="X297:X298" si="883">IF(O297=3,N297,"0")</f>
        <v>0</v>
      </c>
    </row>
    <row r="298" spans="1:24" ht="25.5" customHeight="1">
      <c r="A298" s="18"/>
      <c r="B298" s="38" t="s">
        <v>169</v>
      </c>
      <c r="C298" s="12">
        <v>1</v>
      </c>
      <c r="D298" s="12">
        <v>0</v>
      </c>
      <c r="E298" s="12">
        <f>C298+D298</f>
        <v>1</v>
      </c>
      <c r="F298" s="32">
        <v>28</v>
      </c>
      <c r="G298" s="33">
        <v>39</v>
      </c>
      <c r="H298" s="12">
        <f>SUM(F298:G298)</f>
        <v>67</v>
      </c>
      <c r="I298" s="32">
        <v>0</v>
      </c>
      <c r="J298" s="32">
        <v>1</v>
      </c>
      <c r="K298" s="12">
        <f>I298+J298</f>
        <v>1</v>
      </c>
      <c r="L298" s="24">
        <f t="shared" si="879"/>
        <v>29</v>
      </c>
      <c r="M298" s="24">
        <f t="shared" si="879"/>
        <v>40</v>
      </c>
      <c r="N298" s="24">
        <f t="shared" si="880"/>
        <v>69</v>
      </c>
      <c r="O298" s="11">
        <v>2</v>
      </c>
      <c r="P298" s="12" t="str">
        <f>IF(O298=1,L298,"0")</f>
        <v>0</v>
      </c>
      <c r="Q298" s="12" t="str">
        <f>IF(O298=1,M298,"0")</f>
        <v>0</v>
      </c>
      <c r="R298" s="12" t="str">
        <f>IF(O298=1,N298,"0")</f>
        <v>0</v>
      </c>
      <c r="S298" s="12">
        <f>IF(O298=2,L298,"0")</f>
        <v>29</v>
      </c>
      <c r="T298" s="12">
        <f>IF(O298=2,M298,"0")</f>
        <v>40</v>
      </c>
      <c r="U298" s="12">
        <f>IF(O298=2,N298,"0")</f>
        <v>69</v>
      </c>
      <c r="V298" s="12" t="str">
        <f t="shared" si="881"/>
        <v>0</v>
      </c>
      <c r="W298" s="12" t="str">
        <f t="shared" si="882"/>
        <v>0</v>
      </c>
      <c r="X298" s="12" t="str">
        <f t="shared" si="883"/>
        <v>0</v>
      </c>
    </row>
    <row r="299" spans="1:24" s="4" customFormat="1" ht="25.5" customHeight="1">
      <c r="A299" s="26"/>
      <c r="B299" s="27" t="s">
        <v>22</v>
      </c>
      <c r="C299" s="24">
        <f t="shared" ref="C299:K299" si="884">SUM(C297:C298)</f>
        <v>4</v>
      </c>
      <c r="D299" s="24">
        <f t="shared" si="884"/>
        <v>0</v>
      </c>
      <c r="E299" s="24">
        <f t="shared" si="884"/>
        <v>4</v>
      </c>
      <c r="F299" s="24">
        <f t="shared" si="884"/>
        <v>63</v>
      </c>
      <c r="G299" s="31">
        <f t="shared" si="884"/>
        <v>72</v>
      </c>
      <c r="H299" s="24">
        <f t="shared" si="884"/>
        <v>135</v>
      </c>
      <c r="I299" s="24">
        <f t="shared" si="884"/>
        <v>0</v>
      </c>
      <c r="J299" s="24">
        <f t="shared" si="884"/>
        <v>3</v>
      </c>
      <c r="K299" s="24">
        <f t="shared" si="884"/>
        <v>3</v>
      </c>
      <c r="L299" s="24">
        <f t="shared" si="879"/>
        <v>67</v>
      </c>
      <c r="M299" s="24">
        <f t="shared" si="879"/>
        <v>75</v>
      </c>
      <c r="N299" s="24">
        <f t="shared" si="880"/>
        <v>142</v>
      </c>
      <c r="O299" s="34">
        <f t="shared" ref="O299:U299" si="885">SUM(O297:O298)</f>
        <v>4</v>
      </c>
      <c r="P299" s="24">
        <f t="shared" si="885"/>
        <v>0</v>
      </c>
      <c r="Q299" s="24">
        <f t="shared" si="885"/>
        <v>0</v>
      </c>
      <c r="R299" s="24">
        <f t="shared" si="885"/>
        <v>0</v>
      </c>
      <c r="S299" s="24">
        <f t="shared" si="885"/>
        <v>67</v>
      </c>
      <c r="T299" s="24">
        <f t="shared" si="885"/>
        <v>75</v>
      </c>
      <c r="U299" s="24">
        <f t="shared" si="885"/>
        <v>142</v>
      </c>
      <c r="V299" s="24">
        <f t="shared" ref="V299:X299" si="886">SUM(V297:V298)</f>
        <v>0</v>
      </c>
      <c r="W299" s="24">
        <f t="shared" si="886"/>
        <v>0</v>
      </c>
      <c r="X299" s="24">
        <f t="shared" si="886"/>
        <v>0</v>
      </c>
    </row>
    <row r="300" spans="1:24" s="4" customFormat="1" ht="25.5" customHeight="1">
      <c r="A300" s="7"/>
      <c r="B300" s="23" t="s">
        <v>24</v>
      </c>
      <c r="C300" s="24">
        <f t="shared" ref="C300:E300" si="887">C299</f>
        <v>4</v>
      </c>
      <c r="D300" s="24">
        <f t="shared" si="887"/>
        <v>0</v>
      </c>
      <c r="E300" s="24">
        <f t="shared" si="887"/>
        <v>4</v>
      </c>
      <c r="F300" s="10">
        <f t="shared" ref="F300:H300" si="888">F299</f>
        <v>63</v>
      </c>
      <c r="G300" s="45">
        <f t="shared" si="888"/>
        <v>72</v>
      </c>
      <c r="H300" s="24">
        <f t="shared" si="888"/>
        <v>135</v>
      </c>
      <c r="I300" s="10">
        <f t="shared" ref="I300:K300" si="889">I299</f>
        <v>0</v>
      </c>
      <c r="J300" s="10">
        <f t="shared" si="889"/>
        <v>3</v>
      </c>
      <c r="K300" s="24">
        <f t="shared" si="889"/>
        <v>3</v>
      </c>
      <c r="L300" s="24">
        <f t="shared" si="879"/>
        <v>67</v>
      </c>
      <c r="M300" s="24">
        <f t="shared" si="879"/>
        <v>75</v>
      </c>
      <c r="N300" s="24">
        <f t="shared" si="880"/>
        <v>142</v>
      </c>
      <c r="O300" s="34">
        <f t="shared" ref="O300:U300" si="890">O299</f>
        <v>4</v>
      </c>
      <c r="P300" s="24">
        <f t="shared" si="890"/>
        <v>0</v>
      </c>
      <c r="Q300" s="24">
        <f t="shared" si="890"/>
        <v>0</v>
      </c>
      <c r="R300" s="24">
        <f t="shared" si="890"/>
        <v>0</v>
      </c>
      <c r="S300" s="24">
        <f t="shared" si="890"/>
        <v>67</v>
      </c>
      <c r="T300" s="24">
        <f t="shared" si="890"/>
        <v>75</v>
      </c>
      <c r="U300" s="24">
        <f t="shared" si="890"/>
        <v>142</v>
      </c>
      <c r="V300" s="24">
        <f t="shared" ref="V300:X300" si="891">V299</f>
        <v>0</v>
      </c>
      <c r="W300" s="24">
        <f t="shared" si="891"/>
        <v>0</v>
      </c>
      <c r="X300" s="24">
        <f t="shared" si="891"/>
        <v>0</v>
      </c>
    </row>
    <row r="301" spans="1:24" s="4" customFormat="1" ht="25.5" customHeight="1">
      <c r="A301" s="57"/>
      <c r="B301" s="58" t="s">
        <v>27</v>
      </c>
      <c r="C301" s="63">
        <f>C300</f>
        <v>4</v>
      </c>
      <c r="D301" s="63">
        <f t="shared" ref="D301:N301" si="892">D300</f>
        <v>0</v>
      </c>
      <c r="E301" s="63">
        <f t="shared" si="892"/>
        <v>4</v>
      </c>
      <c r="F301" s="63">
        <f t="shared" si="892"/>
        <v>63</v>
      </c>
      <c r="G301" s="64">
        <f t="shared" si="892"/>
        <v>72</v>
      </c>
      <c r="H301" s="63">
        <f t="shared" si="892"/>
        <v>135</v>
      </c>
      <c r="I301" s="63">
        <f t="shared" si="892"/>
        <v>0</v>
      </c>
      <c r="J301" s="63">
        <f t="shared" si="892"/>
        <v>3</v>
      </c>
      <c r="K301" s="63">
        <f t="shared" si="892"/>
        <v>3</v>
      </c>
      <c r="L301" s="63">
        <f t="shared" si="892"/>
        <v>67</v>
      </c>
      <c r="M301" s="63">
        <f t="shared" si="892"/>
        <v>75</v>
      </c>
      <c r="N301" s="63">
        <f t="shared" si="892"/>
        <v>142</v>
      </c>
      <c r="O301" s="67"/>
      <c r="P301" s="63">
        <f>P300</f>
        <v>0</v>
      </c>
      <c r="Q301" s="63">
        <f t="shared" ref="Q301:U301" si="893">Q300</f>
        <v>0</v>
      </c>
      <c r="R301" s="63">
        <f t="shared" si="893"/>
        <v>0</v>
      </c>
      <c r="S301" s="63">
        <f t="shared" si="893"/>
        <v>67</v>
      </c>
      <c r="T301" s="63">
        <f t="shared" si="893"/>
        <v>75</v>
      </c>
      <c r="U301" s="63">
        <f t="shared" si="893"/>
        <v>142</v>
      </c>
      <c r="V301" s="63">
        <f t="shared" ref="V301:X301" si="894">V300</f>
        <v>0</v>
      </c>
      <c r="W301" s="63">
        <f t="shared" si="894"/>
        <v>0</v>
      </c>
      <c r="X301" s="63">
        <f t="shared" si="894"/>
        <v>0</v>
      </c>
    </row>
    <row r="302" spans="1:24" ht="25.5" customHeight="1">
      <c r="A302" s="7" t="s">
        <v>170</v>
      </c>
      <c r="B302" s="23"/>
      <c r="C302" s="12"/>
      <c r="D302" s="12"/>
      <c r="E302" s="12"/>
      <c r="F302" s="10"/>
      <c r="G302" s="10"/>
      <c r="H302" s="12"/>
      <c r="I302" s="10"/>
      <c r="J302" s="10"/>
      <c r="K302" s="12"/>
      <c r="L302" s="12"/>
      <c r="M302" s="12"/>
      <c r="N302" s="12"/>
      <c r="O302" s="11"/>
      <c r="P302" s="12"/>
      <c r="Q302" s="12"/>
      <c r="R302" s="12"/>
      <c r="S302" s="12"/>
      <c r="T302" s="12"/>
      <c r="U302" s="12"/>
      <c r="V302" s="12"/>
      <c r="W302" s="12"/>
      <c r="X302" s="12"/>
    </row>
    <row r="303" spans="1:24" ht="25.5" customHeight="1">
      <c r="A303" s="7"/>
      <c r="B303" s="51" t="s">
        <v>16</v>
      </c>
      <c r="C303" s="12"/>
      <c r="D303" s="12"/>
      <c r="E303" s="12"/>
      <c r="F303" s="16"/>
      <c r="G303" s="16"/>
      <c r="H303" s="12"/>
      <c r="I303" s="16"/>
      <c r="J303" s="16"/>
      <c r="K303" s="12"/>
      <c r="L303" s="12"/>
      <c r="M303" s="12"/>
      <c r="N303" s="12"/>
      <c r="O303" s="11"/>
      <c r="P303" s="12"/>
      <c r="Q303" s="12"/>
      <c r="R303" s="12"/>
      <c r="S303" s="12"/>
      <c r="T303" s="12"/>
      <c r="U303" s="12"/>
      <c r="V303" s="12"/>
      <c r="W303" s="12"/>
      <c r="X303" s="12"/>
    </row>
    <row r="304" spans="1:24" ht="25.5" customHeight="1">
      <c r="A304" s="7"/>
      <c r="B304" s="8" t="s">
        <v>171</v>
      </c>
      <c r="C304" s="12"/>
      <c r="D304" s="12"/>
      <c r="E304" s="12"/>
      <c r="F304" s="10"/>
      <c r="G304" s="10"/>
      <c r="H304" s="12"/>
      <c r="I304" s="10"/>
      <c r="J304" s="10"/>
      <c r="K304" s="12"/>
      <c r="L304" s="12"/>
      <c r="M304" s="12"/>
      <c r="N304" s="12"/>
      <c r="O304" s="11"/>
      <c r="P304" s="12"/>
      <c r="Q304" s="12"/>
      <c r="R304" s="12"/>
      <c r="S304" s="12"/>
      <c r="T304" s="12"/>
      <c r="U304" s="12"/>
      <c r="V304" s="12"/>
      <c r="W304" s="12"/>
      <c r="X304" s="12"/>
    </row>
    <row r="305" spans="1:26" ht="25.5" customHeight="1">
      <c r="A305" s="17"/>
      <c r="B305" s="38" t="s">
        <v>172</v>
      </c>
      <c r="C305" s="12">
        <v>0</v>
      </c>
      <c r="D305" s="12">
        <v>0</v>
      </c>
      <c r="E305" s="12">
        <f>C305+D305</f>
        <v>0</v>
      </c>
      <c r="F305" s="32">
        <v>3</v>
      </c>
      <c r="G305" s="33">
        <v>34</v>
      </c>
      <c r="H305" s="12">
        <f>F305+G305</f>
        <v>37</v>
      </c>
      <c r="I305" s="32">
        <v>0</v>
      </c>
      <c r="J305" s="32">
        <v>0</v>
      </c>
      <c r="K305" s="12">
        <f>I305+J305</f>
        <v>0</v>
      </c>
      <c r="L305" s="24">
        <f t="shared" ref="L305:M306" si="895">C305+F305+I305</f>
        <v>3</v>
      </c>
      <c r="M305" s="24">
        <f t="shared" si="895"/>
        <v>34</v>
      </c>
      <c r="N305" s="24">
        <f t="shared" ref="N305" si="896">L305+M305</f>
        <v>37</v>
      </c>
      <c r="O305" s="11">
        <v>3</v>
      </c>
      <c r="P305" s="12" t="str">
        <f>IF(O305=1,L305,"0")</f>
        <v>0</v>
      </c>
      <c r="Q305" s="12" t="str">
        <f>IF(O305=1,M305,"0")</f>
        <v>0</v>
      </c>
      <c r="R305" s="12" t="str">
        <f>IF(O305=1,N305,"0")</f>
        <v>0</v>
      </c>
      <c r="S305" s="12" t="str">
        <f>IF(O305=2,L305,"0")</f>
        <v>0</v>
      </c>
      <c r="T305" s="12" t="str">
        <f>IF(O305=2,M305,"0")</f>
        <v>0</v>
      </c>
      <c r="U305" s="12" t="str">
        <f>IF(O305=2,N305,"0")</f>
        <v>0</v>
      </c>
      <c r="V305" s="12">
        <f t="shared" ref="V305" si="897">IF(O305=3,L305,"0")</f>
        <v>3</v>
      </c>
      <c r="W305" s="12">
        <f t="shared" ref="W305" si="898">IF(O305=3,M305,"0")</f>
        <v>34</v>
      </c>
      <c r="X305" s="12">
        <f t="shared" ref="X305" si="899">IF(O305=3,N305,"0")</f>
        <v>37</v>
      </c>
    </row>
    <row r="306" spans="1:26" s="4" customFormat="1" ht="25.5" customHeight="1">
      <c r="A306" s="52"/>
      <c r="B306" s="23" t="s">
        <v>22</v>
      </c>
      <c r="C306" s="10">
        <f>C305</f>
        <v>0</v>
      </c>
      <c r="D306" s="10">
        <f t="shared" ref="D306:K306" si="900">D305</f>
        <v>0</v>
      </c>
      <c r="E306" s="10">
        <f t="shared" si="900"/>
        <v>0</v>
      </c>
      <c r="F306" s="10">
        <f t="shared" si="900"/>
        <v>3</v>
      </c>
      <c r="G306" s="10">
        <f t="shared" si="900"/>
        <v>34</v>
      </c>
      <c r="H306" s="10">
        <f t="shared" si="900"/>
        <v>37</v>
      </c>
      <c r="I306" s="10">
        <f t="shared" si="900"/>
        <v>0</v>
      </c>
      <c r="J306" s="10">
        <f t="shared" si="900"/>
        <v>0</v>
      </c>
      <c r="K306" s="10">
        <f t="shared" si="900"/>
        <v>0</v>
      </c>
      <c r="L306" s="24">
        <f>C306+F306+I306</f>
        <v>3</v>
      </c>
      <c r="M306" s="24">
        <f t="shared" si="895"/>
        <v>34</v>
      </c>
      <c r="N306" s="24">
        <f>L306+M306</f>
        <v>37</v>
      </c>
      <c r="O306" s="34">
        <f t="shared" ref="O306:R306" si="901">SUM(O305:O305)</f>
        <v>3</v>
      </c>
      <c r="P306" s="12" t="str">
        <f>IF(O306=1,L306,"0")</f>
        <v>0</v>
      </c>
      <c r="Q306" s="24">
        <f t="shared" si="901"/>
        <v>0</v>
      </c>
      <c r="R306" s="24">
        <f t="shared" si="901"/>
        <v>0</v>
      </c>
      <c r="S306" s="24">
        <f t="shared" ref="S306:X306" si="902">SUM(S305:S305)</f>
        <v>0</v>
      </c>
      <c r="T306" s="24">
        <f t="shared" si="902"/>
        <v>0</v>
      </c>
      <c r="U306" s="24">
        <f t="shared" si="902"/>
        <v>0</v>
      </c>
      <c r="V306" s="24">
        <f t="shared" si="902"/>
        <v>3</v>
      </c>
      <c r="W306" s="24">
        <f t="shared" si="902"/>
        <v>34</v>
      </c>
      <c r="X306" s="24">
        <f t="shared" si="902"/>
        <v>37</v>
      </c>
    </row>
    <row r="307" spans="1:26" ht="25.5" customHeight="1">
      <c r="A307" s="18"/>
      <c r="B307" s="29" t="s">
        <v>173</v>
      </c>
      <c r="C307" s="12"/>
      <c r="D307" s="12"/>
      <c r="E307" s="12"/>
      <c r="F307" s="24"/>
      <c r="G307" s="24"/>
      <c r="H307" s="12"/>
      <c r="I307" s="24"/>
      <c r="J307" s="24"/>
      <c r="K307" s="12"/>
      <c r="L307" s="12"/>
      <c r="M307" s="12"/>
      <c r="N307" s="12"/>
      <c r="O307" s="11"/>
      <c r="P307" s="12"/>
      <c r="Q307" s="12"/>
      <c r="R307" s="12"/>
      <c r="S307" s="12"/>
      <c r="T307" s="12"/>
      <c r="U307" s="12"/>
      <c r="V307" s="12"/>
      <c r="W307" s="12"/>
      <c r="X307" s="12"/>
    </row>
    <row r="308" spans="1:26" ht="25.5" customHeight="1">
      <c r="A308" s="18"/>
      <c r="B308" s="79" t="s">
        <v>174</v>
      </c>
      <c r="C308" s="12">
        <v>0</v>
      </c>
      <c r="D308" s="12">
        <v>0</v>
      </c>
      <c r="E308" s="12">
        <f>C308+D308</f>
        <v>0</v>
      </c>
      <c r="F308" s="12">
        <v>1</v>
      </c>
      <c r="G308" s="37">
        <v>7</v>
      </c>
      <c r="H308" s="12">
        <f>F308+G308</f>
        <v>8</v>
      </c>
      <c r="I308" s="12">
        <v>0</v>
      </c>
      <c r="J308" s="12">
        <v>0</v>
      </c>
      <c r="K308" s="12">
        <f>I308+J308</f>
        <v>0</v>
      </c>
      <c r="L308" s="24">
        <f t="shared" ref="L308" si="903">C308+F308+I308</f>
        <v>1</v>
      </c>
      <c r="M308" s="24">
        <f t="shared" ref="M308" si="904">D308+G308+J308</f>
        <v>7</v>
      </c>
      <c r="N308" s="24">
        <f t="shared" ref="N308" si="905">L308+M308</f>
        <v>8</v>
      </c>
      <c r="O308" s="11">
        <v>2</v>
      </c>
      <c r="P308" s="12" t="str">
        <f>IF(O308=1,L308,"0")</f>
        <v>0</v>
      </c>
      <c r="Q308" s="12" t="str">
        <f>IF(O308=1,M308,"0")</f>
        <v>0</v>
      </c>
      <c r="R308" s="12" t="str">
        <f>IF(O308=1,N308,"0")</f>
        <v>0</v>
      </c>
      <c r="S308" s="12">
        <f>IF(O308=2,L308,"0")</f>
        <v>1</v>
      </c>
      <c r="T308" s="12">
        <f>IF(O308=2,M308,"0")</f>
        <v>7</v>
      </c>
      <c r="U308" s="12">
        <f>IF(O308=2,N308,"0")</f>
        <v>8</v>
      </c>
      <c r="V308" s="12" t="str">
        <f t="shared" ref="V308" si="906">IF(O308=3,L308,"0")</f>
        <v>0</v>
      </c>
      <c r="W308" s="12" t="str">
        <f t="shared" ref="W308" si="907">IF(O308=3,M308,"0")</f>
        <v>0</v>
      </c>
      <c r="X308" s="12" t="str">
        <f t="shared" ref="X308" si="908">IF(O308=3,N308,"0")</f>
        <v>0</v>
      </c>
    </row>
    <row r="309" spans="1:26" ht="25.5" customHeight="1">
      <c r="A309" s="18"/>
      <c r="B309" s="19" t="s">
        <v>175</v>
      </c>
      <c r="C309" s="12">
        <v>0</v>
      </c>
      <c r="D309" s="12">
        <v>0</v>
      </c>
      <c r="E309" s="12">
        <f>C309+D309</f>
        <v>0</v>
      </c>
      <c r="F309" s="12">
        <v>1</v>
      </c>
      <c r="G309" s="37">
        <v>14</v>
      </c>
      <c r="H309" s="12">
        <f>F309+G309</f>
        <v>15</v>
      </c>
      <c r="I309" s="12">
        <v>0</v>
      </c>
      <c r="J309" s="12">
        <v>0</v>
      </c>
      <c r="K309" s="12">
        <f>I309+J309</f>
        <v>0</v>
      </c>
      <c r="L309" s="24">
        <f t="shared" ref="L309" si="909">C309+F309+I309</f>
        <v>1</v>
      </c>
      <c r="M309" s="24">
        <f t="shared" ref="M309" si="910">D309+G309+J309</f>
        <v>14</v>
      </c>
      <c r="N309" s="24">
        <f t="shared" ref="N309" si="911">L309+M309</f>
        <v>15</v>
      </c>
      <c r="O309" s="11">
        <v>2</v>
      </c>
      <c r="P309" s="12" t="str">
        <f>IF(O309=1,L309,"0")</f>
        <v>0</v>
      </c>
      <c r="Q309" s="12" t="str">
        <f>IF(O309=1,M309,"0")</f>
        <v>0</v>
      </c>
      <c r="R309" s="12" t="str">
        <f>IF(O309=1,N309,"0")</f>
        <v>0</v>
      </c>
      <c r="S309" s="12">
        <f>IF(O309=2,L309,"0")</f>
        <v>1</v>
      </c>
      <c r="T309" s="12">
        <f>IF(O309=2,M309,"0")</f>
        <v>14</v>
      </c>
      <c r="U309" s="12">
        <f>IF(O309=2,N309,"0")</f>
        <v>15</v>
      </c>
      <c r="V309" s="12" t="str">
        <f t="shared" ref="V309" si="912">IF(O309=3,L309,"0")</f>
        <v>0</v>
      </c>
      <c r="W309" s="12" t="str">
        <f t="shared" ref="W309" si="913">IF(O309=3,M309,"0")</f>
        <v>0</v>
      </c>
      <c r="X309" s="12" t="str">
        <f t="shared" ref="X309" si="914">IF(O309=3,N309,"0")</f>
        <v>0</v>
      </c>
    </row>
    <row r="310" spans="1:26" s="4" customFormat="1" ht="25.5" customHeight="1">
      <c r="A310" s="26"/>
      <c r="B310" s="27" t="s">
        <v>22</v>
      </c>
      <c r="C310" s="24">
        <f>SUM(C308:C309)</f>
        <v>0</v>
      </c>
      <c r="D310" s="24">
        <f t="shared" ref="D310:H310" si="915">SUM(D308:D309)</f>
        <v>0</v>
      </c>
      <c r="E310" s="24">
        <f t="shared" si="915"/>
        <v>0</v>
      </c>
      <c r="F310" s="24">
        <f t="shared" si="915"/>
        <v>2</v>
      </c>
      <c r="G310" s="24">
        <f t="shared" si="915"/>
        <v>21</v>
      </c>
      <c r="H310" s="24">
        <f t="shared" si="915"/>
        <v>23</v>
      </c>
      <c r="I310" s="24">
        <f>SUM(I308:I309)</f>
        <v>0</v>
      </c>
      <c r="J310" s="24">
        <f t="shared" ref="J310" si="916">SUM(J308:J309)</f>
        <v>0</v>
      </c>
      <c r="K310" s="24">
        <f t="shared" ref="K310" si="917">SUM(K308:K309)</f>
        <v>0</v>
      </c>
      <c r="L310" s="24">
        <f>SUM(L308:L309)</f>
        <v>2</v>
      </c>
      <c r="M310" s="24">
        <f t="shared" ref="M310" si="918">SUM(M308:M309)</f>
        <v>21</v>
      </c>
      <c r="N310" s="24">
        <f t="shared" ref="N310" si="919">SUM(N308:N309)</f>
        <v>23</v>
      </c>
      <c r="O310" s="34">
        <v>2</v>
      </c>
      <c r="P310" s="12" t="str">
        <f>IF(O310=1,L310,"0")</f>
        <v>0</v>
      </c>
      <c r="Q310" s="24">
        <f t="shared" ref="Q310" si="920">SUM(Q309:Q309)</f>
        <v>0</v>
      </c>
      <c r="R310" s="24">
        <f>SUM(R308:R309)</f>
        <v>0</v>
      </c>
      <c r="S310" s="24">
        <f>SUM(S308:S309)</f>
        <v>2</v>
      </c>
      <c r="T310" s="24">
        <f t="shared" ref="T310:X310" si="921">SUM(T308:T309)</f>
        <v>21</v>
      </c>
      <c r="U310" s="24">
        <f t="shared" si="921"/>
        <v>23</v>
      </c>
      <c r="V310" s="24">
        <f t="shared" si="921"/>
        <v>0</v>
      </c>
      <c r="W310" s="24">
        <f t="shared" si="921"/>
        <v>0</v>
      </c>
      <c r="X310" s="24">
        <f t="shared" si="921"/>
        <v>0</v>
      </c>
    </row>
    <row r="311" spans="1:26" s="4" customFormat="1" ht="25.5" customHeight="1">
      <c r="A311" s="7"/>
      <c r="B311" s="23" t="s">
        <v>24</v>
      </c>
      <c r="C311" s="24">
        <f t="shared" ref="C311:K311" si="922">C306+C310</f>
        <v>0</v>
      </c>
      <c r="D311" s="24">
        <f t="shared" si="922"/>
        <v>0</v>
      </c>
      <c r="E311" s="24">
        <f t="shared" si="922"/>
        <v>0</v>
      </c>
      <c r="F311" s="10">
        <f t="shared" si="922"/>
        <v>5</v>
      </c>
      <c r="G311" s="45">
        <f t="shared" si="922"/>
        <v>55</v>
      </c>
      <c r="H311" s="24">
        <f t="shared" si="922"/>
        <v>60</v>
      </c>
      <c r="I311" s="10">
        <f t="shared" si="922"/>
        <v>0</v>
      </c>
      <c r="J311" s="10">
        <f t="shared" si="922"/>
        <v>0</v>
      </c>
      <c r="K311" s="24">
        <f t="shared" si="922"/>
        <v>0</v>
      </c>
      <c r="L311" s="24">
        <f t="shared" ref="L311:M312" si="923">C311+F311+I311</f>
        <v>5</v>
      </c>
      <c r="M311" s="24">
        <f t="shared" si="923"/>
        <v>55</v>
      </c>
      <c r="N311" s="24">
        <f t="shared" ref="N311:N312" si="924">L311+M311</f>
        <v>60</v>
      </c>
      <c r="O311" s="34">
        <v>2</v>
      </c>
      <c r="P311" s="24">
        <f>P310+P306</f>
        <v>0</v>
      </c>
      <c r="Q311" s="24">
        <f t="shared" ref="Q311:X311" si="925">Q306+Q310</f>
        <v>0</v>
      </c>
      <c r="R311" s="24">
        <f t="shared" si="925"/>
        <v>0</v>
      </c>
      <c r="S311" s="24">
        <f>S306+S310</f>
        <v>2</v>
      </c>
      <c r="T311" s="24">
        <f t="shared" si="925"/>
        <v>21</v>
      </c>
      <c r="U311" s="24">
        <f t="shared" si="925"/>
        <v>23</v>
      </c>
      <c r="V311" s="24">
        <f t="shared" si="925"/>
        <v>3</v>
      </c>
      <c r="W311" s="24">
        <f t="shared" si="925"/>
        <v>34</v>
      </c>
      <c r="X311" s="24">
        <f t="shared" si="925"/>
        <v>37</v>
      </c>
    </row>
    <row r="312" spans="1:26" s="4" customFormat="1" ht="25.5" customHeight="1">
      <c r="A312" s="57"/>
      <c r="B312" s="58" t="s">
        <v>27</v>
      </c>
      <c r="C312" s="63">
        <f>C311</f>
        <v>0</v>
      </c>
      <c r="D312" s="63">
        <f t="shared" ref="D312:E312" si="926">D311</f>
        <v>0</v>
      </c>
      <c r="E312" s="63">
        <f t="shared" si="926"/>
        <v>0</v>
      </c>
      <c r="F312" s="65">
        <f t="shared" ref="F312:H312" si="927">F311</f>
        <v>5</v>
      </c>
      <c r="G312" s="66">
        <f t="shared" si="927"/>
        <v>55</v>
      </c>
      <c r="H312" s="63">
        <f t="shared" si="927"/>
        <v>60</v>
      </c>
      <c r="I312" s="65">
        <f t="shared" ref="I312:K312" si="928">I311</f>
        <v>0</v>
      </c>
      <c r="J312" s="65">
        <f t="shared" si="928"/>
        <v>0</v>
      </c>
      <c r="K312" s="63">
        <f t="shared" si="928"/>
        <v>0</v>
      </c>
      <c r="L312" s="63">
        <f t="shared" si="923"/>
        <v>5</v>
      </c>
      <c r="M312" s="63">
        <f t="shared" si="923"/>
        <v>55</v>
      </c>
      <c r="N312" s="63">
        <f t="shared" si="924"/>
        <v>60</v>
      </c>
      <c r="O312" s="67">
        <f t="shared" ref="O312:U312" si="929">O311</f>
        <v>2</v>
      </c>
      <c r="P312" s="63">
        <f>P311</f>
        <v>0</v>
      </c>
      <c r="Q312" s="63">
        <f t="shared" si="929"/>
        <v>0</v>
      </c>
      <c r="R312" s="63">
        <f t="shared" si="929"/>
        <v>0</v>
      </c>
      <c r="S312" s="63">
        <f t="shared" si="929"/>
        <v>2</v>
      </c>
      <c r="T312" s="63">
        <f t="shared" si="929"/>
        <v>21</v>
      </c>
      <c r="U312" s="63">
        <f t="shared" si="929"/>
        <v>23</v>
      </c>
      <c r="V312" s="63">
        <f t="shared" ref="V312:X312" si="930">V311</f>
        <v>3</v>
      </c>
      <c r="W312" s="63">
        <f t="shared" si="930"/>
        <v>34</v>
      </c>
      <c r="X312" s="63">
        <f t="shared" si="930"/>
        <v>37</v>
      </c>
    </row>
    <row r="313" spans="1:26" ht="25.5" customHeight="1">
      <c r="A313" s="26" t="s">
        <v>176</v>
      </c>
      <c r="B313" s="19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1"/>
      <c r="P313" s="12"/>
      <c r="Q313" s="12"/>
      <c r="R313" s="12"/>
      <c r="S313" s="12"/>
      <c r="T313" s="12"/>
      <c r="U313" s="12"/>
      <c r="V313" s="12"/>
      <c r="W313" s="12"/>
      <c r="X313" s="12"/>
    </row>
    <row r="314" spans="1:26" ht="25.5" customHeight="1">
      <c r="A314" s="26"/>
      <c r="B314" s="43" t="s">
        <v>16</v>
      </c>
      <c r="C314" s="12"/>
      <c r="D314" s="12"/>
      <c r="E314" s="12"/>
      <c r="F314" s="44"/>
      <c r="G314" s="44"/>
      <c r="H314" s="12"/>
      <c r="I314" s="44"/>
      <c r="J314" s="44"/>
      <c r="K314" s="12"/>
      <c r="L314" s="12"/>
      <c r="M314" s="12"/>
      <c r="N314" s="12"/>
      <c r="O314" s="11"/>
      <c r="P314" s="12"/>
      <c r="Q314" s="12"/>
      <c r="R314" s="12"/>
      <c r="S314" s="12"/>
      <c r="T314" s="12"/>
      <c r="U314" s="12"/>
      <c r="V314" s="12"/>
      <c r="W314" s="12"/>
      <c r="X314" s="12"/>
    </row>
    <row r="315" spans="1:26" ht="25.5" customHeight="1">
      <c r="A315" s="26"/>
      <c r="B315" s="29" t="s">
        <v>177</v>
      </c>
      <c r="C315" s="12"/>
      <c r="D315" s="12"/>
      <c r="E315" s="12"/>
      <c r="F315" s="24"/>
      <c r="G315" s="24"/>
      <c r="H315" s="12"/>
      <c r="I315" s="24"/>
      <c r="J315" s="24"/>
      <c r="K315" s="12"/>
      <c r="L315" s="12"/>
      <c r="M315" s="12"/>
      <c r="N315" s="12"/>
      <c r="O315" s="11"/>
      <c r="P315" s="12"/>
      <c r="Q315" s="12"/>
      <c r="R315" s="12"/>
      <c r="S315" s="12"/>
      <c r="T315" s="12"/>
      <c r="U315" s="12"/>
      <c r="V315" s="12"/>
      <c r="W315" s="12"/>
      <c r="X315" s="12"/>
    </row>
    <row r="316" spans="1:26" ht="25.5" customHeight="1">
      <c r="A316" s="7"/>
      <c r="B316" s="79" t="s">
        <v>178</v>
      </c>
      <c r="C316" s="12">
        <v>0</v>
      </c>
      <c r="D316" s="12">
        <v>0</v>
      </c>
      <c r="E316" s="12">
        <f>C316+D316</f>
        <v>0</v>
      </c>
      <c r="F316" s="32">
        <v>4</v>
      </c>
      <c r="G316" s="33">
        <v>75</v>
      </c>
      <c r="H316" s="12">
        <f>F316+G316</f>
        <v>79</v>
      </c>
      <c r="I316" s="32">
        <v>0</v>
      </c>
      <c r="J316" s="32">
        <v>0</v>
      </c>
      <c r="K316" s="12">
        <f>I316+J316</f>
        <v>0</v>
      </c>
      <c r="L316" s="24">
        <f t="shared" ref="L316:L318" si="931">C316+F316+I316</f>
        <v>4</v>
      </c>
      <c r="M316" s="24">
        <f t="shared" ref="M316:M318" si="932">D316+G316+J316</f>
        <v>75</v>
      </c>
      <c r="N316" s="24">
        <f t="shared" ref="N316:N318" si="933">L316+M316</f>
        <v>79</v>
      </c>
      <c r="O316" s="11">
        <v>3</v>
      </c>
      <c r="P316" s="12" t="str">
        <f>IF(O316=1,L316,"0")</f>
        <v>0</v>
      </c>
      <c r="Q316" s="12" t="str">
        <f>IF(O316=1,M316,"0")</f>
        <v>0</v>
      </c>
      <c r="R316" s="12" t="str">
        <f>IF(O316=1,N316,"0")</f>
        <v>0</v>
      </c>
      <c r="S316" s="12" t="str">
        <f>IF(O316=2,L316,"0")</f>
        <v>0</v>
      </c>
      <c r="T316" s="12" t="str">
        <f>IF(O316=2,M316,"0")</f>
        <v>0</v>
      </c>
      <c r="U316" s="12" t="str">
        <f>IF(O316=2,N316,"0")</f>
        <v>0</v>
      </c>
      <c r="V316" s="12">
        <f t="shared" ref="V316" si="934">IF(O316=3,L316,"0")</f>
        <v>4</v>
      </c>
      <c r="W316" s="12">
        <f t="shared" ref="W316" si="935">IF(O316=3,M316,"0")</f>
        <v>75</v>
      </c>
      <c r="X316" s="12">
        <f t="shared" ref="X316" si="936">IF(O316=3,N316,"0")</f>
        <v>79</v>
      </c>
    </row>
    <row r="317" spans="1:26" s="4" customFormat="1" ht="25.5" customHeight="1">
      <c r="A317" s="26"/>
      <c r="B317" s="27" t="s">
        <v>22</v>
      </c>
      <c r="C317" s="24">
        <f t="shared" ref="C317:K317" si="937">SUM(C316:C316)</f>
        <v>0</v>
      </c>
      <c r="D317" s="24">
        <f t="shared" si="937"/>
        <v>0</v>
      </c>
      <c r="E317" s="24">
        <f t="shared" si="937"/>
        <v>0</v>
      </c>
      <c r="F317" s="24">
        <f t="shared" si="937"/>
        <v>4</v>
      </c>
      <c r="G317" s="31">
        <f t="shared" si="937"/>
        <v>75</v>
      </c>
      <c r="H317" s="24">
        <f t="shared" si="937"/>
        <v>79</v>
      </c>
      <c r="I317" s="24">
        <f t="shared" si="937"/>
        <v>0</v>
      </c>
      <c r="J317" s="24">
        <f t="shared" si="937"/>
        <v>0</v>
      </c>
      <c r="K317" s="24">
        <f t="shared" si="937"/>
        <v>0</v>
      </c>
      <c r="L317" s="24">
        <f t="shared" si="931"/>
        <v>4</v>
      </c>
      <c r="M317" s="24">
        <f t="shared" si="932"/>
        <v>75</v>
      </c>
      <c r="N317" s="24">
        <f t="shared" si="933"/>
        <v>79</v>
      </c>
      <c r="O317" s="34">
        <f t="shared" ref="O317:X317" si="938">SUM(O316:O316)</f>
        <v>3</v>
      </c>
      <c r="P317" s="24">
        <f t="shared" si="938"/>
        <v>0</v>
      </c>
      <c r="Q317" s="24">
        <f t="shared" si="938"/>
        <v>0</v>
      </c>
      <c r="R317" s="24">
        <f t="shared" si="938"/>
        <v>0</v>
      </c>
      <c r="S317" s="24">
        <f t="shared" si="938"/>
        <v>0</v>
      </c>
      <c r="T317" s="24">
        <f t="shared" si="938"/>
        <v>0</v>
      </c>
      <c r="U317" s="24">
        <f t="shared" si="938"/>
        <v>0</v>
      </c>
      <c r="V317" s="24">
        <f t="shared" si="938"/>
        <v>4</v>
      </c>
      <c r="W317" s="24">
        <f t="shared" si="938"/>
        <v>75</v>
      </c>
      <c r="X317" s="24">
        <f t="shared" si="938"/>
        <v>79</v>
      </c>
    </row>
    <row r="318" spans="1:26" s="4" customFormat="1" ht="25.5" customHeight="1">
      <c r="A318" s="7"/>
      <c r="B318" s="23" t="s">
        <v>24</v>
      </c>
      <c r="C318" s="24">
        <f t="shared" ref="C318:K318" si="939">C317</f>
        <v>0</v>
      </c>
      <c r="D318" s="24">
        <f t="shared" si="939"/>
        <v>0</v>
      </c>
      <c r="E318" s="24">
        <f t="shared" si="939"/>
        <v>0</v>
      </c>
      <c r="F318" s="10">
        <f t="shared" si="939"/>
        <v>4</v>
      </c>
      <c r="G318" s="45">
        <f t="shared" si="939"/>
        <v>75</v>
      </c>
      <c r="H318" s="24">
        <f t="shared" si="939"/>
        <v>79</v>
      </c>
      <c r="I318" s="10">
        <f t="shared" si="939"/>
        <v>0</v>
      </c>
      <c r="J318" s="10">
        <f t="shared" si="939"/>
        <v>0</v>
      </c>
      <c r="K318" s="24">
        <f t="shared" si="939"/>
        <v>0</v>
      </c>
      <c r="L318" s="24">
        <f t="shared" si="931"/>
        <v>4</v>
      </c>
      <c r="M318" s="24">
        <f t="shared" si="932"/>
        <v>75</v>
      </c>
      <c r="N318" s="24">
        <f t="shared" si="933"/>
        <v>79</v>
      </c>
      <c r="O318" s="34">
        <f t="shared" ref="O318:X318" si="940">O317</f>
        <v>3</v>
      </c>
      <c r="P318" s="24">
        <f t="shared" si="940"/>
        <v>0</v>
      </c>
      <c r="Q318" s="24">
        <f t="shared" si="940"/>
        <v>0</v>
      </c>
      <c r="R318" s="24">
        <f t="shared" si="940"/>
        <v>0</v>
      </c>
      <c r="S318" s="24">
        <f t="shared" si="940"/>
        <v>0</v>
      </c>
      <c r="T318" s="24">
        <f t="shared" si="940"/>
        <v>0</v>
      </c>
      <c r="U318" s="24">
        <f t="shared" si="940"/>
        <v>0</v>
      </c>
      <c r="V318" s="24">
        <f t="shared" si="940"/>
        <v>4</v>
      </c>
      <c r="W318" s="24">
        <f t="shared" si="940"/>
        <v>75</v>
      </c>
      <c r="X318" s="24">
        <f t="shared" si="940"/>
        <v>79</v>
      </c>
    </row>
    <row r="319" spans="1:26" s="4" customFormat="1" ht="25.5" customHeight="1">
      <c r="A319" s="57"/>
      <c r="B319" s="58" t="s">
        <v>27</v>
      </c>
      <c r="C319" s="63">
        <f>C318</f>
        <v>0</v>
      </c>
      <c r="D319" s="63">
        <f t="shared" ref="D319:N319" si="941">D318</f>
        <v>0</v>
      </c>
      <c r="E319" s="63">
        <f t="shared" si="941"/>
        <v>0</v>
      </c>
      <c r="F319" s="63">
        <f t="shared" si="941"/>
        <v>4</v>
      </c>
      <c r="G319" s="64">
        <f>G318</f>
        <v>75</v>
      </c>
      <c r="H319" s="63">
        <f t="shared" si="941"/>
        <v>79</v>
      </c>
      <c r="I319" s="63">
        <f t="shared" si="941"/>
        <v>0</v>
      </c>
      <c r="J319" s="63">
        <f t="shared" si="941"/>
        <v>0</v>
      </c>
      <c r="K319" s="63">
        <f t="shared" si="941"/>
        <v>0</v>
      </c>
      <c r="L319" s="63">
        <f t="shared" si="941"/>
        <v>4</v>
      </c>
      <c r="M319" s="63">
        <f t="shared" si="941"/>
        <v>75</v>
      </c>
      <c r="N319" s="63">
        <f t="shared" si="941"/>
        <v>79</v>
      </c>
      <c r="O319" s="67"/>
      <c r="P319" s="63">
        <f>P318</f>
        <v>0</v>
      </c>
      <c r="Q319" s="63">
        <f t="shared" ref="Q319:X319" si="942">Q318</f>
        <v>0</v>
      </c>
      <c r="R319" s="63">
        <f t="shared" si="942"/>
        <v>0</v>
      </c>
      <c r="S319" s="63">
        <f t="shared" si="942"/>
        <v>0</v>
      </c>
      <c r="T319" s="63">
        <f t="shared" si="942"/>
        <v>0</v>
      </c>
      <c r="U319" s="63">
        <f t="shared" si="942"/>
        <v>0</v>
      </c>
      <c r="V319" s="63">
        <f t="shared" si="942"/>
        <v>4</v>
      </c>
      <c r="W319" s="63">
        <f t="shared" si="942"/>
        <v>75</v>
      </c>
      <c r="X319" s="63">
        <f t="shared" si="942"/>
        <v>79</v>
      </c>
    </row>
    <row r="320" spans="1:26" s="4" customFormat="1" ht="25.5" customHeight="1">
      <c r="A320" s="68"/>
      <c r="B320" s="69" t="s">
        <v>179</v>
      </c>
      <c r="C320" s="70">
        <f>C24+C78+C91+C159+C202+C223+C250+C273+C293+C301+C312</f>
        <v>237</v>
      </c>
      <c r="D320" s="70">
        <f>D24+D78+D91+D159+D202+D223+D250+D273+D293+D301+D312</f>
        <v>107</v>
      </c>
      <c r="E320" s="70">
        <f>E24+E78+E91+E159+E202+E223+E250+E273+E293+E301+E312</f>
        <v>344</v>
      </c>
      <c r="F320" s="70">
        <f t="shared" ref="F320:K320" si="943">F24+F78+F91+F159+F202+F223+F250+F273+F293+F301+F312+F319</f>
        <v>1691</v>
      </c>
      <c r="G320" s="71">
        <f t="shared" si="943"/>
        <v>2470</v>
      </c>
      <c r="H320" s="70">
        <f t="shared" si="943"/>
        <v>4161</v>
      </c>
      <c r="I320" s="70">
        <f t="shared" si="943"/>
        <v>482</v>
      </c>
      <c r="J320" s="71">
        <f t="shared" si="943"/>
        <v>397</v>
      </c>
      <c r="K320" s="70">
        <f t="shared" si="943"/>
        <v>879</v>
      </c>
      <c r="L320" s="70">
        <f>C320+F320+I320</f>
        <v>2410</v>
      </c>
      <c r="M320" s="70">
        <f>D320+G320+J320</f>
        <v>2974</v>
      </c>
      <c r="N320" s="70">
        <f>L320+M320</f>
        <v>5384</v>
      </c>
      <c r="O320" s="72"/>
      <c r="P320" s="70">
        <f t="shared" ref="P320:X320" si="944">P24+P78+P91+P159+P202+P223+P250+P273+P293+P301+P312+P319</f>
        <v>309</v>
      </c>
      <c r="Q320" s="70">
        <f t="shared" si="944"/>
        <v>974</v>
      </c>
      <c r="R320" s="70">
        <f t="shared" si="944"/>
        <v>1283</v>
      </c>
      <c r="S320" s="70">
        <f t="shared" si="944"/>
        <v>2094</v>
      </c>
      <c r="T320" s="70">
        <f t="shared" si="944"/>
        <v>1891</v>
      </c>
      <c r="U320" s="70">
        <f t="shared" si="944"/>
        <v>3985</v>
      </c>
      <c r="V320" s="70">
        <f t="shared" si="944"/>
        <v>7</v>
      </c>
      <c r="W320" s="70">
        <f t="shared" si="944"/>
        <v>109</v>
      </c>
      <c r="X320" s="70">
        <f t="shared" si="944"/>
        <v>116</v>
      </c>
      <c r="Z320" s="90"/>
    </row>
    <row r="321" spans="2:18" ht="25.5" customHeight="1">
      <c r="B321" s="53" t="s">
        <v>180</v>
      </c>
      <c r="R321" s="55"/>
    </row>
    <row r="322" spans="2:18">
      <c r="R322" s="74"/>
    </row>
  </sheetData>
  <mergeCells count="14">
    <mergeCell ref="A1:X1"/>
    <mergeCell ref="V4:X4"/>
    <mergeCell ref="A2:U2"/>
    <mergeCell ref="F3:H3"/>
    <mergeCell ref="I3:K3"/>
    <mergeCell ref="A3:B5"/>
    <mergeCell ref="F4:H4"/>
    <mergeCell ref="P4:R4"/>
    <mergeCell ref="I4:K4"/>
    <mergeCell ref="C4:E4"/>
    <mergeCell ref="C3:E3"/>
    <mergeCell ref="S4:U4"/>
    <mergeCell ref="L3:N4"/>
    <mergeCell ref="P3:X3"/>
  </mergeCells>
  <pageMargins left="0.39370078740157483" right="0.39370078740157483" top="0.39370078740157483" bottom="0.39370078740157483" header="0.23622047244094491" footer="0.23622047244094491"/>
  <pageSetup paperSize="9" scale="80" orientation="portrait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C21" sqref="C21"/>
    </sheetView>
  </sheetViews>
  <sheetFormatPr defaultColWidth="9" defaultRowHeight="23.25"/>
  <cols>
    <col min="1" max="1" width="25.25" style="1" customWidth="1"/>
    <col min="2" max="16384" width="9" style="1"/>
  </cols>
  <sheetData>
    <row r="1" spans="1:2">
      <c r="A1" s="1" t="s">
        <v>181</v>
      </c>
      <c r="B1" s="2">
        <f>'จำนวนผู้สำเร็จ '!N24</f>
        <v>499</v>
      </c>
    </row>
    <row r="2" spans="1:2">
      <c r="A2" s="1" t="s">
        <v>28</v>
      </c>
      <c r="B2" s="2">
        <f>'จำนวนผู้สำเร็จ '!N78</f>
        <v>492</v>
      </c>
    </row>
    <row r="3" spans="1:2">
      <c r="A3" s="1" t="s">
        <v>55</v>
      </c>
      <c r="B3" s="2">
        <f>'จำนวนผู้สำเร็จ '!N91</f>
        <v>166</v>
      </c>
    </row>
    <row r="4" spans="1:2">
      <c r="A4" s="1" t="s">
        <v>64</v>
      </c>
      <c r="B4" s="2">
        <f>'จำนวนผู้สำเร็จ '!N159</f>
        <v>1158</v>
      </c>
    </row>
    <row r="5" spans="1:2">
      <c r="A5" s="1" t="s">
        <v>97</v>
      </c>
      <c r="B5" s="2">
        <f>'จำนวนผู้สำเร็จ '!N202</f>
        <v>1407</v>
      </c>
    </row>
    <row r="6" spans="1:2">
      <c r="A6" s="1" t="s">
        <v>120</v>
      </c>
      <c r="B6" s="2">
        <f>'จำนวนผู้สำเร็จ '!N223</f>
        <v>415</v>
      </c>
    </row>
    <row r="7" spans="1:2">
      <c r="A7" s="1" t="s">
        <v>130</v>
      </c>
      <c r="B7" s="2">
        <f>'จำนวนผู้สำเร็จ '!N250</f>
        <v>268</v>
      </c>
    </row>
    <row r="8" spans="1:2">
      <c r="A8" s="1" t="s">
        <v>147</v>
      </c>
      <c r="B8" s="2">
        <f>'จำนวนผู้สำเร็จ '!N273</f>
        <v>408</v>
      </c>
    </row>
    <row r="9" spans="1:2">
      <c r="A9" s="1" t="s">
        <v>156</v>
      </c>
      <c r="B9" s="2">
        <f>'จำนวนผู้สำเร็จ '!N293</f>
        <v>290</v>
      </c>
    </row>
    <row r="10" spans="1:2">
      <c r="A10" s="1" t="s">
        <v>166</v>
      </c>
      <c r="B10" s="2">
        <f>'จำนวนผู้สำเร็จ '!N301</f>
        <v>142</v>
      </c>
    </row>
    <row r="11" spans="1:2">
      <c r="A11" s="1" t="s">
        <v>182</v>
      </c>
      <c r="B11" s="2">
        <f>'จำนวนผู้สำเร็จ '!N312</f>
        <v>60</v>
      </c>
    </row>
    <row r="12" spans="1:2">
      <c r="A12" s="1" t="s">
        <v>176</v>
      </c>
      <c r="B12" s="2">
        <f>'จำนวนผู้สำเร็จ '!N319</f>
        <v>79</v>
      </c>
    </row>
    <row r="13" spans="1:2">
      <c r="B13" s="2">
        <f>SUM(B1:B12)</f>
        <v>5384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c1624c82-a779-4f59-b237-7137b18f3c20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6A5D8CBF1FDF344AAA2507255032FC5D" ma:contentTypeVersion="20" ma:contentTypeDescription="สร้างเอกสารใหม่" ma:contentTypeScope="" ma:versionID="7ee1be54aa74fd98e172c9c029b91f92">
  <xsd:schema xmlns:xsd="http://www.w3.org/2001/XMLSchema" xmlns:xs="http://www.w3.org/2001/XMLSchema" xmlns:p="http://schemas.microsoft.com/office/2006/metadata/properties" xmlns:ns1="http://schemas.microsoft.com/sharepoint/v3" xmlns:ns3="576a537d-95b4-41a7-934c-1f54bf2602c5" xmlns:ns4="c1624c82-a779-4f59-b237-7137b18f3c20" targetNamespace="http://schemas.microsoft.com/office/2006/metadata/properties" ma:root="true" ma:fieldsID="1e98087c8a9de47ec21b8bd00d43508d" ns1:_="" ns3:_="" ns4:_="">
    <xsd:import namespace="http://schemas.microsoft.com/sharepoint/v3"/>
    <xsd:import namespace="576a537d-95b4-41a7-934c-1f54bf2602c5"/>
    <xsd:import namespace="c1624c82-a779-4f59-b237-7137b18f3c20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_activity" minOccurs="0"/>
                <xsd:element ref="ns4:MediaServiceSearchProperties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คุณสมบัตินโยบายการปฏิบัติตามกฎระเบียบแบบรวมเป็นหนึ่ง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การดำเนินการ UI นโยบายการปฏิบัติตามกฎระเบียบแบบรวมเป็นหนึ่ง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a537d-95b4-41a7-934c-1f54bf2602c5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แชร์พร้อมกับรายละเอียด" ma:description="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แชร์กับ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การแชร์แฮชคำแนะนำ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24c82-a779-4f59-b237-7137b18f3c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72EED3-1EC6-4198-B9C1-137669D46590}"/>
</file>

<file path=customXml/itemProps2.xml><?xml version="1.0" encoding="utf-8"?>
<ds:datastoreItem xmlns:ds="http://schemas.openxmlformats.org/officeDocument/2006/customXml" ds:itemID="{5DA37AC7-FBAD-41C3-90C3-28AFFBD95BA1}"/>
</file>

<file path=customXml/itemProps3.xml><?xml version="1.0" encoding="utf-8"?>
<ds:datastoreItem xmlns:ds="http://schemas.openxmlformats.org/officeDocument/2006/customXml" ds:itemID="{D98D7206-FAF1-4599-9274-2AF329F90D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ew</dc:creator>
  <cp:keywords/>
  <dc:description/>
  <cp:lastModifiedBy>ผู้ใช้ที่เป็นผู้เยี่ยมชม</cp:lastModifiedBy>
  <cp:revision/>
  <dcterms:created xsi:type="dcterms:W3CDTF">2013-06-26T10:38:37Z</dcterms:created>
  <dcterms:modified xsi:type="dcterms:W3CDTF">2025-03-05T10:14:45Z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0x0101006A5D8CBF1FDF344AAA2507255032FC5D</vt:lpwstr>
  </property>
</Properties>
</file>