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MCT\OneDrive - Rajamangala University of Technology Thanyaburi\1. งานงบประมาณและแผนงาน\งบประมาณประจำปี 2568\"/>
    </mc:Choice>
  </mc:AlternateContent>
  <bookViews>
    <workbookView xWindow="-120" yWindow="-120" windowWidth="29040" windowHeight="15720" firstSheet="2" activeTab="6"/>
  </bookViews>
  <sheets>
    <sheet name="ปก" sheetId="13" r:id="rId1"/>
    <sheet name="การคำนวณประมาณการรายรับ 1" sheetId="5" r:id="rId2"/>
    <sheet name="การคำนวณประมาณการรายรับ 2" sheetId="6" r:id="rId3"/>
    <sheet name="สรุปรายรับ" sheetId="4" r:id="rId4"/>
    <sheet name="ใบคั่น_ป.ตรี ปกติ" sheetId="1" r:id="rId5"/>
    <sheet name="สื่อสารมวลชน 2-67_ปกติ" sheetId="2" r:id="rId6"/>
    <sheet name="สื่อสารมวลชน 1-68_ปกติ" sheetId="3" r:id="rId7"/>
    <sheet name="ใบคั่น_ป.ตรี พิเศษ" sheetId="12" r:id="rId8"/>
    <sheet name="สื่อสารมวลชน 2-67_พิเศษ" sheetId="10" r:id="rId9"/>
    <sheet name="สื่อสารมวลชน 1-68_พิเศษ" sheetId="11" r:id="rId10"/>
    <sheet name="ใบคั่น_โท_ปกติ" sheetId="9" r:id="rId11"/>
    <sheet name="ป.โท ภาคปกติ  2-67 (เหมาจ่าย)" sheetId="7" r:id="rId12"/>
    <sheet name="ป.โท ภาคปกติ 1-68 (เหมาจ่าย)" sheetId="8" r:id="rId13"/>
  </sheets>
  <definedNames>
    <definedName name="_xlnm.Print_Area" localSheetId="10">ใบคั่น_โท_ปกติ!$A$1:$M$22</definedName>
    <definedName name="_xlnm.Print_Area" localSheetId="4">'ใบคั่น_ป.ตรี ปกติ'!$A$1:$M$22</definedName>
    <definedName name="_xlnm.Print_Area" localSheetId="7">'ใบคั่น_ป.ตรี พิเศษ'!$A$1:$M$22</definedName>
    <definedName name="_xlnm.Print_Area" localSheetId="1">'การคำนวณประมาณการรายรับ 1'!$A$1:$N$6</definedName>
    <definedName name="_xlnm.Print_Area" localSheetId="2">'การคำนวณประมาณการรายรับ 2'!$A$1:$N$5</definedName>
    <definedName name="_xlnm.Print_Area" localSheetId="11">'ป.โท ภาคปกติ  2-67 (เหมาจ่าย)'!$A$1:$N$13</definedName>
    <definedName name="_xlnm.Print_Area" localSheetId="12">'ป.โท ภาคปกติ 1-68 (เหมาจ่าย)'!$A$1:$P$12</definedName>
    <definedName name="_xlnm.Print_Area" localSheetId="0">ปก!$A$1:$O$39</definedName>
    <definedName name="_xlnm.Print_Area" localSheetId="3">สรุปรายรับ!$A$1:$M$16</definedName>
    <definedName name="_xlnm.Print_Area" localSheetId="6">'สื่อสารมวลชน 1-68_ปกติ'!$A$1:$S$25</definedName>
    <definedName name="_xlnm.Print_Area" localSheetId="9">'สื่อสารมวลชน 1-68_พิเศษ'!$A$1:$S$18</definedName>
    <definedName name="_xlnm.Print_Area" localSheetId="5">'สื่อสารมวลชน 2-67_ปกติ'!$A$1:$R$28</definedName>
    <definedName name="_xlnm.Print_Area" localSheetId="8">'สื่อสารมวลชน 2-67_พิเศษ'!$A$1:$R$18</definedName>
    <definedName name="_xlnm.Print_Titles" localSheetId="11">'ป.โท ภาคปกติ  2-67 (เหมาจ่าย)'!$1:$7</definedName>
    <definedName name="_xlnm.Print_Titles" localSheetId="12">'ป.โท ภาคปกติ 1-68 (เหมาจ่าย)'!$5:$7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" i="4" l="1"/>
  <c r="I7" i="4"/>
  <c r="S9" i="11"/>
  <c r="R9" i="11"/>
  <c r="Q9" i="11"/>
  <c r="P9" i="11"/>
  <c r="C9" i="11"/>
  <c r="D9" i="11"/>
  <c r="E9" i="11"/>
  <c r="F9" i="11"/>
  <c r="G9" i="11"/>
  <c r="H9" i="11"/>
  <c r="I9" i="11"/>
  <c r="J9" i="11"/>
  <c r="J8" i="11" s="1"/>
  <c r="K9" i="11"/>
  <c r="K8" i="11" s="1"/>
  <c r="L9" i="11"/>
  <c r="M9" i="11"/>
  <c r="N9" i="11"/>
  <c r="B9" i="11"/>
  <c r="S10" i="11"/>
  <c r="R10" i="11"/>
  <c r="Q10" i="11"/>
  <c r="P10" i="11"/>
  <c r="C10" i="11"/>
  <c r="D10" i="11"/>
  <c r="E10" i="11"/>
  <c r="F10" i="11"/>
  <c r="G10" i="11"/>
  <c r="H10" i="11"/>
  <c r="I10" i="11"/>
  <c r="I8" i="11" s="1"/>
  <c r="J10" i="11"/>
  <c r="K10" i="11"/>
  <c r="L10" i="11"/>
  <c r="M10" i="11"/>
  <c r="N10" i="11"/>
  <c r="B10" i="11"/>
  <c r="R9" i="10"/>
  <c r="Q9" i="10"/>
  <c r="P9" i="10"/>
  <c r="C9" i="10"/>
  <c r="D9" i="10"/>
  <c r="E9" i="10"/>
  <c r="F9" i="10"/>
  <c r="G9" i="10"/>
  <c r="H9" i="10"/>
  <c r="I9" i="10"/>
  <c r="J9" i="10"/>
  <c r="J8" i="10" s="1"/>
  <c r="K9" i="10"/>
  <c r="L9" i="10"/>
  <c r="M9" i="10"/>
  <c r="N9" i="10"/>
  <c r="B8" i="10"/>
  <c r="B9" i="10"/>
  <c r="R10" i="10"/>
  <c r="Q10" i="10"/>
  <c r="P10" i="10"/>
  <c r="C10" i="10"/>
  <c r="D10" i="10"/>
  <c r="E10" i="10"/>
  <c r="F10" i="10"/>
  <c r="G10" i="10"/>
  <c r="H10" i="10"/>
  <c r="I10" i="10"/>
  <c r="I8" i="10" s="1"/>
  <c r="J10" i="10"/>
  <c r="K10" i="10"/>
  <c r="L10" i="10"/>
  <c r="M10" i="10"/>
  <c r="N10" i="10"/>
  <c r="B10" i="10"/>
  <c r="H7" i="4"/>
  <c r="R12" i="11"/>
  <c r="R11" i="11"/>
  <c r="Q12" i="10"/>
  <c r="Q11" i="10"/>
  <c r="M11" i="10"/>
  <c r="L11" i="10"/>
  <c r="P11" i="10" s="1"/>
  <c r="Q12" i="11"/>
  <c r="M12" i="11"/>
  <c r="L12" i="11"/>
  <c r="P12" i="11" s="1"/>
  <c r="Q11" i="11"/>
  <c r="M11" i="11"/>
  <c r="M8" i="11" s="1"/>
  <c r="L11" i="11"/>
  <c r="H8" i="11"/>
  <c r="G8" i="11"/>
  <c r="M12" i="10"/>
  <c r="L12" i="10"/>
  <c r="H8" i="10"/>
  <c r="G8" i="10"/>
  <c r="F8" i="10"/>
  <c r="E8" i="10"/>
  <c r="D8" i="10"/>
  <c r="C8" i="11" l="1"/>
  <c r="D8" i="11"/>
  <c r="M8" i="10"/>
  <c r="K8" i="10"/>
  <c r="N12" i="11"/>
  <c r="E8" i="11"/>
  <c r="F8" i="11"/>
  <c r="Q8" i="11"/>
  <c r="B8" i="11"/>
  <c r="R8" i="11"/>
  <c r="L8" i="11"/>
  <c r="S12" i="11"/>
  <c r="Q8" i="10"/>
  <c r="L8" i="10"/>
  <c r="C8" i="10"/>
  <c r="N11" i="10"/>
  <c r="N8" i="10" s="1"/>
  <c r="N12" i="10"/>
  <c r="P12" i="10"/>
  <c r="N11" i="11"/>
  <c r="N8" i="11" s="1"/>
  <c r="P11" i="11"/>
  <c r="S11" i="11" l="1"/>
  <c r="P8" i="11"/>
  <c r="R12" i="10"/>
  <c r="P8" i="10"/>
  <c r="R11" i="10"/>
  <c r="S8" i="11" l="1"/>
  <c r="R8" i="10"/>
  <c r="D7" i="8" l="1"/>
  <c r="E7" i="8"/>
  <c r="F7" i="8"/>
  <c r="G7" i="8"/>
  <c r="I7" i="8"/>
  <c r="K7" i="8"/>
  <c r="M7" i="8"/>
  <c r="O7" i="8"/>
  <c r="P7" i="8"/>
  <c r="C7" i="8"/>
  <c r="D7" i="7"/>
  <c r="E7" i="7"/>
  <c r="F7" i="7"/>
  <c r="G7" i="7"/>
  <c r="I7" i="7"/>
  <c r="K7" i="7"/>
  <c r="M7" i="7"/>
  <c r="N7" i="7"/>
  <c r="C7" i="7"/>
  <c r="O11" i="8"/>
  <c r="K11" i="8"/>
  <c r="G11" i="8"/>
  <c r="M11" i="8" s="1"/>
  <c r="O10" i="8"/>
  <c r="K10" i="8"/>
  <c r="G10" i="8"/>
  <c r="I10" i="8" s="1"/>
  <c r="O9" i="8"/>
  <c r="K9" i="8"/>
  <c r="K8" i="8" s="1"/>
  <c r="G9" i="8"/>
  <c r="M9" i="8" s="1"/>
  <c r="F8" i="8"/>
  <c r="G8" i="8" s="1"/>
  <c r="E8" i="8"/>
  <c r="D8" i="8"/>
  <c r="C8" i="8"/>
  <c r="K11" i="7"/>
  <c r="G11" i="7"/>
  <c r="I11" i="7" s="1"/>
  <c r="K10" i="7"/>
  <c r="G10" i="7"/>
  <c r="I10" i="7" s="1"/>
  <c r="K9" i="7"/>
  <c r="G9" i="7"/>
  <c r="M9" i="7" s="1"/>
  <c r="F8" i="7"/>
  <c r="E8" i="7"/>
  <c r="D8" i="7"/>
  <c r="C8" i="7"/>
  <c r="I12" i="4"/>
  <c r="H12" i="4"/>
  <c r="F12" i="4"/>
  <c r="E12" i="4"/>
  <c r="L11" i="4"/>
  <c r="M11" i="4" s="1"/>
  <c r="K11" i="4"/>
  <c r="J11" i="4"/>
  <c r="G11" i="4"/>
  <c r="L10" i="4"/>
  <c r="K10" i="4"/>
  <c r="M10" i="4" s="1"/>
  <c r="J10" i="4"/>
  <c r="G10" i="4"/>
  <c r="L9" i="4"/>
  <c r="K9" i="4"/>
  <c r="M9" i="4" s="1"/>
  <c r="J9" i="4"/>
  <c r="G9" i="4"/>
  <c r="L8" i="4"/>
  <c r="K8" i="4"/>
  <c r="M8" i="4" s="1"/>
  <c r="J8" i="4"/>
  <c r="G8" i="4"/>
  <c r="L7" i="4"/>
  <c r="K7" i="4"/>
  <c r="J7" i="4"/>
  <c r="G7" i="4"/>
  <c r="G12" i="4" s="1"/>
  <c r="L12" i="4" l="1"/>
  <c r="M7" i="4"/>
  <c r="M12" i="4" s="1"/>
  <c r="J12" i="4"/>
  <c r="G8" i="7"/>
  <c r="I9" i="7"/>
  <c r="N9" i="7" s="1"/>
  <c r="M11" i="7"/>
  <c r="N11" i="7" s="1"/>
  <c r="I8" i="7"/>
  <c r="K8" i="7"/>
  <c r="P10" i="8"/>
  <c r="M10" i="8"/>
  <c r="O8" i="8"/>
  <c r="M8" i="8"/>
  <c r="I11" i="8"/>
  <c r="P11" i="8" s="1"/>
  <c r="I9" i="8"/>
  <c r="M10" i="7"/>
  <c r="N10" i="7" s="1"/>
  <c r="K12" i="4"/>
  <c r="I8" i="8" l="1"/>
  <c r="P9" i="8"/>
  <c r="P8" i="8" s="1"/>
  <c r="N8" i="7"/>
  <c r="M8" i="7"/>
  <c r="R22" i="3"/>
  <c r="Q22" i="3"/>
  <c r="P22" i="3"/>
  <c r="S22" i="3" s="1"/>
  <c r="M22" i="3"/>
  <c r="L22" i="3"/>
  <c r="N22" i="3" s="1"/>
  <c r="R21" i="3"/>
  <c r="Q21" i="3"/>
  <c r="M21" i="3"/>
  <c r="L21" i="3"/>
  <c r="P21" i="3" s="1"/>
  <c r="S21" i="3" s="1"/>
  <c r="R20" i="3"/>
  <c r="Q20" i="3"/>
  <c r="M20" i="3"/>
  <c r="L20" i="3"/>
  <c r="N20" i="3" s="1"/>
  <c r="Q19" i="3"/>
  <c r="M19" i="3"/>
  <c r="R19" i="3" s="1"/>
  <c r="L19" i="3"/>
  <c r="P19" i="3" s="1"/>
  <c r="S19" i="3" s="1"/>
  <c r="Q18" i="3"/>
  <c r="P18" i="3"/>
  <c r="S18" i="3" s="1"/>
  <c r="M18" i="3"/>
  <c r="R18" i="3" s="1"/>
  <c r="L18" i="3"/>
  <c r="R17" i="3"/>
  <c r="R16" i="3" s="1"/>
  <c r="Q17" i="3"/>
  <c r="Q16" i="3" s="1"/>
  <c r="P17" i="3"/>
  <c r="N17" i="3"/>
  <c r="M17" i="3"/>
  <c r="L17" i="3"/>
  <c r="K16" i="3"/>
  <c r="K9" i="3" s="1"/>
  <c r="K8" i="3" s="1"/>
  <c r="J16" i="3"/>
  <c r="J9" i="3" s="1"/>
  <c r="J8" i="3" s="1"/>
  <c r="I16" i="3"/>
  <c r="I9" i="3" s="1"/>
  <c r="I8" i="3" s="1"/>
  <c r="H16" i="3"/>
  <c r="G16" i="3"/>
  <c r="F16" i="3"/>
  <c r="E16" i="3"/>
  <c r="D16" i="3"/>
  <c r="C16" i="3"/>
  <c r="B16" i="3"/>
  <c r="R15" i="3"/>
  <c r="Q15" i="3"/>
  <c r="P15" i="3"/>
  <c r="S15" i="3" s="1"/>
  <c r="N15" i="3"/>
  <c r="M15" i="3"/>
  <c r="L15" i="3"/>
  <c r="R14" i="3"/>
  <c r="Q14" i="3"/>
  <c r="P14" i="3"/>
  <c r="S14" i="3" s="1"/>
  <c r="M14" i="3"/>
  <c r="L14" i="3"/>
  <c r="N14" i="3" s="1"/>
  <c r="R13" i="3"/>
  <c r="Q13" i="3"/>
  <c r="Q10" i="3" s="1"/>
  <c r="M13" i="3"/>
  <c r="L13" i="3"/>
  <c r="P13" i="3" s="1"/>
  <c r="S13" i="3" s="1"/>
  <c r="R12" i="3"/>
  <c r="Q12" i="3"/>
  <c r="M12" i="3"/>
  <c r="L12" i="3"/>
  <c r="N12" i="3" s="1"/>
  <c r="Q11" i="3"/>
  <c r="M11" i="3"/>
  <c r="R11" i="3" s="1"/>
  <c r="R10" i="3" s="1"/>
  <c r="R9" i="3" s="1"/>
  <c r="R8" i="3" s="1"/>
  <c r="L11" i="3"/>
  <c r="L10" i="3" s="1"/>
  <c r="M10" i="3"/>
  <c r="K10" i="3"/>
  <c r="J10" i="3"/>
  <c r="I10" i="3"/>
  <c r="H10" i="3"/>
  <c r="G10" i="3"/>
  <c r="F10" i="3"/>
  <c r="E10" i="3"/>
  <c r="E9" i="3" s="1"/>
  <c r="E8" i="3" s="1"/>
  <c r="D10" i="3"/>
  <c r="D9" i="3" s="1"/>
  <c r="D8" i="3" s="1"/>
  <c r="C10" i="3"/>
  <c r="C9" i="3" s="1"/>
  <c r="C8" i="3" s="1"/>
  <c r="B10" i="3"/>
  <c r="B9" i="3" s="1"/>
  <c r="B8" i="3" s="1"/>
  <c r="H9" i="3"/>
  <c r="H8" i="3" s="1"/>
  <c r="G9" i="3"/>
  <c r="G8" i="3" s="1"/>
  <c r="F9" i="3"/>
  <c r="F8" i="3" s="1"/>
  <c r="Q22" i="2"/>
  <c r="P22" i="2"/>
  <c r="R22" i="2" s="1"/>
  <c r="M22" i="2"/>
  <c r="L22" i="2"/>
  <c r="N22" i="2" s="1"/>
  <c r="Q21" i="2"/>
  <c r="P21" i="2"/>
  <c r="R21" i="2" s="1"/>
  <c r="M21" i="2"/>
  <c r="L21" i="2"/>
  <c r="N21" i="2" s="1"/>
  <c r="Q20" i="2"/>
  <c r="P20" i="2"/>
  <c r="R20" i="2" s="1"/>
  <c r="M20" i="2"/>
  <c r="L20" i="2"/>
  <c r="N20" i="2" s="1"/>
  <c r="Q19" i="2"/>
  <c r="P19" i="2"/>
  <c r="R19" i="2" s="1"/>
  <c r="M19" i="2"/>
  <c r="L19" i="2"/>
  <c r="N19" i="2" s="1"/>
  <c r="Q18" i="2"/>
  <c r="P18" i="2"/>
  <c r="P16" i="2" s="1"/>
  <c r="M18" i="2"/>
  <c r="L18" i="2"/>
  <c r="N18" i="2" s="1"/>
  <c r="Q17" i="2"/>
  <c r="P17" i="2"/>
  <c r="R17" i="2" s="1"/>
  <c r="M17" i="2"/>
  <c r="M16" i="2" s="1"/>
  <c r="L17" i="2"/>
  <c r="L16" i="2" s="1"/>
  <c r="L9" i="2" s="1"/>
  <c r="L8" i="2" s="1"/>
  <c r="Q16" i="2"/>
  <c r="K16" i="2"/>
  <c r="J16" i="2"/>
  <c r="I16" i="2"/>
  <c r="H16" i="2"/>
  <c r="G16" i="2"/>
  <c r="F16" i="2"/>
  <c r="E16" i="2"/>
  <c r="D16" i="2"/>
  <c r="C16" i="2"/>
  <c r="B16" i="2"/>
  <c r="P15" i="2"/>
  <c r="R15" i="2" s="1"/>
  <c r="M15" i="2"/>
  <c r="Q15" i="2" s="1"/>
  <c r="L15" i="2"/>
  <c r="P14" i="2"/>
  <c r="M14" i="2"/>
  <c r="Q14" i="2" s="1"/>
  <c r="L14" i="2"/>
  <c r="P13" i="2"/>
  <c r="R13" i="2" s="1"/>
  <c r="M13" i="2"/>
  <c r="Q13" i="2" s="1"/>
  <c r="L13" i="2"/>
  <c r="P12" i="2"/>
  <c r="M12" i="2"/>
  <c r="Q12" i="2" s="1"/>
  <c r="L12" i="2"/>
  <c r="P11" i="2"/>
  <c r="R11" i="2" s="1"/>
  <c r="M11" i="2"/>
  <c r="Q11" i="2" s="1"/>
  <c r="L11" i="2"/>
  <c r="P10" i="2"/>
  <c r="M10" i="2"/>
  <c r="L10" i="2"/>
  <c r="K10" i="2"/>
  <c r="J10" i="2"/>
  <c r="J9" i="2" s="1"/>
  <c r="J8" i="2" s="1"/>
  <c r="I10" i="2"/>
  <c r="I9" i="2" s="1"/>
  <c r="I8" i="2" s="1"/>
  <c r="H10" i="2"/>
  <c r="H9" i="2" s="1"/>
  <c r="H8" i="2" s="1"/>
  <c r="G10" i="2"/>
  <c r="G9" i="2" s="1"/>
  <c r="G8" i="2" s="1"/>
  <c r="F10" i="2"/>
  <c r="E10" i="2"/>
  <c r="D10" i="2"/>
  <c r="D9" i="2" s="1"/>
  <c r="D8" i="2" s="1"/>
  <c r="C10" i="2"/>
  <c r="C9" i="2" s="1"/>
  <c r="C8" i="2" s="1"/>
  <c r="B10" i="2"/>
  <c r="B9" i="2" s="1"/>
  <c r="B8" i="2" s="1"/>
  <c r="K9" i="2"/>
  <c r="K8" i="2" s="1"/>
  <c r="F9" i="2"/>
  <c r="F8" i="2" s="1"/>
  <c r="E9" i="2"/>
  <c r="E8" i="2" s="1"/>
  <c r="R10" i="2" l="1"/>
  <c r="R9" i="2" s="1"/>
  <c r="R8" i="2" s="1"/>
  <c r="R16" i="2"/>
  <c r="R12" i="2"/>
  <c r="P9" i="2"/>
  <c r="P8" i="2" s="1"/>
  <c r="R14" i="2"/>
  <c r="M9" i="3"/>
  <c r="M8" i="3" s="1"/>
  <c r="M9" i="2"/>
  <c r="M8" i="2" s="1"/>
  <c r="Q10" i="2"/>
  <c r="Q9" i="2" s="1"/>
  <c r="Q8" i="2" s="1"/>
  <c r="Q9" i="3"/>
  <c r="Q8" i="3" s="1"/>
  <c r="N14" i="2"/>
  <c r="R18" i="2"/>
  <c r="P12" i="3"/>
  <c r="S12" i="3" s="1"/>
  <c r="M16" i="3"/>
  <c r="S17" i="3"/>
  <c r="N21" i="3"/>
  <c r="N17" i="2"/>
  <c r="N16" i="2" s="1"/>
  <c r="N15" i="2"/>
  <c r="N12" i="2"/>
  <c r="N11" i="2"/>
  <c r="N18" i="3"/>
  <c r="N16" i="3" s="1"/>
  <c r="N11" i="3"/>
  <c r="N10" i="3" s="1"/>
  <c r="N13" i="2"/>
  <c r="P11" i="3"/>
  <c r="N13" i="3"/>
  <c r="P20" i="3"/>
  <c r="S20" i="3" s="1"/>
  <c r="N19" i="3"/>
  <c r="L16" i="3"/>
  <c r="L9" i="3" s="1"/>
  <c r="L8" i="3" s="1"/>
  <c r="N9" i="3" l="1"/>
  <c r="N8" i="3" s="1"/>
  <c r="N10" i="2"/>
  <c r="N9" i="2" s="1"/>
  <c r="N8" i="2" s="1"/>
  <c r="S16" i="3"/>
  <c r="S11" i="3"/>
  <c r="S10" i="3" s="1"/>
  <c r="S9" i="3" s="1"/>
  <c r="S8" i="3" s="1"/>
  <c r="P10" i="3"/>
  <c r="P9" i="3" s="1"/>
  <c r="P8" i="3" s="1"/>
  <c r="P16" i="3"/>
</calcChain>
</file>

<file path=xl/sharedStrings.xml><?xml version="1.0" encoding="utf-8"?>
<sst xmlns="http://schemas.openxmlformats.org/spreadsheetml/2006/main" count="237" uniqueCount="80">
  <si>
    <t>ประมาณการรายรับ งบประมาณเงินรายได้ ประจำปี 2568</t>
  </si>
  <si>
    <t>ระดับปริญญาตรี   ภาคปกติ   ภาคเรียนที่  2/2567</t>
  </si>
  <si>
    <t xml:space="preserve">ประเภทวิชา / หลักสูตร /สาขาวิชา </t>
  </si>
  <si>
    <t>จำนวนนักศึกษา</t>
  </si>
  <si>
    <t xml:space="preserve">ค่าบำรุงการศึกษา และค่าลงทะเบียน </t>
  </si>
  <si>
    <t xml:space="preserve">
(3)
รวมรายรับทั้งสิ้น
(3)=(1)+(2)</t>
  </si>
  <si>
    <t>ชั้นปีที่ 1</t>
  </si>
  <si>
    <t>ชั้นปีที่ 2</t>
  </si>
  <si>
    <t>ชั้นปีที่ 3</t>
  </si>
  <si>
    <t>ชั้นปีที่ 4</t>
  </si>
  <si>
    <t>ชั้นปีที่ 5</t>
  </si>
  <si>
    <t>รวมนักศึกษา</t>
  </si>
  <si>
    <t>รวมนักศึกษาทั้งสิ้น</t>
  </si>
  <si>
    <t xml:space="preserve">
อัตราค่าบำรุงการศึกษาและค่าลงทะเบียนการศึกษา
ต่อภาคเรียน</t>
  </si>
  <si>
    <t>(1)
รวมค่าบำรุงการศึกษาและค่าลงทะเบียนการศึกษา
(อัตรา x  นศ. )</t>
  </si>
  <si>
    <t xml:space="preserve">(2)
วิชาสหกิจศึกษา/
ฝึกประสบการณ์วิชาชีพ/ฝึกสอน 
(8,000 X นศ.)
</t>
  </si>
  <si>
    <t>วิชา
ปกติ</t>
  </si>
  <si>
    <t>วิชาสหกิจศึกษา/ฝึกประสบการณ์วิชาชีพ/ฝึกสอน</t>
  </si>
  <si>
    <t>คณะเทคโนโลยีสื่อสารมวลชน</t>
  </si>
  <si>
    <t>ผลผลิต ผู้สำเร็จการศึกษาด้านสังคมศาสตร์</t>
  </si>
  <si>
    <t>หลักสูตร 2 ปี</t>
  </si>
  <si>
    <t>เทคโนโลยีมัลติมีเดีย</t>
  </si>
  <si>
    <t>เทคโนโลยีการพิมพ์</t>
  </si>
  <si>
    <t>เทคโนโลยีการถ่ายภาพและภาพยนตร์</t>
  </si>
  <si>
    <t>เทคโนโลยีการโทรทัศน์และวิทยุกระจายเสียง</t>
  </si>
  <si>
    <t>เทคโนโลยีการโฆษณาและประชาสัมพันธ์</t>
  </si>
  <si>
    <t>หลักสูตร 4 ปี</t>
  </si>
  <si>
    <t>เทคโนโลยีสื่อดิจิตอล</t>
  </si>
  <si>
    <t>ระดับปริญญาตรี   ภาคปกติ  ภาคเรียนที่  1/2568</t>
  </si>
  <si>
    <t xml:space="preserve">ค่าบำรุงการศึกษา ค่าลงทะเบียน และค่าธรรมเนียมการศึกษา </t>
  </si>
  <si>
    <t xml:space="preserve">
(4)
รวมรายรับทั้งสิ้น
(4)=(1)+(2)+(3)</t>
  </si>
  <si>
    <t>(2)
ค่าธรรมเนียม
การศึกษาแรกเข้า
(นศ.x1,000 บาท)</t>
  </si>
  <si>
    <t xml:space="preserve">(3)
วิชาสหกิจศึกษา/
ฝึกประสบการณ์วิชาชีพ/ฝึกสอน 
(8,000 X นศ.)
</t>
  </si>
  <si>
    <t>มหาวิทยาลัยเทคโนโลยีราชมงคลธัญบุรี</t>
  </si>
  <si>
    <t>สรุปวงเงินประมาณการรายรับงบประมาณเงินรายได้ ปี 2568</t>
  </si>
  <si>
    <t>รายการ</t>
  </si>
  <si>
    <t>การจัดการศึกษาด้านวิทยาศาสตร์และเทคโนโลยี</t>
  </si>
  <si>
    <t>การจัดการศึกษาด้านสังคมศาสตร์</t>
  </si>
  <si>
    <t>รวม</t>
  </si>
  <si>
    <t>รวมทั้งสิ้น</t>
  </si>
  <si>
    <t>ภาคปกติ</t>
  </si>
  <si>
    <t>ภาคพิเศษ</t>
  </si>
  <si>
    <t>ระดับ ปริญญาตรี</t>
  </si>
  <si>
    <t>ระดับ ปริญญาตรี นานาชาติ</t>
  </si>
  <si>
    <t>ระดับ ประกาศนียบัตรบัณฑิต</t>
  </si>
  <si>
    <t>ระดับ ปริญญาโท</t>
  </si>
  <si>
    <t>ระดับปริญญาเอก</t>
  </si>
  <si>
    <t xml:space="preserve">การคำนวณประมาณการรายรับ ประจำปีงบประมาณ พ.ศ 2568 </t>
  </si>
  <si>
    <t>ระดับปริญญาตรี ภาคปกติ ภาคพิเศษ และหลักสูตรนานาชาติ</t>
  </si>
  <si>
    <r>
      <t>การคำนวณประมาณการรายรับนักศึกษา ภาคเรียนที่ 2 ปีการศึกษา 2567 
  1. นักศึกษาชั้นปีที่ 1 ให้ใช้ข้อมูลจำนวนนักศึกษา</t>
    </r>
    <r>
      <rPr>
        <b/>
        <sz val="16"/>
        <color indexed="10"/>
        <rFont val="TH SarabunPSK"/>
        <family val="2"/>
      </rPr>
      <t>ตามแผนรับนักศึกษาปี 2567 ตามแผน มคอ.</t>
    </r>
    <r>
      <rPr>
        <sz val="16"/>
        <rFont val="TH SarabunPSK"/>
        <family val="2"/>
      </rPr>
      <t xml:space="preserve"> ของสำนักส่งเสริมวิชาการและงานทะเบียน
  2. นักศึกษาชั้นปีที่ 2 ถึงนักศึกษาปีที่ 5 ให้ใช้ข้อมูลจำนวนนักศึกษาในปีการศึกษา 2566 เลือนชั้นปีขึ้นไป ดังนี้
      - ชั้นปีที่ 1 เลื่อน ขึ้นเป็นชั้นปีที่ 2 
      - ชั้นปีที่ 2 เลื่อน ขึ้นเป็นชั้นปีที่ 3
      - ชั้นปีที่ 3 เลื่อน ขึ้นเป็นชั้นปีที่ 4
      - ชั้นปีที่ 4 เลื่อน ขึ้นเป็นชั้นปีที่ 5   
</t>
    </r>
  </si>
  <si>
    <r>
      <t>การคำนวณประมาณการรายรับนักศึกษา ภาคเรียนที่ 1 ปีการศึกษา 2568 
  1. นักศึกษาชั้นปีที่ 1 ปีการศึกษา 2568 ให้ใช้ข้อมูลจำนวนนักศึกษาตาม</t>
    </r>
    <r>
      <rPr>
        <b/>
        <sz val="16"/>
        <color indexed="10"/>
        <rFont val="TH SarabunPSK"/>
        <family val="2"/>
      </rPr>
      <t>แผนรับนักศึกษาประจำปี 2567 ของคณะ</t>
    </r>
    <r>
      <rPr>
        <sz val="16"/>
        <rFont val="TH SarabunPSK"/>
        <family val="2"/>
      </rPr>
      <t xml:space="preserve">
  2. นักศึกษาชั้นปีที่ 2 ปีการศึกษา 2568 ให้ใช้ข้อมูลจำนวนนักศึกษา</t>
    </r>
    <r>
      <rPr>
        <b/>
        <sz val="16"/>
        <color indexed="10"/>
        <rFont val="TH SarabunPSK"/>
        <family val="2"/>
      </rPr>
      <t>ตามแผนรับนักศึกษาาปี 2567 ตามแผน มคอ.</t>
    </r>
    <r>
      <rPr>
        <sz val="16"/>
        <rFont val="TH SarabunPSK"/>
        <family val="2"/>
      </rPr>
      <t xml:space="preserve"> ของสำนักส่งเสริมวิชาการและงานทะเบียน
     </t>
    </r>
    <r>
      <rPr>
        <sz val="16"/>
        <color indexed="10"/>
        <rFont val="TH SarabunPSK"/>
        <family val="2"/>
      </rPr>
      <t>(ซึ่งเป็นข้อมูลนักศึกษาที่ได้นำไปจัดทำประมาณการรายรับ ของนักศึกษาชั้นปีที่ 1 ภาคเรียนที่ 2 ปีการศึกษา 2567)</t>
    </r>
    <r>
      <rPr>
        <sz val="16"/>
        <rFont val="TH SarabunPSK"/>
        <family val="2"/>
      </rPr>
      <t xml:space="preserve"> 
  3. นักศึกษาชั้นปีที่ 3 ถึงนักศึกษาปีที่ 5 ให้ใช้จำนวนนักศึกษาในปีการศึกษา 2566 เลือนชั้นปีขึ้นไป ดังนี้
      - ชั้นปีที่ 2 เลื่อน ขึ้นเป็นชั้นปีที่ 3
      - ชั้นปีที่ 3 เลื่อน ขึ้นเป็นชั้นปีที่ 4
      - ชั้นปีที่ 4 เลื่อน ขึ้นเป็นชั้นปีที่ 5   
</t>
    </r>
  </si>
  <si>
    <r>
      <t>การคำนวณประมาณการรายรับ ระดับปริญญาตรี หลักสูตรนานาชาติ ภาคเรียนที่ 1 และ 2 ปีการศึกษา 2567
  1. นักศึกษาชั้นปีที่ 1 ทั้ง 2 ภาคเรียน ให้ใช้ข้อมูลจำนวนนักศึกษา</t>
    </r>
    <r>
      <rPr>
        <b/>
        <sz val="16"/>
        <color indexed="10"/>
        <rFont val="TH SarabunPSK"/>
        <family val="2"/>
      </rPr>
      <t>ตามแผนรับนักศึกษาปี 2567 ตามแผน มคอ.</t>
    </r>
    <r>
      <rPr>
        <sz val="16"/>
        <rFont val="TH SarabunPSK"/>
        <family val="2"/>
      </rPr>
      <t xml:space="preserve"> ของสำนักส่งเสริมวิชาการและงานทะเบียน
  2. นักศึกษาชั้นปีที่ 2 ถึงนักศึกษาปีที่ 4 ให้ใช้จำนวนนักศึกษาจริงในปีการศึกษา 2566 เลือนชั้นปีขึ้นไป ดังนี้
      - ชั้นปีที่ 1 เลื่อน ขึ้นเป็นชั้นปีที่ 2 
      - ชั้นปีที่ 2 เลื่อน ขึ้นเป็นชั้นปีที่ 3
      - ชั้นปีที่ 3 เลื่อน ขึ้นเป็นชั้นปีที่ 4
</t>
    </r>
  </si>
  <si>
    <t xml:space="preserve">การคำนวณประมาณการรายรับ ประจำปีงบประมาณ พ.ศ. 2568 </t>
  </si>
  <si>
    <t>ระดับประกาศนียบัตร ระดับปริญญาโท และระดับปริญญาเอก ภาคปกติ และภาคพิเศษ</t>
  </si>
  <si>
    <r>
      <t>การคำนวณประมาณการรายรับนักศึกษา ภาคเรียนที่ 2 ปีการศึกษา 2567 
  1. นักศึกษาชั้นปีที่ 1 ให้ใช้จำนวนนักศึกษาตาม</t>
    </r>
    <r>
      <rPr>
        <b/>
        <sz val="16"/>
        <color indexed="10"/>
        <rFont val="TH SarabunPSK"/>
        <family val="2"/>
      </rPr>
      <t xml:space="preserve">แผนรับนักศึกษาปี 2566 ตามแผน มคอ. </t>
    </r>
    <r>
      <rPr>
        <sz val="16"/>
        <rFont val="TH SarabunPSK"/>
        <family val="2"/>
      </rPr>
      <t xml:space="preserve">ของสำนักบัณฑิตศึกษา
  2. นักศึกษาชั้นปีที่ 2 ขึ้นไป ให้ใช้จำนวนนักศึกษาในปีการศึกษา 2566 เลือนชั้นปีขึ้นไป ดังนี้
      - ชั้นปีที่ 1 เลื่อน ขึ้นเป็นชั้นปีที่ 2 
      - ชั้นปีที่ 2 เลื่อน ขึ้นเป็นชั้นปีที่ 3
</t>
    </r>
  </si>
  <si>
    <r>
      <t>การคำนวณประมาณการรายรับนักศึกษา ภาคเรียนที่ 1 ปีการศึกษา 2568 
  1. นักศึกษาชั้นปีที่ 1 ปีการศึกษา 2568 ให้ใช้จำนวนนักศึกษาตาม</t>
    </r>
    <r>
      <rPr>
        <b/>
        <sz val="16"/>
        <color indexed="10"/>
        <rFont val="TH SarabunPSK"/>
        <family val="2"/>
      </rPr>
      <t>แผนรับนักศึกษาประจำปี 2567 ของคณะ</t>
    </r>
    <r>
      <rPr>
        <sz val="16"/>
        <rFont val="TH SarabunPSK"/>
        <family val="2"/>
      </rPr>
      <t xml:space="preserve">
  2. นักศึกษาชั้นปีที่ 2 ปีการศึกษา 2568 ให้ใช้จำนวนนักศึกษาตาม</t>
    </r>
    <r>
      <rPr>
        <b/>
        <sz val="16"/>
        <color indexed="10"/>
        <rFont val="TH SarabunPSK"/>
        <family val="2"/>
      </rPr>
      <t>แผนรับนักศึกษาปี 2567 ตามแผน มคอ.</t>
    </r>
    <r>
      <rPr>
        <sz val="16"/>
        <rFont val="TH SarabunPSK"/>
        <family val="2"/>
      </rPr>
      <t xml:space="preserve"> ของสำนักบัณฑิตศึกษา 
     </t>
    </r>
    <r>
      <rPr>
        <sz val="16"/>
        <color indexed="10"/>
        <rFont val="TH SarabunPSK"/>
        <family val="2"/>
      </rPr>
      <t>(ซึ่งเป็นข้อมูลนักศึกษาที่ได้นำไปจัดทำประมาณการรายรับ ของนักศึกษาชั้นปีที่ 1 ภาคเรียนที่ 2 ปีการศึกษา 2567)</t>
    </r>
    <r>
      <rPr>
        <sz val="16"/>
        <rFont val="TH SarabunPSK"/>
        <family val="2"/>
      </rPr>
      <t xml:space="preserve"> 
  3. นักศึกษาชั้นปีที่ 3 ขึ้นไป ให้ใช้จำนวนนักศึกษาปีการศึกษา 2566 ในชั้นปีที่ 2 เลื่อน ขึ้นเป็นชั้นปีที่ 3  
</t>
    </r>
  </si>
  <si>
    <t>ประมาณการรายรับงบประมาณเงินรายได้ ประจำปี 2568</t>
  </si>
  <si>
    <t xml:space="preserve">ภาคเรียนที่  2/2567  ระดับปริญญาโท  ภาคปกติ  </t>
  </si>
  <si>
    <t>ประเภทวิชา / หลักสูตร /
สาขาวิชา / ชั้นปี</t>
  </si>
  <si>
    <t xml:space="preserve">จำนวนนักศึกษา
       </t>
  </si>
  <si>
    <t>ค่าบำรุงการศึกษาและ
ค่าลงทะเบียน</t>
  </si>
  <si>
    <t>ค่าบำรุงการศึกษาของ นศ. ที่รักษาสภาพ</t>
  </si>
  <si>
    <t>ค่าบำรุงห้องสมุดและเทคโนโลยีสารสนเทศ</t>
  </si>
  <si>
    <t xml:space="preserve">รวมรายรับ                 </t>
  </si>
  <si>
    <t>นศ.ตกค้าง/
รักษาสภาพ</t>
  </si>
  <si>
    <t>อัตราค่าบำรุงการศึกษาและค่าลงทะเบียนภาคเรียน</t>
  </si>
  <si>
    <t>คำนวณค่าบำรุงการศึกษา
(อัตรา x  นศ. )</t>
  </si>
  <si>
    <t xml:space="preserve">อัตราค่าบำรุงการศึกษา </t>
  </si>
  <si>
    <t>อัตราค่าบำรุงห้องสมุดและเทคโนโลยีสารสนเทศ</t>
  </si>
  <si>
    <t>คำนวณค่าบำรุงห้องสมุดและเทคโนโลยีสารสนเทศ
(อัตรา x  นศ. )</t>
  </si>
  <si>
    <t>สาขาวิชา..................................</t>
  </si>
  <si>
    <t xml:space="preserve">ภาคเรียนที่  1/2568  ระดับปริญญาโท  ภาคปกติ  </t>
  </si>
  <si>
    <t>ค่าขึ้นทะเบียนนักศึกษาใหม่</t>
  </si>
  <si>
    <t>อัตราค่าขึ้นทะเบียน นศ. ใหม่</t>
  </si>
  <si>
    <t>คำนวณค่าขึ้นทะเบียนนักศึกษาใหม่
(อัตรา x  นศ. )</t>
  </si>
  <si>
    <t>สาขาวิชาเทคโนโลยีสีและการออกแบบ</t>
  </si>
  <si>
    <t>ประมาณการรายรับ เงินรายได้ ประจำปี 2568</t>
  </si>
  <si>
    <t>ระดับปริญญาตรี  ภาคพิเศษ   ภาคเรียนที่  2/2567</t>
  </si>
  <si>
    <t>ระดับปริญญาตรี  ภาคพิเศษ   ภาคเรียนที่  1/2568</t>
  </si>
  <si>
    <r>
      <rPr>
        <b/>
        <sz val="20"/>
        <color rgb="FFFF0000"/>
        <rFont val="TH SarabunPSK"/>
        <family val="2"/>
      </rPr>
      <t xml:space="preserve">หมายเหตุ </t>
    </r>
    <r>
      <rPr>
        <b/>
        <sz val="20"/>
        <rFont val="TH SarabunPSK"/>
        <family val="2"/>
      </rPr>
      <t xml:space="preserve">: การคำนวณประมาณการรายรับประจำปี อ้างอิงอัตราค่าบำรุงการศึกษา ค่าลงทะเบียน และค่าธรรมเนียมการศึกษา 
จากประกาศมหาวิทยาลัยเทคโนโลยีราชมงคลธัญบุรี เรื่อง อัตราการเก็บเงินค่าบำรุงการศึกษา ค่าลงทะเบียน และค่าธรรมเนียมการศึกษา 
ในแต่ละระดับการศึกษา </t>
    </r>
    <r>
      <rPr>
        <b/>
        <u/>
        <sz val="20"/>
        <color rgb="FFFF0000"/>
        <rFont val="TH SarabunPSK"/>
        <family val="2"/>
      </rPr>
      <t>และถ้าอัตราค่าบำรุงการศึกษา ค่าลงทะเบียน และค่าธรรมเนียมการศึกษาของแต่ระดับ ของคณะมีการเปลี่ยนแปลง
ไปจากที่ได้ระบุไว้ในตารางประมาณการรายรับ คณะสามารถแก้ไขตามที่เปลี่ยนแปลงได้ ทั้งนี้ขอให้แนบประกาศมหาวิทยาลัยเทคโนโลยี
ราชมงคลธัญบุรี  ที่เปลี่ยนแปลงพร้อมทำเครื่องหมายและข้อความระบุให้ทราบถึงส่วนที่มีการเปลี่ยนแปลง  ส่งมาพร้อมกับเอกสารประมาณ
การรายรับประจำปีของคณะ  ที่นำส่งกองนโยบายและแผน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</si>
</sst>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20">
    <font>
      <sz val="11"/>
      <color theme="1"/>
      <name val="Calibri"/>
      <family val="2"/>
      <charset val="222"/>
      <scheme val="minor"/>
    </font>
    <font>
      <sz val="14"/>
      <name val="Cordia New"/>
      <family val="2"/>
    </font>
    <font>
      <b/>
      <sz val="18"/>
      <name val="TH SarabunPSK"/>
      <family val="2"/>
    </font>
    <font>
      <sz val="14"/>
      <name val="TH SarabunPSK"/>
      <family val="2"/>
    </font>
    <font>
      <b/>
      <sz val="16"/>
      <name val="TH SarabunPSK"/>
      <family val="2"/>
    </font>
    <font>
      <b/>
      <sz val="13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b/>
      <sz val="16"/>
      <color rgb="FF3333FF"/>
      <name val="TH SarabunPSK"/>
      <family val="2"/>
    </font>
    <font>
      <sz val="16"/>
      <color theme="1"/>
      <name val="TH SarabunPSK"/>
      <family val="2"/>
    </font>
    <font>
      <b/>
      <sz val="20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8"/>
      <name val="TH SarabunPSK"/>
      <family val="2"/>
    </font>
    <font>
      <sz val="12"/>
      <name val="TH SarabunPSK"/>
      <family val="2"/>
    </font>
    <font>
      <b/>
      <sz val="12"/>
      <name val="TH SarabunPSK"/>
      <family val="2"/>
    </font>
    <font>
      <b/>
      <sz val="20"/>
      <color rgb="FFFF0000"/>
      <name val="TH SarabunPSK"/>
      <family val="2"/>
    </font>
    <font>
      <b/>
      <u/>
      <sz val="20"/>
      <color rgb="FFFF0000"/>
      <name val="TH SarabunPSK"/>
      <family val="2"/>
    </font>
    <font>
      <sz val="11"/>
      <color theme="1"/>
      <name val="Calibri"/>
      <family val="2"/>
      <charset val="22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2" tint="-0.24994659260841701"/>
      </bottom>
      <diagonal/>
    </border>
    <border>
      <left style="thin">
        <color indexed="64"/>
      </left>
      <right style="thin">
        <color indexed="64"/>
      </right>
      <top style="hair">
        <color theme="2" tint="-0.24994659260841701"/>
      </top>
      <bottom style="hair">
        <color theme="2" tint="-0.24994659260841701"/>
      </bottom>
      <diagonal/>
    </border>
    <border>
      <left style="thin">
        <color indexed="64"/>
      </left>
      <right style="thin">
        <color indexed="64"/>
      </right>
      <top style="hair">
        <color theme="2" tint="-0.24994659260841701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4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</cellStyleXfs>
  <cellXfs count="169">
    <xf numFmtId="0" fontId="0" fillId="0" borderId="0" xfId="0"/>
    <xf numFmtId="0" fontId="1" fillId="0" borderId="0" xfId="1"/>
    <xf numFmtId="0" fontId="2" fillId="0" borderId="0" xfId="1" applyFont="1" applyAlignment="1">
      <alignment horizontal="centerContinuous"/>
    </xf>
    <xf numFmtId="0" fontId="3" fillId="0" borderId="0" xfId="1" applyFont="1" applyAlignment="1">
      <alignment horizontal="centerContinuous"/>
    </xf>
    <xf numFmtId="0" fontId="3" fillId="0" borderId="0" xfId="1" applyFont="1"/>
    <xf numFmtId="0" fontId="4" fillId="0" borderId="0" xfId="1" applyFont="1" applyAlignment="1">
      <alignment horizontal="centerContinuous"/>
    </xf>
    <xf numFmtId="0" fontId="4" fillId="0" borderId="0" xfId="1" applyFont="1"/>
    <xf numFmtId="0" fontId="2" fillId="0" borderId="0" xfId="1" applyFont="1"/>
    <xf numFmtId="0" fontId="2" fillId="0" borderId="0" xfId="1" applyFont="1" applyAlignment="1">
      <alignment horizontal="left"/>
    </xf>
    <xf numFmtId="0" fontId="3" fillId="0" borderId="2" xfId="1" applyFont="1" applyBorder="1" applyAlignment="1">
      <alignment horizontal="center" vertical="center" wrapText="1"/>
    </xf>
    <xf numFmtId="165" fontId="7" fillId="3" borderId="2" xfId="2" applyNumberFormat="1" applyFont="1" applyFill="1" applyBorder="1"/>
    <xf numFmtId="165" fontId="8" fillId="3" borderId="2" xfId="2" applyNumberFormat="1" applyFont="1" applyFill="1" applyBorder="1" applyAlignment="1">
      <alignment horizontal="left"/>
    </xf>
    <xf numFmtId="165" fontId="8" fillId="2" borderId="8" xfId="2" applyNumberFormat="1" applyFont="1" applyFill="1" applyBorder="1" applyAlignment="1">
      <alignment horizontal="left"/>
    </xf>
    <xf numFmtId="165" fontId="7" fillId="4" borderId="2" xfId="2" applyNumberFormat="1" applyFont="1" applyFill="1" applyBorder="1" applyAlignment="1">
      <alignment vertical="top" wrapText="1"/>
    </xf>
    <xf numFmtId="165" fontId="8" fillId="4" borderId="2" xfId="1" applyNumberFormat="1" applyFont="1" applyFill="1" applyBorder="1" applyAlignment="1">
      <alignment horizontal="left" vertical="top"/>
    </xf>
    <xf numFmtId="165" fontId="8" fillId="2" borderId="8" xfId="1" applyNumberFormat="1" applyFont="1" applyFill="1" applyBorder="1" applyAlignment="1">
      <alignment horizontal="left" vertical="top"/>
    </xf>
    <xf numFmtId="0" fontId="3" fillId="0" borderId="0" xfId="1" applyFont="1" applyAlignment="1">
      <alignment vertical="top"/>
    </xf>
    <xf numFmtId="165" fontId="9" fillId="5" borderId="2" xfId="2" applyNumberFormat="1" applyFont="1" applyFill="1" applyBorder="1"/>
    <xf numFmtId="165" fontId="9" fillId="5" borderId="2" xfId="2" applyNumberFormat="1" applyFont="1" applyFill="1" applyBorder="1" applyAlignment="1">
      <alignment horizontal="left"/>
    </xf>
    <xf numFmtId="165" fontId="9" fillId="2" borderId="8" xfId="2" applyNumberFormat="1" applyFont="1" applyFill="1" applyBorder="1" applyAlignment="1">
      <alignment horizontal="left"/>
    </xf>
    <xf numFmtId="165" fontId="10" fillId="0" borderId="9" xfId="2" applyNumberFormat="1" applyFont="1" applyBorder="1"/>
    <xf numFmtId="0" fontId="8" fillId="6" borderId="10" xfId="1" applyFont="1" applyFill="1" applyBorder="1" applyAlignment="1">
      <alignment horizontal="center"/>
    </xf>
    <xf numFmtId="0" fontId="8" fillId="0" borderId="10" xfId="1" applyFont="1" applyBorder="1" applyAlignment="1">
      <alignment horizontal="center"/>
    </xf>
    <xf numFmtId="0" fontId="10" fillId="0" borderId="10" xfId="2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165" fontId="8" fillId="0" borderId="11" xfId="1" applyNumberFormat="1" applyFont="1" applyBorder="1"/>
    <xf numFmtId="165" fontId="8" fillId="0" borderId="12" xfId="1" applyNumberFormat="1" applyFont="1" applyBorder="1"/>
    <xf numFmtId="165" fontId="10" fillId="2" borderId="8" xfId="2" applyNumberFormat="1" applyFont="1" applyFill="1" applyBorder="1"/>
    <xf numFmtId="165" fontId="10" fillId="0" borderId="10" xfId="2" applyNumberFormat="1" applyFont="1" applyBorder="1"/>
    <xf numFmtId="165" fontId="10" fillId="0" borderId="13" xfId="2" applyNumberFormat="1" applyFont="1" applyBorder="1"/>
    <xf numFmtId="0" fontId="8" fillId="6" borderId="5" xfId="1" applyFont="1" applyFill="1" applyBorder="1" applyAlignment="1">
      <alignment horizontal="center"/>
    </xf>
    <xf numFmtId="0" fontId="8" fillId="0" borderId="5" xfId="1" applyFont="1" applyBorder="1" applyAlignment="1">
      <alignment horizontal="center"/>
    </xf>
    <xf numFmtId="0" fontId="10" fillId="0" borderId="5" xfId="2" applyNumberFormat="1" applyFont="1" applyBorder="1" applyAlignment="1">
      <alignment horizontal="center"/>
    </xf>
    <xf numFmtId="0" fontId="8" fillId="0" borderId="14" xfId="1" applyFont="1" applyBorder="1" applyAlignment="1">
      <alignment horizontal="center"/>
    </xf>
    <xf numFmtId="165" fontId="8" fillId="0" borderId="14" xfId="1" applyNumberFormat="1" applyFont="1" applyBorder="1"/>
    <xf numFmtId="165" fontId="8" fillId="0" borderId="15" xfId="1" applyNumberFormat="1" applyFont="1" applyBorder="1"/>
    <xf numFmtId="165" fontId="8" fillId="0" borderId="9" xfId="1" applyNumberFormat="1" applyFont="1" applyBorder="1"/>
    <xf numFmtId="165" fontId="10" fillId="0" borderId="10" xfId="2" applyNumberFormat="1" applyFont="1" applyFill="1" applyBorder="1"/>
    <xf numFmtId="165" fontId="8" fillId="0" borderId="10" xfId="1" applyNumberFormat="1" applyFont="1" applyBorder="1"/>
    <xf numFmtId="165" fontId="10" fillId="0" borderId="9" xfId="2" applyNumberFormat="1" applyFont="1" applyFill="1" applyBorder="1"/>
    <xf numFmtId="0" fontId="8" fillId="6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10" fillId="0" borderId="9" xfId="2" applyNumberFormat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165" fontId="10" fillId="0" borderId="16" xfId="2" applyNumberFormat="1" applyFont="1" applyBorder="1"/>
    <xf numFmtId="0" fontId="8" fillId="6" borderId="16" xfId="1" applyFont="1" applyFill="1" applyBorder="1" applyAlignment="1">
      <alignment horizontal="center"/>
    </xf>
    <xf numFmtId="0" fontId="8" fillId="0" borderId="16" xfId="1" applyFont="1" applyBorder="1" applyAlignment="1">
      <alignment horizontal="center"/>
    </xf>
    <xf numFmtId="0" fontId="10" fillId="0" borderId="16" xfId="2" applyNumberFormat="1" applyFont="1" applyBorder="1" applyAlignment="1">
      <alignment horizontal="center"/>
    </xf>
    <xf numFmtId="0" fontId="8" fillId="0" borderId="17" xfId="1" applyFont="1" applyBorder="1" applyAlignment="1">
      <alignment horizontal="center"/>
    </xf>
    <xf numFmtId="165" fontId="8" fillId="0" borderId="16" xfId="1" applyNumberFormat="1" applyFont="1" applyBorder="1"/>
    <xf numFmtId="165" fontId="8" fillId="0" borderId="17" xfId="1" applyNumberFormat="1" applyFont="1" applyBorder="1"/>
    <xf numFmtId="165" fontId="10" fillId="2" borderId="18" xfId="2" applyNumberFormat="1" applyFont="1" applyFill="1" applyBorder="1"/>
    <xf numFmtId="165" fontId="8" fillId="4" borderId="2" xfId="2" applyNumberFormat="1" applyFont="1" applyFill="1" applyBorder="1" applyAlignment="1">
      <alignment horizontal="left" vertical="top"/>
    </xf>
    <xf numFmtId="165" fontId="8" fillId="2" borderId="8" xfId="2" applyNumberFormat="1" applyFont="1" applyFill="1" applyBorder="1" applyAlignment="1">
      <alignment horizontal="left" vertical="top"/>
    </xf>
    <xf numFmtId="0" fontId="8" fillId="0" borderId="0" xfId="1" applyFont="1" applyAlignment="1">
      <alignment horizontal="centerContinuous"/>
    </xf>
    <xf numFmtId="0" fontId="8" fillId="0" borderId="0" xfId="1" applyFont="1"/>
    <xf numFmtId="0" fontId="4" fillId="0" borderId="0" xfId="1" applyFont="1" applyAlignment="1">
      <alignment horizontal="center"/>
    </xf>
    <xf numFmtId="0" fontId="4" fillId="0" borderId="2" xfId="1" applyFont="1" applyBorder="1" applyAlignment="1">
      <alignment horizontal="center"/>
    </xf>
    <xf numFmtId="0" fontId="8" fillId="0" borderId="26" xfId="1" applyFont="1" applyBorder="1" applyAlignment="1">
      <alignment horizontal="center" vertical="center"/>
    </xf>
    <xf numFmtId="0" fontId="8" fillId="0" borderId="27" xfId="1" applyFont="1" applyBorder="1" applyAlignment="1">
      <alignment horizontal="center" vertical="center"/>
    </xf>
    <xf numFmtId="0" fontId="8" fillId="0" borderId="27" xfId="1" applyFont="1" applyBorder="1" applyAlignment="1">
      <alignment vertical="center"/>
    </xf>
    <xf numFmtId="0" fontId="8" fillId="0" borderId="11" xfId="1" applyFont="1" applyBorder="1" applyAlignment="1">
      <alignment vertical="center"/>
    </xf>
    <xf numFmtId="165" fontId="4" fillId="0" borderId="10" xfId="2" applyNumberFormat="1" applyFont="1" applyFill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0" fontId="8" fillId="0" borderId="0" xfId="1" applyFont="1" applyAlignment="1">
      <alignment vertical="center"/>
    </xf>
    <xf numFmtId="165" fontId="4" fillId="0" borderId="9" xfId="2" applyNumberFormat="1" applyFont="1" applyFill="1" applyBorder="1" applyAlignment="1">
      <alignment horizontal="center" vertical="center"/>
    </xf>
    <xf numFmtId="0" fontId="8" fillId="0" borderId="28" xfId="1" applyFont="1" applyBorder="1" applyAlignment="1">
      <alignment horizontal="center" vertical="center"/>
    </xf>
    <xf numFmtId="0" fontId="8" fillId="0" borderId="29" xfId="1" applyFont="1" applyBorder="1" applyAlignment="1">
      <alignment horizontal="center" vertical="center"/>
    </xf>
    <xf numFmtId="0" fontId="8" fillId="0" borderId="29" xfId="1" applyFont="1" applyBorder="1" applyAlignment="1">
      <alignment vertical="center"/>
    </xf>
    <xf numFmtId="0" fontId="8" fillId="0" borderId="12" xfId="1" applyFont="1" applyBorder="1" applyAlignment="1">
      <alignment vertical="center"/>
    </xf>
    <xf numFmtId="0" fontId="8" fillId="0" borderId="30" xfId="1" applyFont="1" applyBorder="1" applyAlignment="1">
      <alignment horizontal="center" vertical="center"/>
    </xf>
    <xf numFmtId="0" fontId="8" fillId="0" borderId="31" xfId="1" applyFont="1" applyBorder="1" applyAlignment="1">
      <alignment horizontal="center" vertical="center"/>
    </xf>
    <xf numFmtId="0" fontId="8" fillId="0" borderId="31" xfId="1" applyFont="1" applyBorder="1" applyAlignment="1">
      <alignment vertical="center"/>
    </xf>
    <xf numFmtId="0" fontId="8" fillId="0" borderId="15" xfId="1" applyFont="1" applyBorder="1" applyAlignment="1">
      <alignment vertical="center"/>
    </xf>
    <xf numFmtId="165" fontId="4" fillId="0" borderId="5" xfId="2" applyNumberFormat="1" applyFont="1" applyFill="1" applyBorder="1" applyAlignment="1">
      <alignment horizontal="center" vertical="center"/>
    </xf>
    <xf numFmtId="165" fontId="4" fillId="7" borderId="2" xfId="1" applyNumberFormat="1" applyFont="1" applyFill="1" applyBorder="1" applyAlignment="1">
      <alignment horizontal="center" vertical="center"/>
    </xf>
    <xf numFmtId="165" fontId="4" fillId="7" borderId="2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horizontal="center" vertical="top"/>
    </xf>
    <xf numFmtId="0" fontId="8" fillId="0" borderId="0" xfId="1" applyFont="1" applyAlignment="1">
      <alignment horizontal="center"/>
    </xf>
    <xf numFmtId="0" fontId="14" fillId="0" borderId="0" xfId="1" applyFont="1"/>
    <xf numFmtId="0" fontId="14" fillId="0" borderId="0" xfId="1" applyFont="1" applyAlignment="1">
      <alignment horizontal="center"/>
    </xf>
    <xf numFmtId="0" fontId="2" fillId="0" borderId="0" xfId="1" applyFont="1" applyAlignment="1">
      <alignment horizontal="centerContinuous" vertical="center"/>
    </xf>
    <xf numFmtId="0" fontId="2" fillId="0" borderId="0" xfId="1" applyFont="1" applyAlignment="1">
      <alignment horizontal="center"/>
    </xf>
    <xf numFmtId="0" fontId="6" fillId="4" borderId="2" xfId="1" applyFont="1" applyFill="1" applyBorder="1" applyAlignment="1">
      <alignment horizontal="centerContinuous" vertical="center" wrapText="1"/>
    </xf>
    <xf numFmtId="0" fontId="3" fillId="4" borderId="2" xfId="1" applyFont="1" applyFill="1" applyBorder="1" applyAlignment="1">
      <alignment horizontal="centerContinuous" vertical="center"/>
    </xf>
    <xf numFmtId="0" fontId="6" fillId="9" borderId="2" xfId="1" applyFont="1" applyFill="1" applyBorder="1" applyAlignment="1">
      <alignment horizontal="centerContinuous" vertical="center" wrapText="1"/>
    </xf>
    <xf numFmtId="0" fontId="3" fillId="9" borderId="2" xfId="1" applyFont="1" applyFill="1" applyBorder="1" applyAlignment="1">
      <alignment horizontal="centerContinuous" vertical="center"/>
    </xf>
    <xf numFmtId="0" fontId="3" fillId="0" borderId="7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 wrapText="1"/>
    </xf>
    <xf numFmtId="0" fontId="15" fillId="0" borderId="7" xfId="1" applyFont="1" applyBorder="1" applyAlignment="1">
      <alignment horizontal="center" vertical="top" wrapText="1"/>
    </xf>
    <xf numFmtId="0" fontId="16" fillId="0" borderId="2" xfId="1" applyFont="1" applyBorder="1" applyAlignment="1">
      <alignment horizontal="center" vertical="top" wrapText="1"/>
    </xf>
    <xf numFmtId="0" fontId="4" fillId="0" borderId="2" xfId="1" applyFont="1" applyBorder="1" applyAlignment="1">
      <alignment horizontal="left" vertical="center"/>
    </xf>
    <xf numFmtId="165" fontId="4" fillId="0" borderId="2" xfId="2" applyNumberFormat="1" applyFont="1" applyBorder="1" applyAlignment="1">
      <alignment horizontal="center"/>
    </xf>
    <xf numFmtId="0" fontId="4" fillId="0" borderId="2" xfId="1" applyFont="1" applyBorder="1" applyAlignment="1">
      <alignment wrapText="1"/>
    </xf>
    <xf numFmtId="165" fontId="4" fillId="0" borderId="2" xfId="1" applyNumberFormat="1" applyFont="1" applyBorder="1" applyAlignment="1">
      <alignment horizontal="center" wrapText="1"/>
    </xf>
    <xf numFmtId="165" fontId="4" fillId="0" borderId="2" xfId="1" applyNumberFormat="1" applyFont="1" applyBorder="1"/>
    <xf numFmtId="0" fontId="8" fillId="0" borderId="10" xfId="1" applyFont="1" applyBorder="1" applyAlignment="1">
      <alignment horizontal="left" vertical="center"/>
    </xf>
    <xf numFmtId="165" fontId="8" fillId="0" borderId="10" xfId="2" applyNumberFormat="1" applyFont="1" applyBorder="1"/>
    <xf numFmtId="165" fontId="4" fillId="0" borderId="10" xfId="2" applyNumberFormat="1" applyFont="1" applyBorder="1" applyAlignment="1">
      <alignment horizontal="center"/>
    </xf>
    <xf numFmtId="165" fontId="4" fillId="0" borderId="10" xfId="2" applyNumberFormat="1" applyFont="1" applyBorder="1"/>
    <xf numFmtId="0" fontId="8" fillId="0" borderId="10" xfId="1" applyFont="1" applyBorder="1"/>
    <xf numFmtId="165" fontId="4" fillId="0" borderId="9" xfId="2" applyNumberFormat="1" applyFont="1" applyBorder="1"/>
    <xf numFmtId="0" fontId="8" fillId="0" borderId="16" xfId="1" applyFont="1" applyBorder="1"/>
    <xf numFmtId="165" fontId="8" fillId="0" borderId="16" xfId="2" applyNumberFormat="1" applyFont="1" applyBorder="1"/>
    <xf numFmtId="165" fontId="4" fillId="0" borderId="16" xfId="1" applyNumberFormat="1" applyFont="1" applyBorder="1"/>
    <xf numFmtId="165" fontId="4" fillId="0" borderId="16" xfId="2" applyNumberFormat="1" applyFont="1" applyBorder="1"/>
    <xf numFmtId="0" fontId="3" fillId="0" borderId="0" xfId="1" applyFont="1" applyAlignment="1">
      <alignment vertical="top" wrapText="1"/>
    </xf>
    <xf numFmtId="0" fontId="4" fillId="11" borderId="5" xfId="1" applyFont="1" applyFill="1" applyBorder="1" applyAlignment="1">
      <alignment horizontal="left" vertical="center"/>
    </xf>
    <xf numFmtId="165" fontId="8" fillId="11" borderId="5" xfId="1" applyNumberFormat="1" applyFont="1" applyFill="1" applyBorder="1" applyAlignment="1">
      <alignment horizontal="center"/>
    </xf>
    <xf numFmtId="0" fontId="8" fillId="6" borderId="10" xfId="1" applyFont="1" applyFill="1" applyBorder="1" applyAlignment="1">
      <alignment horizontal="left"/>
    </xf>
    <xf numFmtId="0" fontId="8" fillId="0" borderId="10" xfId="1" applyFont="1" applyBorder="1" applyAlignment="1">
      <alignment horizontal="left"/>
    </xf>
    <xf numFmtId="0" fontId="8" fillId="6" borderId="16" xfId="1" applyFont="1" applyFill="1" applyBorder="1" applyAlignment="1">
      <alignment horizontal="left"/>
    </xf>
    <xf numFmtId="0" fontId="8" fillId="0" borderId="16" xfId="1" applyFont="1" applyBorder="1" applyAlignment="1">
      <alignment horizontal="left"/>
    </xf>
    <xf numFmtId="0" fontId="3" fillId="0" borderId="0" xfId="1" applyFont="1" applyAlignment="1">
      <alignment vertical="center"/>
    </xf>
    <xf numFmtId="165" fontId="8" fillId="2" borderId="33" xfId="2" applyNumberFormat="1" applyFont="1" applyFill="1" applyBorder="1" applyAlignment="1">
      <alignment horizontal="left"/>
    </xf>
    <xf numFmtId="165" fontId="9" fillId="2" borderId="33" xfId="2" applyNumberFormat="1" applyFont="1" applyFill="1" applyBorder="1" applyAlignment="1">
      <alignment horizontal="left"/>
    </xf>
    <xf numFmtId="165" fontId="7" fillId="2" borderId="33" xfId="2" applyNumberFormat="1" applyFont="1" applyFill="1" applyBorder="1" applyAlignment="1">
      <alignment vertical="top" wrapText="1"/>
    </xf>
    <xf numFmtId="165" fontId="10" fillId="2" borderId="33" xfId="2" applyNumberFormat="1" applyFont="1" applyFill="1" applyBorder="1"/>
    <xf numFmtId="165" fontId="10" fillId="2" borderId="34" xfId="2" applyNumberFormat="1" applyFont="1" applyFill="1" applyBorder="1"/>
    <xf numFmtId="165" fontId="7" fillId="2" borderId="8" xfId="2" applyNumberFormat="1" applyFont="1" applyFill="1" applyBorder="1" applyAlignment="1">
      <alignment vertical="top" wrapText="1"/>
    </xf>
    <xf numFmtId="0" fontId="8" fillId="11" borderId="0" xfId="1" applyFont="1" applyFill="1"/>
    <xf numFmtId="165" fontId="8" fillId="0" borderId="10" xfId="3" applyNumberFormat="1" applyFont="1" applyBorder="1" applyAlignment="1">
      <alignment vertical="center"/>
    </xf>
    <xf numFmtId="165" fontId="8" fillId="0" borderId="9" xfId="3" applyNumberFormat="1" applyFont="1" applyBorder="1" applyAlignment="1">
      <alignment vertical="center"/>
    </xf>
    <xf numFmtId="165" fontId="8" fillId="0" borderId="13" xfId="3" applyNumberFormat="1" applyFont="1" applyBorder="1" applyAlignment="1">
      <alignment vertical="center"/>
    </xf>
    <xf numFmtId="165" fontId="8" fillId="1" borderId="10" xfId="3" applyNumberFormat="1" applyFont="1" applyFill="1" applyBorder="1" applyAlignment="1">
      <alignment vertical="center"/>
    </xf>
    <xf numFmtId="165" fontId="4" fillId="1" borderId="10" xfId="2" applyNumberFormat="1" applyFont="1" applyFill="1" applyBorder="1" applyAlignment="1">
      <alignment horizontal="center" vertical="center"/>
    </xf>
    <xf numFmtId="165" fontId="4" fillId="1" borderId="9" xfId="2" applyNumberFormat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1" fillId="0" borderId="0" xfId="1" applyFont="1" applyAlignment="1">
      <alignment horizontal="center" vertical="center"/>
    </xf>
    <xf numFmtId="0" fontId="8" fillId="0" borderId="0" xfId="1" applyFont="1" applyAlignment="1">
      <alignment horizontal="left" vertical="top" wrapText="1"/>
    </xf>
    <xf numFmtId="0" fontId="11" fillId="12" borderId="35" xfId="1" applyFont="1" applyFill="1" applyBorder="1" applyAlignment="1">
      <alignment horizontal="left" vertical="top" wrapText="1"/>
    </xf>
    <xf numFmtId="0" fontId="11" fillId="12" borderId="36" xfId="1" applyFont="1" applyFill="1" applyBorder="1" applyAlignment="1">
      <alignment horizontal="left" vertical="top" wrapText="1"/>
    </xf>
    <xf numFmtId="0" fontId="11" fillId="12" borderId="37" xfId="1" applyFont="1" applyFill="1" applyBorder="1" applyAlignment="1">
      <alignment horizontal="left" vertical="top" wrapText="1"/>
    </xf>
    <xf numFmtId="0" fontId="4" fillId="0" borderId="2" xfId="1" applyFont="1" applyBorder="1" applyAlignment="1">
      <alignment horizontal="center"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4" xfId="1" applyFont="1" applyFill="1" applyBorder="1" applyAlignment="1">
      <alignment horizontal="center" vertical="center"/>
    </xf>
    <xf numFmtId="0" fontId="4" fillId="7" borderId="22" xfId="1" applyFont="1" applyFill="1" applyBorder="1" applyAlignment="1">
      <alignment horizontal="center" vertical="center"/>
    </xf>
    <xf numFmtId="0" fontId="4" fillId="0" borderId="19" xfId="1" applyFont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3" fillId="0" borderId="21" xfId="1" applyFont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3" fillId="0" borderId="24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22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/>
    </xf>
    <xf numFmtId="0" fontId="6" fillId="0" borderId="7" xfId="1" applyFont="1" applyBorder="1" applyAlignment="1">
      <alignment horizontal="center" vertical="top"/>
    </xf>
    <xf numFmtId="0" fontId="3" fillId="2" borderId="6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0" borderId="5" xfId="1" applyFont="1" applyBorder="1" applyAlignment="1">
      <alignment horizontal="center" vertical="top" wrapText="1"/>
    </xf>
    <xf numFmtId="0" fontId="3" fillId="0" borderId="7" xfId="1" applyFont="1" applyBorder="1" applyAlignment="1">
      <alignment horizontal="center" vertical="top" wrapText="1"/>
    </xf>
    <xf numFmtId="0" fontId="3" fillId="0" borderId="2" xfId="1" applyFont="1" applyBorder="1" applyAlignment="1">
      <alignment horizontal="center" vertical="top" wrapText="1"/>
    </xf>
    <xf numFmtId="0" fontId="3" fillId="2" borderId="32" xfId="1" applyFont="1" applyFill="1" applyBorder="1" applyAlignment="1">
      <alignment horizontal="center" vertical="top" wrapText="1"/>
    </xf>
    <xf numFmtId="0" fontId="3" fillId="2" borderId="33" xfId="1" applyFont="1" applyFill="1" applyBorder="1" applyAlignment="1">
      <alignment horizontal="center" vertical="top" wrapText="1"/>
    </xf>
    <xf numFmtId="0" fontId="2" fillId="0" borderId="0" xfId="1" applyFont="1" applyAlignment="1">
      <alignment horizontal="center"/>
    </xf>
    <xf numFmtId="0" fontId="6" fillId="0" borderId="2" xfId="1" applyFont="1" applyBorder="1" applyAlignment="1">
      <alignment horizontal="center" vertical="center" wrapText="1"/>
    </xf>
    <xf numFmtId="0" fontId="6" fillId="8" borderId="2" xfId="1" applyFont="1" applyFill="1" applyBorder="1" applyAlignment="1">
      <alignment horizontal="center" vertical="top" wrapText="1"/>
    </xf>
    <xf numFmtId="0" fontId="6" fillId="10" borderId="2" xfId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 wrapText="1"/>
    </xf>
    <xf numFmtId="0" fontId="6" fillId="7" borderId="2" xfId="1" applyFont="1" applyFill="1" applyBorder="1" applyAlignment="1">
      <alignment horizontal="center" vertical="center" wrapText="1"/>
    </xf>
  </cellXfs>
  <cellStyles count="4">
    <cellStyle name="Comma 2" xfId="2"/>
    <cellStyle name="Normal 2" xfId="1"/>
    <cellStyle name="เครื่องหมายจุลภาค" xfId="3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25401</xdr:rowOff>
    </xdr:from>
    <xdr:to>
      <xdr:col>14</xdr:col>
      <xdr:colOff>666750</xdr:colOff>
      <xdr:row>38</xdr:row>
      <xdr:rowOff>158750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346367BE-72AE-4699-91D9-1E09423677DC}"/>
            </a:ext>
          </a:extLst>
        </xdr:cNvPr>
        <xdr:cNvGrpSpPr/>
      </xdr:nvGrpSpPr>
      <xdr:grpSpPr>
        <a:xfrm>
          <a:off x="0" y="25401"/>
          <a:ext cx="9140190" cy="7082789"/>
          <a:chOff x="-30367" y="0"/>
          <a:chExt cx="12222368" cy="6874454"/>
        </a:xfrm>
      </xdr:grpSpPr>
      <xdr:pic>
        <xdr:nvPicPr>
          <xdr:cNvPr id="3" name="Picture 2">
            <a:extLst>
              <a:ext uri="{FF2B5EF4-FFF2-40B4-BE49-F238E27FC236}">
                <a16:creationId xmlns="" xmlns:a16="http://schemas.microsoft.com/office/drawing/2014/main" id="{A571A9DF-670E-5F50-58C9-F1EEFFF764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colorTemperature colorTemp="4700"/>
                    </a14:imgEffect>
                    <a14:imgEffect>
                      <a14:saturation sat="3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r="34802"/>
          <a:stretch/>
        </xdr:blipFill>
        <xdr:spPr>
          <a:xfrm>
            <a:off x="4226711" y="16454"/>
            <a:ext cx="7965290" cy="6858000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="" xmlns:a16="http://schemas.microsoft.com/office/drawing/2014/main" id="{A71203FC-1A4A-D78D-B6A1-B6CA638C800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0"/>
                    </a14:imgEffect>
                    <a14:imgEffect>
                      <a14:brightnessContrast bright="40000"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535" t="27046" b="4352"/>
          <a:stretch/>
        </xdr:blipFill>
        <xdr:spPr>
          <a:xfrm>
            <a:off x="0" y="0"/>
            <a:ext cx="4207790" cy="6858000"/>
          </a:xfrm>
          <a:prstGeom prst="rect">
            <a:avLst/>
          </a:prstGeom>
          <a:gradFill flip="none" rotWithShape="1">
            <a:gsLst>
              <a:gs pos="0">
                <a:schemeClr val="accent1">
                  <a:tint val="66000"/>
                  <a:satMod val="160000"/>
                </a:schemeClr>
              </a:gs>
              <a:gs pos="50000">
                <a:schemeClr val="accent1">
                  <a:tint val="44500"/>
                  <a:satMod val="160000"/>
                </a:schemeClr>
              </a:gs>
              <a:gs pos="100000">
                <a:schemeClr val="accent1">
                  <a:tint val="23500"/>
                  <a:satMod val="160000"/>
                </a:schemeClr>
              </a:gs>
            </a:gsLst>
            <a:lin ang="16200000" scaled="1"/>
            <a:tileRect/>
          </a:gradFill>
        </xdr:spPr>
      </xdr:pic>
      <xdr:pic>
        <xdr:nvPicPr>
          <xdr:cNvPr id="5" name="Picture 4">
            <a:extLst>
              <a:ext uri="{FF2B5EF4-FFF2-40B4-BE49-F238E27FC236}">
                <a16:creationId xmlns="" xmlns:a16="http://schemas.microsoft.com/office/drawing/2014/main" id="{B41688F6-D4E6-345A-E152-42321F7239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-30367" y="1461999"/>
            <a:ext cx="4314347" cy="1317447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142875</xdr:colOff>
      <xdr:row>8</xdr:row>
      <xdr:rowOff>58010</xdr:rowOff>
    </xdr:from>
    <xdr:to>
      <xdr:col>14</xdr:col>
      <xdr:colOff>508001</xdr:colOff>
      <xdr:row>29</xdr:row>
      <xdr:rowOff>31751</xdr:rowOff>
    </xdr:to>
    <xdr:sp macro="" textlink="">
      <xdr:nvSpPr>
        <xdr:cNvPr id="6" name="Rectangle 5">
          <a:extLst>
            <a:ext uri="{FF2B5EF4-FFF2-40B4-BE49-F238E27FC236}">
              <a16:creationId xmlns="" xmlns:a16="http://schemas.microsoft.com/office/drawing/2014/main" id="{A1F3AECC-0F5C-4F82-87B9-17AFCC1BADA8}"/>
            </a:ext>
          </a:extLst>
        </xdr:cNvPr>
        <xdr:cNvSpPr/>
      </xdr:nvSpPr>
      <xdr:spPr>
        <a:xfrm>
          <a:off x="3571875" y="1505810"/>
          <a:ext cx="6537326" cy="37742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base"/>
          <a:r>
            <a:rPr lang="th-TH" sz="6500" b="1" i="0">
              <a:ln w="0"/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ประมาณการรายรับ </a:t>
          </a:r>
        </a:p>
        <a:p>
          <a:pPr algn="ctr" fontAlgn="base"/>
          <a:r>
            <a:rPr lang="th-TH" sz="4700" b="1" i="0">
              <a:ln w="0"/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งบประมาณเงินรายได้ ประจำปี 2568</a:t>
          </a:r>
        </a:p>
        <a:p>
          <a:pPr algn="ctr" fontAlgn="base"/>
          <a:r>
            <a:rPr lang="th-TH" sz="6000" b="1" cap="none" spc="0">
              <a:ln w="9525">
                <a:solidFill>
                  <a:schemeClr val="tx1">
                    <a:lumMod val="85000"/>
                    <a:lumOff val="15000"/>
                  </a:schemeClr>
                </a:solidFill>
                <a:prstDash val="solid"/>
              </a:ln>
              <a:solidFill>
                <a:schemeClr val="bg1">
                  <a:lumMod val="50000"/>
                </a:schemeClr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คณะเทคโนโลยีสื่อสารมวลชน</a:t>
          </a:r>
          <a:endParaRPr lang="th-TH" sz="6000" b="1" i="0" cap="none" spc="0">
            <a:ln w="9525">
              <a:solidFill>
                <a:schemeClr val="tx1">
                  <a:lumMod val="85000"/>
                  <a:lumOff val="15000"/>
                </a:schemeClr>
              </a:solidFill>
              <a:prstDash val="solid"/>
            </a:ln>
            <a:solidFill>
              <a:schemeClr val="bg1">
                <a:lumMod val="50000"/>
              </a:schemeClr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310816</xdr:colOff>
      <xdr:row>3</xdr:row>
      <xdr:rowOff>19191</xdr:rowOff>
    </xdr:from>
    <xdr:to>
      <xdr:col>12</xdr:col>
      <xdr:colOff>270711</xdr:colOff>
      <xdr:row>19</xdr:row>
      <xdr:rowOff>170446</xdr:rowOff>
    </xdr:to>
    <xdr:grpSp>
      <xdr:nvGrpSpPr>
        <xdr:cNvPr id="7" name="Group 6">
          <a:extLst>
            <a:ext uri="{FF2B5EF4-FFF2-40B4-BE49-F238E27FC236}">
              <a16:creationId xmlns="" xmlns:a16="http://schemas.microsoft.com/office/drawing/2014/main" id="{1DBDDD3E-981D-F1CA-A00B-AE13B6F46B62}"/>
            </a:ext>
          </a:extLst>
        </xdr:cNvPr>
        <xdr:cNvGrpSpPr/>
      </xdr:nvGrpSpPr>
      <xdr:grpSpPr>
        <a:xfrm>
          <a:off x="310816" y="813275"/>
          <a:ext cx="7371348" cy="4386371"/>
          <a:chOff x="310816" y="610744"/>
          <a:chExt cx="8141369" cy="4643044"/>
        </a:xfrm>
      </xdr:grpSpPr>
      <xdr:pic>
        <xdr:nvPicPr>
          <xdr:cNvPr id="6" name="Picture 5">
            <a:extLst>
              <a:ext uri="{FF2B5EF4-FFF2-40B4-BE49-F238E27FC236}">
                <a16:creationId xmlns="" xmlns:a16="http://schemas.microsoft.com/office/drawing/2014/main" id="{A398C619-A13B-D9C1-72E6-0A0BD1E309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5242"/>
          <a:stretch/>
        </xdr:blipFill>
        <xdr:spPr>
          <a:xfrm>
            <a:off x="310816" y="611605"/>
            <a:ext cx="8141369" cy="4642183"/>
          </a:xfrm>
          <a:prstGeom prst="rect">
            <a:avLst/>
          </a:prstGeom>
          <a:ln w="19050">
            <a:solidFill>
              <a:schemeClr val="accent5">
                <a:lumMod val="75000"/>
              </a:schemeClr>
            </a:solidFill>
          </a:ln>
        </xdr:spPr>
      </xdr:pic>
      <xdr:sp macro="" textlink="">
        <xdr:nvSpPr>
          <xdr:cNvPr id="4" name="TextBox 3">
            <a:extLst>
              <a:ext uri="{FF2B5EF4-FFF2-40B4-BE49-F238E27FC236}">
                <a16:creationId xmlns="" xmlns:a16="http://schemas.microsoft.com/office/drawing/2014/main" id="{7B5B2C3E-B43B-A43B-9245-E2BAA819D977}"/>
              </a:ext>
            </a:extLst>
          </xdr:cNvPr>
          <xdr:cNvSpPr txBox="1"/>
        </xdr:nvSpPr>
        <xdr:spPr bwMode="auto">
          <a:xfrm>
            <a:off x="621630" y="610744"/>
            <a:ext cx="7547584" cy="4582889"/>
          </a:xfrm>
          <a:prstGeom prst="rect">
            <a:avLst/>
          </a:prstGeom>
          <a:noFill/>
          <a:ln w="38100" cmpd="sng">
            <a:solidFill>
              <a:schemeClr val="accent1">
                <a:lumMod val="75000"/>
              </a:schemeClr>
            </a:solidFill>
          </a:ln>
          <a:effectLst>
            <a:softEdge rad="635000"/>
          </a:effectLst>
          <a:scene3d>
            <a:camera prst="orthographicFront">
              <a:rot lat="0" lon="21299999" rev="0"/>
            </a:camera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 rtl="1"/>
            <a:endParaRPr lang="en-US" sz="3200" b="1" i="1">
              <a:solidFill>
                <a:srgbClr val="3333FF"/>
              </a:solidFill>
              <a:latin typeface="TH SarabunPSK" pitchFamily="34" charset="-34"/>
              <a:ea typeface="+mn-ea"/>
              <a:cs typeface="TH SarabunPSK" pitchFamily="34" charset="-34"/>
            </a:endParaRPr>
          </a:p>
          <a:p>
            <a:pPr algn="ctr" rtl="1"/>
            <a:endParaRPr lang="th-TH" sz="3200" b="1" i="1">
              <a:solidFill>
                <a:srgbClr val="3333FF"/>
              </a:solidFill>
              <a:latin typeface="TH SarabunPSK" pitchFamily="34" charset="-34"/>
              <a:ea typeface="+mn-ea"/>
              <a:cs typeface="TH SarabunPSK" pitchFamily="34" charset="-34"/>
            </a:endParaRPr>
          </a:p>
          <a:p>
            <a:pPr algn="ctr" rtl="1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ประมาณการรายรับ</a:t>
            </a:r>
            <a:r>
              <a:rPr lang="en-US" sz="3200" b="1" i="1" baseline="0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งบประมาณเงินรายได้</a:t>
            </a:r>
            <a:endParaRPr lang="th-TH" sz="3200">
              <a:solidFill>
                <a:srgbClr val="3333FF"/>
              </a:solidFill>
              <a:latin typeface="TH SarabunPSK" pitchFamily="34" charset="-34"/>
              <a:cs typeface="TH SarabunPSK" pitchFamily="34" charset="-34"/>
            </a:endParaRPr>
          </a:p>
          <a:p>
            <a:pPr algn="ctr" rtl="1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ประจำปี 25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6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8 </a:t>
            </a:r>
            <a:endParaRPr lang="th-TH" sz="3200">
              <a:solidFill>
                <a:srgbClr val="3333FF"/>
              </a:solidFill>
              <a:latin typeface="TH SarabunPSK" pitchFamily="34" charset="-34"/>
              <a:cs typeface="TH SarabunPSK" pitchFamily="34" charset="-34"/>
            </a:endParaRPr>
          </a:p>
          <a:p>
            <a:pPr algn="ctr" rtl="1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1 ตุลาคม  25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6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7 - 30 กันยายน  25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6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8</a:t>
            </a:r>
          </a:p>
          <a:p>
            <a:pPr algn="ctr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การจัดการศึกษาระดับปริญญาตรี</a:t>
            </a:r>
            <a:r>
              <a:rPr lang="en-US" sz="3200" b="1" i="1" baseline="0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ภาคปกติ </a:t>
            </a:r>
          </a:p>
          <a:p>
            <a:pPr algn="ctr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ภาคเรียนที่ 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2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/2567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และภาคเรียนที่</a:t>
            </a:r>
            <a:r>
              <a:rPr lang="th-TH" sz="3200" b="1" i="1" baseline="0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1/2568</a:t>
            </a:r>
            <a:endParaRPr lang="th-TH" sz="3200">
              <a:solidFill>
                <a:srgbClr val="3333FF"/>
              </a:solidFill>
              <a:latin typeface="TH SarabunPSK" pitchFamily="34" charset="-34"/>
              <a:cs typeface="TH SarabunPSK" pitchFamily="34" charset="-34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310816</xdr:colOff>
      <xdr:row>3</xdr:row>
      <xdr:rowOff>19191</xdr:rowOff>
    </xdr:from>
    <xdr:to>
      <xdr:col>12</xdr:col>
      <xdr:colOff>270711</xdr:colOff>
      <xdr:row>19</xdr:row>
      <xdr:rowOff>170446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04039467-970F-4025-983D-0A07E0037747}"/>
            </a:ext>
          </a:extLst>
        </xdr:cNvPr>
        <xdr:cNvGrpSpPr/>
      </xdr:nvGrpSpPr>
      <xdr:grpSpPr>
        <a:xfrm>
          <a:off x="310816" y="813275"/>
          <a:ext cx="7371348" cy="4386371"/>
          <a:chOff x="310816" y="610744"/>
          <a:chExt cx="8141369" cy="4643044"/>
        </a:xfrm>
      </xdr:grpSpPr>
      <xdr:pic>
        <xdr:nvPicPr>
          <xdr:cNvPr id="3" name="Picture 2">
            <a:extLst>
              <a:ext uri="{FF2B5EF4-FFF2-40B4-BE49-F238E27FC236}">
                <a16:creationId xmlns="" xmlns:a16="http://schemas.microsoft.com/office/drawing/2014/main" id="{8F791DCF-DDB1-3ADB-4998-24316280B49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5242"/>
          <a:stretch/>
        </xdr:blipFill>
        <xdr:spPr>
          <a:xfrm>
            <a:off x="310816" y="611605"/>
            <a:ext cx="8141369" cy="4642183"/>
          </a:xfrm>
          <a:prstGeom prst="rect">
            <a:avLst/>
          </a:prstGeom>
          <a:ln w="19050">
            <a:solidFill>
              <a:schemeClr val="accent5">
                <a:lumMod val="75000"/>
              </a:schemeClr>
            </a:solidFill>
          </a:ln>
        </xdr:spPr>
      </xdr:pic>
      <xdr:sp macro="" textlink="">
        <xdr:nvSpPr>
          <xdr:cNvPr id="4" name="TextBox 3">
            <a:extLst>
              <a:ext uri="{FF2B5EF4-FFF2-40B4-BE49-F238E27FC236}">
                <a16:creationId xmlns="" xmlns:a16="http://schemas.microsoft.com/office/drawing/2014/main" id="{CC426CF9-3DBF-BBE0-A740-B6DD5EC710E9}"/>
              </a:ext>
            </a:extLst>
          </xdr:cNvPr>
          <xdr:cNvSpPr txBox="1"/>
        </xdr:nvSpPr>
        <xdr:spPr bwMode="auto">
          <a:xfrm>
            <a:off x="621630" y="610744"/>
            <a:ext cx="7547584" cy="4582889"/>
          </a:xfrm>
          <a:prstGeom prst="rect">
            <a:avLst/>
          </a:prstGeom>
          <a:noFill/>
          <a:ln w="38100" cmpd="sng">
            <a:solidFill>
              <a:schemeClr val="accent1">
                <a:lumMod val="75000"/>
              </a:schemeClr>
            </a:solidFill>
          </a:ln>
          <a:effectLst>
            <a:softEdge rad="635000"/>
          </a:effectLst>
          <a:scene3d>
            <a:camera prst="orthographicFront">
              <a:rot lat="0" lon="21299999" rev="0"/>
            </a:camera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 rtl="1"/>
            <a:endParaRPr lang="th-TH" sz="3200" b="1" i="1">
              <a:solidFill>
                <a:srgbClr val="3333FF"/>
              </a:solidFill>
              <a:latin typeface="TH SarabunPSK" pitchFamily="34" charset="-34"/>
              <a:ea typeface="+mn-ea"/>
              <a:cs typeface="TH SarabunPSK" pitchFamily="34" charset="-34"/>
            </a:endParaRPr>
          </a:p>
          <a:p>
            <a:pPr algn="ctr" rtl="1"/>
            <a:endParaRPr lang="en-US" sz="3200" b="1" i="1">
              <a:solidFill>
                <a:srgbClr val="3333FF"/>
              </a:solidFill>
              <a:latin typeface="TH SarabunPSK" pitchFamily="34" charset="-34"/>
              <a:ea typeface="+mn-ea"/>
              <a:cs typeface="TH SarabunPSK" pitchFamily="34" charset="-34"/>
            </a:endParaRPr>
          </a:p>
          <a:p>
            <a:pPr algn="ctr" rtl="1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ประมาณการรายรับ</a:t>
            </a:r>
            <a:r>
              <a:rPr lang="en-US" sz="3200" b="1" i="1" baseline="0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งบประมาณเงินรายได้</a:t>
            </a:r>
            <a:endParaRPr lang="th-TH" sz="3200">
              <a:solidFill>
                <a:srgbClr val="3333FF"/>
              </a:solidFill>
              <a:latin typeface="TH SarabunPSK" pitchFamily="34" charset="-34"/>
              <a:cs typeface="TH SarabunPSK" pitchFamily="34" charset="-34"/>
            </a:endParaRPr>
          </a:p>
          <a:p>
            <a:pPr algn="ctr" rtl="1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ประจำปี 25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6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8 </a:t>
            </a:r>
            <a:endParaRPr lang="th-TH" sz="3200">
              <a:solidFill>
                <a:srgbClr val="3333FF"/>
              </a:solidFill>
              <a:latin typeface="TH SarabunPSK" pitchFamily="34" charset="-34"/>
              <a:cs typeface="TH SarabunPSK" pitchFamily="34" charset="-34"/>
            </a:endParaRPr>
          </a:p>
          <a:p>
            <a:pPr algn="ctr" rtl="1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1 ตุลาคม  25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6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7 - 30 กันยายน  25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6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8</a:t>
            </a:r>
          </a:p>
          <a:p>
            <a:pPr algn="ctr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การจัดการศึกษาระดับปริญญาตรี</a:t>
            </a:r>
            <a:r>
              <a:rPr lang="en-US" sz="3200" b="1" i="1" baseline="0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ภาคพิเศษ</a:t>
            </a:r>
          </a:p>
          <a:p>
            <a:pPr algn="ctr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ภาคเรียนที่ 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2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/2567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และภาคเรียนที่</a:t>
            </a:r>
            <a:r>
              <a:rPr lang="th-TH" sz="3200" b="1" i="1" baseline="0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1/2568</a:t>
            </a:r>
            <a:endParaRPr lang="th-TH" sz="3200">
              <a:solidFill>
                <a:srgbClr val="3333FF"/>
              </a:solidFill>
              <a:latin typeface="TH SarabunPSK" pitchFamily="34" charset="-34"/>
              <a:cs typeface="TH SarabunPSK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310816</xdr:colOff>
      <xdr:row>3</xdr:row>
      <xdr:rowOff>19191</xdr:rowOff>
    </xdr:from>
    <xdr:to>
      <xdr:col>12</xdr:col>
      <xdr:colOff>270711</xdr:colOff>
      <xdr:row>19</xdr:row>
      <xdr:rowOff>170446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20260712-089A-4C13-98E4-69B9D93ED4A8}"/>
            </a:ext>
          </a:extLst>
        </xdr:cNvPr>
        <xdr:cNvGrpSpPr/>
      </xdr:nvGrpSpPr>
      <xdr:grpSpPr>
        <a:xfrm>
          <a:off x="310816" y="813275"/>
          <a:ext cx="7371348" cy="4386371"/>
          <a:chOff x="310816" y="610744"/>
          <a:chExt cx="8141369" cy="4643044"/>
        </a:xfrm>
      </xdr:grpSpPr>
      <xdr:pic>
        <xdr:nvPicPr>
          <xdr:cNvPr id="3" name="Picture 2">
            <a:extLst>
              <a:ext uri="{FF2B5EF4-FFF2-40B4-BE49-F238E27FC236}">
                <a16:creationId xmlns="" xmlns:a16="http://schemas.microsoft.com/office/drawing/2014/main" id="{C205B41F-EEED-6FC0-031D-C7E3E2259B8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5242"/>
          <a:stretch/>
        </xdr:blipFill>
        <xdr:spPr>
          <a:xfrm>
            <a:off x="310816" y="611605"/>
            <a:ext cx="8141369" cy="4642183"/>
          </a:xfrm>
          <a:prstGeom prst="rect">
            <a:avLst/>
          </a:prstGeom>
          <a:ln w="19050">
            <a:solidFill>
              <a:schemeClr val="accent5">
                <a:lumMod val="75000"/>
              </a:schemeClr>
            </a:solidFill>
          </a:ln>
        </xdr:spPr>
      </xdr:pic>
      <xdr:sp macro="" textlink="">
        <xdr:nvSpPr>
          <xdr:cNvPr id="4" name="TextBox 3">
            <a:extLst>
              <a:ext uri="{FF2B5EF4-FFF2-40B4-BE49-F238E27FC236}">
                <a16:creationId xmlns="" xmlns:a16="http://schemas.microsoft.com/office/drawing/2014/main" id="{41473A9A-58B0-C7DE-C021-B1859C506CDF}"/>
              </a:ext>
            </a:extLst>
          </xdr:cNvPr>
          <xdr:cNvSpPr txBox="1"/>
        </xdr:nvSpPr>
        <xdr:spPr bwMode="auto">
          <a:xfrm>
            <a:off x="621630" y="610744"/>
            <a:ext cx="7547584" cy="4582889"/>
          </a:xfrm>
          <a:prstGeom prst="rect">
            <a:avLst/>
          </a:prstGeom>
          <a:noFill/>
          <a:ln w="38100" cmpd="sng">
            <a:solidFill>
              <a:schemeClr val="accent1">
                <a:lumMod val="75000"/>
              </a:schemeClr>
            </a:solidFill>
          </a:ln>
          <a:effectLst>
            <a:softEdge rad="635000"/>
          </a:effectLst>
          <a:scene3d>
            <a:camera prst="orthographicFront">
              <a:rot lat="0" lon="21299999" rev="0"/>
            </a:camera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 rtl="1"/>
            <a:endParaRPr lang="th-TH" sz="3200" b="1" i="1">
              <a:solidFill>
                <a:srgbClr val="3333FF"/>
              </a:solidFill>
              <a:latin typeface="TH SarabunPSK" pitchFamily="34" charset="-34"/>
              <a:ea typeface="+mn-ea"/>
              <a:cs typeface="TH SarabunPSK" pitchFamily="34" charset="-34"/>
            </a:endParaRPr>
          </a:p>
          <a:p>
            <a:pPr algn="ctr" rtl="1"/>
            <a:endParaRPr lang="en-US" sz="3200" b="1" i="1">
              <a:solidFill>
                <a:srgbClr val="3333FF"/>
              </a:solidFill>
              <a:latin typeface="TH SarabunPSK" pitchFamily="34" charset="-34"/>
              <a:ea typeface="+mn-ea"/>
              <a:cs typeface="TH SarabunPSK" pitchFamily="34" charset="-34"/>
            </a:endParaRPr>
          </a:p>
          <a:p>
            <a:pPr algn="ctr" rtl="1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ประมาณการรายรับ</a:t>
            </a:r>
            <a:r>
              <a:rPr lang="en-US" sz="3200" b="1" i="1" baseline="0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งบประมาณเงินรายได้</a:t>
            </a:r>
            <a:endParaRPr lang="th-TH" sz="3200">
              <a:solidFill>
                <a:srgbClr val="3333FF"/>
              </a:solidFill>
              <a:latin typeface="TH SarabunPSK" pitchFamily="34" charset="-34"/>
              <a:cs typeface="TH SarabunPSK" pitchFamily="34" charset="-34"/>
            </a:endParaRPr>
          </a:p>
          <a:p>
            <a:pPr algn="ctr" rtl="1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ประจำปี 25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6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8 </a:t>
            </a:r>
            <a:endParaRPr lang="th-TH" sz="3200">
              <a:solidFill>
                <a:srgbClr val="3333FF"/>
              </a:solidFill>
              <a:latin typeface="TH SarabunPSK" pitchFamily="34" charset="-34"/>
              <a:cs typeface="TH SarabunPSK" pitchFamily="34" charset="-34"/>
            </a:endParaRPr>
          </a:p>
          <a:p>
            <a:pPr algn="ctr" rtl="1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1 ตุลาคม  25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6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7 - 30 กันยายน  25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6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8</a:t>
            </a:r>
          </a:p>
          <a:p>
            <a:pPr algn="ctr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การจัดการศึกษาระดับปริญญาโท</a:t>
            </a:r>
            <a:r>
              <a:rPr lang="en-US" sz="3200" b="1" i="1" baseline="0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ภาคปกติ</a:t>
            </a:r>
          </a:p>
          <a:p>
            <a:pPr algn="ctr"/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ภาคเรียนที่ 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2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/2567</a:t>
            </a:r>
            <a:r>
              <a:rPr lang="en-US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</a:t>
            </a:r>
            <a:r>
              <a:rPr lang="th-TH" sz="3200" b="1" i="1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และภาคเรียนที่</a:t>
            </a:r>
            <a:r>
              <a:rPr lang="th-TH" sz="3200" b="1" i="1" baseline="0">
                <a:solidFill>
                  <a:srgbClr val="3333FF"/>
                </a:solidFill>
                <a:latin typeface="TH SarabunPSK" pitchFamily="34" charset="-34"/>
                <a:ea typeface="+mn-ea"/>
                <a:cs typeface="TH SarabunPSK" pitchFamily="34" charset="-34"/>
              </a:rPr>
              <a:t> 1/2568</a:t>
            </a:r>
            <a:endParaRPr lang="th-TH" sz="3200">
              <a:solidFill>
                <a:srgbClr val="3333FF"/>
              </a:solidFill>
              <a:latin typeface="TH SarabunPSK" pitchFamily="34" charset="-34"/>
              <a:cs typeface="TH SarabunPSK" pitchFamily="34" charset="-34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10" zoomScaleNormal="100" zoomScaleSheetLayoutView="100" workbookViewId="0">
      <selection activeCell="R20" sqref="R20"/>
    </sheetView>
  </sheetViews>
  <sheetFormatPr defaultRowHeight="14.4"/>
  <sheetData/>
  <pageMargins left="0.17" right="0.17" top="0.17" bottom="0.17" header="0.17" footer="0.17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S15"/>
  <sheetViews>
    <sheetView view="pageBreakPreview" zoomScale="80" zoomScaleNormal="100" zoomScaleSheetLayoutView="80" workbookViewId="0">
      <selection activeCell="M21" sqref="M21"/>
    </sheetView>
  </sheetViews>
  <sheetFormatPr defaultColWidth="9" defaultRowHeight="18"/>
  <cols>
    <col min="1" max="1" width="35" style="4" customWidth="1"/>
    <col min="2" max="2" width="5.44140625" style="4" customWidth="1"/>
    <col min="3" max="3" width="8.88671875" style="4" customWidth="1"/>
    <col min="4" max="4" width="7" style="4" customWidth="1"/>
    <col min="5" max="5" width="8.88671875" style="4" customWidth="1"/>
    <col min="6" max="6" width="6.109375" style="4" customWidth="1"/>
    <col min="7" max="7" width="8.88671875" style="4" customWidth="1"/>
    <col min="8" max="8" width="6.109375" style="4" customWidth="1"/>
    <col min="9" max="9" width="8.88671875" style="4" customWidth="1"/>
    <col min="10" max="10" width="6.109375" style="4" customWidth="1"/>
    <col min="11" max="11" width="8.88671875" style="4" customWidth="1"/>
    <col min="12" max="12" width="6.109375" style="4" customWidth="1"/>
    <col min="13" max="13" width="8.88671875" style="4" customWidth="1"/>
    <col min="14" max="14" width="9" style="4"/>
    <col min="15" max="15" width="10.33203125" style="4" customWidth="1"/>
    <col min="16" max="18" width="12.33203125" style="4" customWidth="1"/>
    <col min="19" max="19" width="15.6640625" style="4" customWidth="1"/>
    <col min="20" max="16384" width="9" style="4"/>
  </cols>
  <sheetData>
    <row r="1" spans="1:19" ht="23.4">
      <c r="A1" s="2"/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s="6" customFormat="1" ht="23.4">
      <c r="A2" s="2" t="s">
        <v>76</v>
      </c>
      <c r="B2" s="2"/>
      <c r="C2" s="2"/>
      <c r="D2" s="2"/>
      <c r="E2" s="2"/>
      <c r="F2" s="2"/>
      <c r="G2" s="2"/>
      <c r="H2" s="2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19" s="7" customFormat="1" ht="29.25" customHeight="1">
      <c r="A3" s="2" t="s">
        <v>78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s="7" customFormat="1" ht="23.4">
      <c r="A4" s="8"/>
      <c r="B4" s="8"/>
      <c r="C4" s="8"/>
      <c r="D4" s="8"/>
      <c r="E4" s="8"/>
      <c r="F4" s="2"/>
      <c r="G4" s="2"/>
    </row>
    <row r="5" spans="1:19" ht="21" customHeight="1">
      <c r="A5" s="147" t="s">
        <v>2</v>
      </c>
      <c r="B5" s="150" t="s">
        <v>3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44" t="s">
        <v>29</v>
      </c>
      <c r="P5" s="145"/>
      <c r="Q5" s="145"/>
      <c r="R5" s="145"/>
      <c r="S5" s="151" t="s">
        <v>30</v>
      </c>
    </row>
    <row r="6" spans="1:19" ht="18.75" customHeight="1">
      <c r="A6" s="148"/>
      <c r="B6" s="150" t="s">
        <v>6</v>
      </c>
      <c r="C6" s="150"/>
      <c r="D6" s="150" t="s">
        <v>7</v>
      </c>
      <c r="E6" s="150"/>
      <c r="F6" s="150" t="s">
        <v>8</v>
      </c>
      <c r="G6" s="150"/>
      <c r="H6" s="150" t="s">
        <v>9</v>
      </c>
      <c r="I6" s="150"/>
      <c r="J6" s="150" t="s">
        <v>10</v>
      </c>
      <c r="K6" s="150"/>
      <c r="L6" s="150" t="s">
        <v>11</v>
      </c>
      <c r="M6" s="150"/>
      <c r="N6" s="150" t="s">
        <v>12</v>
      </c>
      <c r="O6" s="159" t="s">
        <v>13</v>
      </c>
      <c r="P6" s="156" t="s">
        <v>14</v>
      </c>
      <c r="Q6" s="156" t="s">
        <v>31</v>
      </c>
      <c r="R6" s="158" t="s">
        <v>32</v>
      </c>
      <c r="S6" s="152"/>
    </row>
    <row r="7" spans="1:19" ht="119.25" customHeight="1">
      <c r="A7" s="149"/>
      <c r="B7" s="9" t="s">
        <v>16</v>
      </c>
      <c r="C7" s="9" t="s">
        <v>17</v>
      </c>
      <c r="D7" s="9" t="s">
        <v>16</v>
      </c>
      <c r="E7" s="9" t="s">
        <v>17</v>
      </c>
      <c r="F7" s="9" t="s">
        <v>16</v>
      </c>
      <c r="G7" s="9" t="s">
        <v>17</v>
      </c>
      <c r="H7" s="9" t="s">
        <v>16</v>
      </c>
      <c r="I7" s="9" t="s">
        <v>17</v>
      </c>
      <c r="J7" s="9" t="s">
        <v>16</v>
      </c>
      <c r="K7" s="9" t="s">
        <v>17</v>
      </c>
      <c r="L7" s="9" t="s">
        <v>16</v>
      </c>
      <c r="M7" s="9" t="s">
        <v>17</v>
      </c>
      <c r="N7" s="150"/>
      <c r="O7" s="160"/>
      <c r="P7" s="157"/>
      <c r="Q7" s="157"/>
      <c r="R7" s="158"/>
      <c r="S7" s="153"/>
    </row>
    <row r="8" spans="1:19" ht="21">
      <c r="A8" s="10" t="s">
        <v>18</v>
      </c>
      <c r="B8" s="11">
        <f>B9</f>
        <v>0</v>
      </c>
      <c r="C8" s="11">
        <f t="shared" ref="C8:S9" si="0">C9</f>
        <v>0</v>
      </c>
      <c r="D8" s="11">
        <f t="shared" si="0"/>
        <v>0</v>
      </c>
      <c r="E8" s="11">
        <f t="shared" si="0"/>
        <v>0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15"/>
      <c r="P8" s="11">
        <f t="shared" si="0"/>
        <v>0</v>
      </c>
      <c r="Q8" s="11">
        <f t="shared" si="0"/>
        <v>0</v>
      </c>
      <c r="R8" s="11">
        <f t="shared" si="0"/>
        <v>0</v>
      </c>
      <c r="S8" s="11">
        <f t="shared" si="0"/>
        <v>0</v>
      </c>
    </row>
    <row r="9" spans="1:19" ht="21">
      <c r="A9" s="17" t="s">
        <v>26</v>
      </c>
      <c r="B9" s="18">
        <f>B10</f>
        <v>0</v>
      </c>
      <c r="C9" s="18">
        <f t="shared" si="0"/>
        <v>0</v>
      </c>
      <c r="D9" s="18">
        <f t="shared" si="0"/>
        <v>0</v>
      </c>
      <c r="E9" s="18">
        <f t="shared" si="0"/>
        <v>0</v>
      </c>
      <c r="F9" s="18">
        <f t="shared" si="0"/>
        <v>0</v>
      </c>
      <c r="G9" s="18">
        <f t="shared" si="0"/>
        <v>0</v>
      </c>
      <c r="H9" s="18">
        <f t="shared" si="0"/>
        <v>0</v>
      </c>
      <c r="I9" s="18">
        <f t="shared" si="0"/>
        <v>0</v>
      </c>
      <c r="J9" s="18">
        <f t="shared" si="0"/>
        <v>0</v>
      </c>
      <c r="K9" s="18">
        <f t="shared" si="0"/>
        <v>0</v>
      </c>
      <c r="L9" s="18">
        <f t="shared" si="0"/>
        <v>0</v>
      </c>
      <c r="M9" s="18">
        <f t="shared" si="0"/>
        <v>0</v>
      </c>
      <c r="N9" s="18">
        <f t="shared" si="0"/>
        <v>0</v>
      </c>
      <c r="O9" s="116"/>
      <c r="P9" s="18">
        <f t="shared" si="0"/>
        <v>0</v>
      </c>
      <c r="Q9" s="18">
        <f t="shared" si="0"/>
        <v>0</v>
      </c>
      <c r="R9" s="18">
        <f t="shared" si="0"/>
        <v>0</v>
      </c>
      <c r="S9" s="18">
        <f t="shared" si="0"/>
        <v>0</v>
      </c>
    </row>
    <row r="10" spans="1:19" s="114" customFormat="1" ht="42">
      <c r="A10" s="13" t="s">
        <v>19</v>
      </c>
      <c r="B10" s="13">
        <f>SUM(B11:B12)</f>
        <v>0</v>
      </c>
      <c r="C10" s="13">
        <f t="shared" ref="C10:N10" si="1">SUM(C11:C12)</f>
        <v>0</v>
      </c>
      <c r="D10" s="13">
        <f t="shared" si="1"/>
        <v>0</v>
      </c>
      <c r="E10" s="13">
        <f t="shared" si="1"/>
        <v>0</v>
      </c>
      <c r="F10" s="13">
        <f t="shared" si="1"/>
        <v>0</v>
      </c>
      <c r="G10" s="13">
        <f t="shared" si="1"/>
        <v>0</v>
      </c>
      <c r="H10" s="13">
        <f t="shared" si="1"/>
        <v>0</v>
      </c>
      <c r="I10" s="13">
        <f t="shared" si="1"/>
        <v>0</v>
      </c>
      <c r="J10" s="13">
        <f t="shared" si="1"/>
        <v>0</v>
      </c>
      <c r="K10" s="13">
        <f t="shared" si="1"/>
        <v>0</v>
      </c>
      <c r="L10" s="13">
        <f t="shared" si="1"/>
        <v>0</v>
      </c>
      <c r="M10" s="13">
        <f t="shared" si="1"/>
        <v>0</v>
      </c>
      <c r="N10" s="13">
        <f t="shared" si="1"/>
        <v>0</v>
      </c>
      <c r="O10" s="117"/>
      <c r="P10" s="13">
        <f t="shared" ref="P10" si="2">SUM(P11:P12)</f>
        <v>0</v>
      </c>
      <c r="Q10" s="13">
        <f t="shared" ref="Q10" si="3">SUM(Q11:Q12)</f>
        <v>0</v>
      </c>
      <c r="R10" s="13">
        <f t="shared" ref="R10" si="4">SUM(R11:R12)</f>
        <v>0</v>
      </c>
      <c r="S10" s="13">
        <f t="shared" ref="S10" si="5">SUM(S11:S12)</f>
        <v>0</v>
      </c>
    </row>
    <row r="11" spans="1:19" ht="21">
      <c r="A11" s="28" t="s">
        <v>23</v>
      </c>
      <c r="B11" s="110"/>
      <c r="C11" s="110"/>
      <c r="D11" s="110"/>
      <c r="E11" s="111"/>
      <c r="F11" s="28"/>
      <c r="G11" s="38"/>
      <c r="H11" s="38"/>
      <c r="I11" s="25"/>
      <c r="J11" s="25"/>
      <c r="K11" s="25"/>
      <c r="L11" s="38">
        <f t="shared" ref="L11:M12" si="6">B11+D11+F11+H11+J11</f>
        <v>0</v>
      </c>
      <c r="M11" s="25">
        <f t="shared" si="6"/>
        <v>0</v>
      </c>
      <c r="N11" s="38">
        <f t="shared" ref="N11:N12" si="7">SUM(L11:M11)</f>
        <v>0</v>
      </c>
      <c r="O11" s="118">
        <v>20000</v>
      </c>
      <c r="P11" s="38">
        <f t="shared" ref="P11:P12" si="8">O11*L11</f>
        <v>0</v>
      </c>
      <c r="Q11" s="25">
        <f t="shared" ref="Q11:Q12" si="9">(B11+C11)*1000</f>
        <v>0</v>
      </c>
      <c r="R11" s="25">
        <f>M11*8000</f>
        <v>0</v>
      </c>
      <c r="S11" s="25">
        <f>SUM(P11:R11)</f>
        <v>0</v>
      </c>
    </row>
    <row r="12" spans="1:19" ht="21">
      <c r="A12" s="20" t="s">
        <v>21</v>
      </c>
      <c r="B12" s="110"/>
      <c r="C12" s="110"/>
      <c r="D12" s="110"/>
      <c r="E12" s="111"/>
      <c r="F12" s="28"/>
      <c r="G12" s="38"/>
      <c r="H12" s="38"/>
      <c r="I12" s="25"/>
      <c r="J12" s="25"/>
      <c r="K12" s="25"/>
      <c r="L12" s="36">
        <f t="shared" si="6"/>
        <v>0</v>
      </c>
      <c r="M12" s="26">
        <f t="shared" si="6"/>
        <v>0</v>
      </c>
      <c r="N12" s="36">
        <f t="shared" si="7"/>
        <v>0</v>
      </c>
      <c r="O12" s="118">
        <v>20000</v>
      </c>
      <c r="P12" s="36">
        <f t="shared" si="8"/>
        <v>0</v>
      </c>
      <c r="Q12" s="25">
        <f t="shared" si="9"/>
        <v>0</v>
      </c>
      <c r="R12" s="25">
        <f>M12*8000</f>
        <v>0</v>
      </c>
      <c r="S12" s="25">
        <f>SUM(P12:R12)</f>
        <v>0</v>
      </c>
    </row>
    <row r="13" spans="1:19" ht="21">
      <c r="A13" s="44"/>
      <c r="B13" s="112"/>
      <c r="C13" s="112"/>
      <c r="D13" s="112"/>
      <c r="E13" s="113"/>
      <c r="F13" s="44"/>
      <c r="G13" s="49"/>
      <c r="H13" s="49"/>
      <c r="I13" s="50"/>
      <c r="J13" s="50"/>
      <c r="K13" s="50"/>
      <c r="L13" s="49"/>
      <c r="M13" s="50"/>
      <c r="N13" s="49"/>
      <c r="O13" s="119"/>
      <c r="P13" s="49"/>
      <c r="Q13" s="49"/>
      <c r="R13" s="50"/>
      <c r="S13" s="50"/>
    </row>
    <row r="15" spans="1:19" ht="21">
      <c r="A15" s="6"/>
    </row>
  </sheetData>
  <mergeCells count="15">
    <mergeCell ref="A5:A7"/>
    <mergeCell ref="B5:N5"/>
    <mergeCell ref="O5:R5"/>
    <mergeCell ref="S5:S7"/>
    <mergeCell ref="B6:C6"/>
    <mergeCell ref="D6:E6"/>
    <mergeCell ref="F6:G6"/>
    <mergeCell ref="H6:I6"/>
    <mergeCell ref="J6:K6"/>
    <mergeCell ref="L6:M6"/>
    <mergeCell ref="N6:N7"/>
    <mergeCell ref="O6:O7"/>
    <mergeCell ref="P6:P7"/>
    <mergeCell ref="Q6:Q7"/>
    <mergeCell ref="R6:R7"/>
  </mergeCells>
  <printOptions horizontalCentered="1"/>
  <pageMargins left="0.23622047244094491" right="0.19685039370078741" top="0.56999999999999995" bottom="0.15748031496062992" header="0.35433070866141736" footer="0.15748031496062992"/>
  <pageSetup paperSize="9" scale="61" orientation="landscape" r:id="rId1"/>
  <headerFooter alignWithMargins="0">
    <oddFooter>&amp;R&amp;F/&amp;A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"/>
  <sheetViews>
    <sheetView view="pageBreakPreview" zoomScale="95" zoomScaleNormal="50" zoomScaleSheetLayoutView="95" workbookViewId="0">
      <selection activeCell="G25" sqref="G25"/>
    </sheetView>
  </sheetViews>
  <sheetFormatPr defaultColWidth="9" defaultRowHeight="21"/>
  <cols>
    <col min="1" max="16384" width="9" style="1"/>
  </cols>
  <sheetData/>
  <pageMargins left="1.1499999999999999" right="0.16" top="0.47" bottom="0.35" header="0.67" footer="0.5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</sheetPr>
  <dimension ref="B1:N12"/>
  <sheetViews>
    <sheetView view="pageBreakPreview" zoomScale="90" zoomScaleNormal="100" zoomScaleSheetLayoutView="90" workbookViewId="0">
      <selection activeCell="R21" sqref="R21"/>
    </sheetView>
  </sheetViews>
  <sheetFormatPr defaultRowHeight="18"/>
  <cols>
    <col min="1" max="1" width="2.44140625" style="4" customWidth="1"/>
    <col min="2" max="2" width="32.6640625" style="4" customWidth="1"/>
    <col min="3" max="7" width="7.33203125" style="4" customWidth="1"/>
    <col min="8" max="8" width="9.88671875" style="4" customWidth="1"/>
    <col min="9" max="9" width="12.109375" style="4" customWidth="1"/>
    <col min="10" max="10" width="9.88671875" style="4" customWidth="1"/>
    <col min="11" max="11" width="12.109375" style="4" customWidth="1"/>
    <col min="12" max="12" width="9.88671875" style="4" customWidth="1"/>
    <col min="13" max="13" width="12.109375" style="4" customWidth="1"/>
    <col min="14" max="14" width="10.6640625" style="4" customWidth="1"/>
    <col min="15" max="256" width="9" style="4"/>
    <col min="257" max="257" width="2.44140625" style="4" customWidth="1"/>
    <col min="258" max="258" width="25.33203125" style="4" customWidth="1"/>
    <col min="259" max="263" width="7.33203125" style="4" customWidth="1"/>
    <col min="264" max="264" width="9.88671875" style="4" customWidth="1"/>
    <col min="265" max="265" width="12.109375" style="4" customWidth="1"/>
    <col min="266" max="266" width="9.88671875" style="4" customWidth="1"/>
    <col min="267" max="267" width="12.109375" style="4" customWidth="1"/>
    <col min="268" max="268" width="9.88671875" style="4" customWidth="1"/>
    <col min="269" max="269" width="12.109375" style="4" customWidth="1"/>
    <col min="270" max="270" width="10.6640625" style="4" customWidth="1"/>
    <col min="271" max="512" width="9" style="4"/>
    <col min="513" max="513" width="2.44140625" style="4" customWidth="1"/>
    <col min="514" max="514" width="25.33203125" style="4" customWidth="1"/>
    <col min="515" max="519" width="7.33203125" style="4" customWidth="1"/>
    <col min="520" max="520" width="9.88671875" style="4" customWidth="1"/>
    <col min="521" max="521" width="12.109375" style="4" customWidth="1"/>
    <col min="522" max="522" width="9.88671875" style="4" customWidth="1"/>
    <col min="523" max="523" width="12.109375" style="4" customWidth="1"/>
    <col min="524" max="524" width="9.88671875" style="4" customWidth="1"/>
    <col min="525" max="525" width="12.109375" style="4" customWidth="1"/>
    <col min="526" max="526" width="10.6640625" style="4" customWidth="1"/>
    <col min="527" max="768" width="9" style="4"/>
    <col min="769" max="769" width="2.44140625" style="4" customWidth="1"/>
    <col min="770" max="770" width="25.33203125" style="4" customWidth="1"/>
    <col min="771" max="775" width="7.33203125" style="4" customWidth="1"/>
    <col min="776" max="776" width="9.88671875" style="4" customWidth="1"/>
    <col min="777" max="777" width="12.109375" style="4" customWidth="1"/>
    <col min="778" max="778" width="9.88671875" style="4" customWidth="1"/>
    <col min="779" max="779" width="12.109375" style="4" customWidth="1"/>
    <col min="780" max="780" width="9.88671875" style="4" customWidth="1"/>
    <col min="781" max="781" width="12.109375" style="4" customWidth="1"/>
    <col min="782" max="782" width="10.6640625" style="4" customWidth="1"/>
    <col min="783" max="1024" width="9" style="4"/>
    <col min="1025" max="1025" width="2.44140625" style="4" customWidth="1"/>
    <col min="1026" max="1026" width="25.33203125" style="4" customWidth="1"/>
    <col min="1027" max="1031" width="7.33203125" style="4" customWidth="1"/>
    <col min="1032" max="1032" width="9.88671875" style="4" customWidth="1"/>
    <col min="1033" max="1033" width="12.109375" style="4" customWidth="1"/>
    <col min="1034" max="1034" width="9.88671875" style="4" customWidth="1"/>
    <col min="1035" max="1035" width="12.109375" style="4" customWidth="1"/>
    <col min="1036" max="1036" width="9.88671875" style="4" customWidth="1"/>
    <col min="1037" max="1037" width="12.109375" style="4" customWidth="1"/>
    <col min="1038" max="1038" width="10.6640625" style="4" customWidth="1"/>
    <col min="1039" max="1280" width="9" style="4"/>
    <col min="1281" max="1281" width="2.44140625" style="4" customWidth="1"/>
    <col min="1282" max="1282" width="25.33203125" style="4" customWidth="1"/>
    <col min="1283" max="1287" width="7.33203125" style="4" customWidth="1"/>
    <col min="1288" max="1288" width="9.88671875" style="4" customWidth="1"/>
    <col min="1289" max="1289" width="12.109375" style="4" customWidth="1"/>
    <col min="1290" max="1290" width="9.88671875" style="4" customWidth="1"/>
    <col min="1291" max="1291" width="12.109375" style="4" customWidth="1"/>
    <col min="1292" max="1292" width="9.88671875" style="4" customWidth="1"/>
    <col min="1293" max="1293" width="12.109375" style="4" customWidth="1"/>
    <col min="1294" max="1294" width="10.6640625" style="4" customWidth="1"/>
    <col min="1295" max="1536" width="9" style="4"/>
    <col min="1537" max="1537" width="2.44140625" style="4" customWidth="1"/>
    <col min="1538" max="1538" width="25.33203125" style="4" customWidth="1"/>
    <col min="1539" max="1543" width="7.33203125" style="4" customWidth="1"/>
    <col min="1544" max="1544" width="9.88671875" style="4" customWidth="1"/>
    <col min="1545" max="1545" width="12.109375" style="4" customWidth="1"/>
    <col min="1546" max="1546" width="9.88671875" style="4" customWidth="1"/>
    <col min="1547" max="1547" width="12.109375" style="4" customWidth="1"/>
    <col min="1548" max="1548" width="9.88671875" style="4" customWidth="1"/>
    <col min="1549" max="1549" width="12.109375" style="4" customWidth="1"/>
    <col min="1550" max="1550" width="10.6640625" style="4" customWidth="1"/>
    <col min="1551" max="1792" width="9" style="4"/>
    <col min="1793" max="1793" width="2.44140625" style="4" customWidth="1"/>
    <col min="1794" max="1794" width="25.33203125" style="4" customWidth="1"/>
    <col min="1795" max="1799" width="7.33203125" style="4" customWidth="1"/>
    <col min="1800" max="1800" width="9.88671875" style="4" customWidth="1"/>
    <col min="1801" max="1801" width="12.109375" style="4" customWidth="1"/>
    <col min="1802" max="1802" width="9.88671875" style="4" customWidth="1"/>
    <col min="1803" max="1803" width="12.109375" style="4" customWidth="1"/>
    <col min="1804" max="1804" width="9.88671875" style="4" customWidth="1"/>
    <col min="1805" max="1805" width="12.109375" style="4" customWidth="1"/>
    <col min="1806" max="1806" width="10.6640625" style="4" customWidth="1"/>
    <col min="1807" max="2048" width="9" style="4"/>
    <col min="2049" max="2049" width="2.44140625" style="4" customWidth="1"/>
    <col min="2050" max="2050" width="25.33203125" style="4" customWidth="1"/>
    <col min="2051" max="2055" width="7.33203125" style="4" customWidth="1"/>
    <col min="2056" max="2056" width="9.88671875" style="4" customWidth="1"/>
    <col min="2057" max="2057" width="12.109375" style="4" customWidth="1"/>
    <col min="2058" max="2058" width="9.88671875" style="4" customWidth="1"/>
    <col min="2059" max="2059" width="12.109375" style="4" customWidth="1"/>
    <col min="2060" max="2060" width="9.88671875" style="4" customWidth="1"/>
    <col min="2061" max="2061" width="12.109375" style="4" customWidth="1"/>
    <col min="2062" max="2062" width="10.6640625" style="4" customWidth="1"/>
    <col min="2063" max="2304" width="9" style="4"/>
    <col min="2305" max="2305" width="2.44140625" style="4" customWidth="1"/>
    <col min="2306" max="2306" width="25.33203125" style="4" customWidth="1"/>
    <col min="2307" max="2311" width="7.33203125" style="4" customWidth="1"/>
    <col min="2312" max="2312" width="9.88671875" style="4" customWidth="1"/>
    <col min="2313" max="2313" width="12.109375" style="4" customWidth="1"/>
    <col min="2314" max="2314" width="9.88671875" style="4" customWidth="1"/>
    <col min="2315" max="2315" width="12.109375" style="4" customWidth="1"/>
    <col min="2316" max="2316" width="9.88671875" style="4" customWidth="1"/>
    <col min="2317" max="2317" width="12.109375" style="4" customWidth="1"/>
    <col min="2318" max="2318" width="10.6640625" style="4" customWidth="1"/>
    <col min="2319" max="2560" width="9" style="4"/>
    <col min="2561" max="2561" width="2.44140625" style="4" customWidth="1"/>
    <col min="2562" max="2562" width="25.33203125" style="4" customWidth="1"/>
    <col min="2563" max="2567" width="7.33203125" style="4" customWidth="1"/>
    <col min="2568" max="2568" width="9.88671875" style="4" customWidth="1"/>
    <col min="2569" max="2569" width="12.109375" style="4" customWidth="1"/>
    <col min="2570" max="2570" width="9.88671875" style="4" customWidth="1"/>
    <col min="2571" max="2571" width="12.109375" style="4" customWidth="1"/>
    <col min="2572" max="2572" width="9.88671875" style="4" customWidth="1"/>
    <col min="2573" max="2573" width="12.109375" style="4" customWidth="1"/>
    <col min="2574" max="2574" width="10.6640625" style="4" customWidth="1"/>
    <col min="2575" max="2816" width="9" style="4"/>
    <col min="2817" max="2817" width="2.44140625" style="4" customWidth="1"/>
    <col min="2818" max="2818" width="25.33203125" style="4" customWidth="1"/>
    <col min="2819" max="2823" width="7.33203125" style="4" customWidth="1"/>
    <col min="2824" max="2824" width="9.88671875" style="4" customWidth="1"/>
    <col min="2825" max="2825" width="12.109375" style="4" customWidth="1"/>
    <col min="2826" max="2826" width="9.88671875" style="4" customWidth="1"/>
    <col min="2827" max="2827" width="12.109375" style="4" customWidth="1"/>
    <col min="2828" max="2828" width="9.88671875" style="4" customWidth="1"/>
    <col min="2829" max="2829" width="12.109375" style="4" customWidth="1"/>
    <col min="2830" max="2830" width="10.6640625" style="4" customWidth="1"/>
    <col min="2831" max="3072" width="9" style="4"/>
    <col min="3073" max="3073" width="2.44140625" style="4" customWidth="1"/>
    <col min="3074" max="3074" width="25.33203125" style="4" customWidth="1"/>
    <col min="3075" max="3079" width="7.33203125" style="4" customWidth="1"/>
    <col min="3080" max="3080" width="9.88671875" style="4" customWidth="1"/>
    <col min="3081" max="3081" width="12.109375" style="4" customWidth="1"/>
    <col min="3082" max="3082" width="9.88671875" style="4" customWidth="1"/>
    <col min="3083" max="3083" width="12.109375" style="4" customWidth="1"/>
    <col min="3084" max="3084" width="9.88671875" style="4" customWidth="1"/>
    <col min="3085" max="3085" width="12.109375" style="4" customWidth="1"/>
    <col min="3086" max="3086" width="10.6640625" style="4" customWidth="1"/>
    <col min="3087" max="3328" width="9" style="4"/>
    <col min="3329" max="3329" width="2.44140625" style="4" customWidth="1"/>
    <col min="3330" max="3330" width="25.33203125" style="4" customWidth="1"/>
    <col min="3331" max="3335" width="7.33203125" style="4" customWidth="1"/>
    <col min="3336" max="3336" width="9.88671875" style="4" customWidth="1"/>
    <col min="3337" max="3337" width="12.109375" style="4" customWidth="1"/>
    <col min="3338" max="3338" width="9.88671875" style="4" customWidth="1"/>
    <col min="3339" max="3339" width="12.109375" style="4" customWidth="1"/>
    <col min="3340" max="3340" width="9.88671875" style="4" customWidth="1"/>
    <col min="3341" max="3341" width="12.109375" style="4" customWidth="1"/>
    <col min="3342" max="3342" width="10.6640625" style="4" customWidth="1"/>
    <col min="3343" max="3584" width="9" style="4"/>
    <col min="3585" max="3585" width="2.44140625" style="4" customWidth="1"/>
    <col min="3586" max="3586" width="25.33203125" style="4" customWidth="1"/>
    <col min="3587" max="3591" width="7.33203125" style="4" customWidth="1"/>
    <col min="3592" max="3592" width="9.88671875" style="4" customWidth="1"/>
    <col min="3593" max="3593" width="12.109375" style="4" customWidth="1"/>
    <col min="3594" max="3594" width="9.88671875" style="4" customWidth="1"/>
    <col min="3595" max="3595" width="12.109375" style="4" customWidth="1"/>
    <col min="3596" max="3596" width="9.88671875" style="4" customWidth="1"/>
    <col min="3597" max="3597" width="12.109375" style="4" customWidth="1"/>
    <col min="3598" max="3598" width="10.6640625" style="4" customWidth="1"/>
    <col min="3599" max="3840" width="9" style="4"/>
    <col min="3841" max="3841" width="2.44140625" style="4" customWidth="1"/>
    <col min="3842" max="3842" width="25.33203125" style="4" customWidth="1"/>
    <col min="3843" max="3847" width="7.33203125" style="4" customWidth="1"/>
    <col min="3848" max="3848" width="9.88671875" style="4" customWidth="1"/>
    <col min="3849" max="3849" width="12.109375" style="4" customWidth="1"/>
    <col min="3850" max="3850" width="9.88671875" style="4" customWidth="1"/>
    <col min="3851" max="3851" width="12.109375" style="4" customWidth="1"/>
    <col min="3852" max="3852" width="9.88671875" style="4" customWidth="1"/>
    <col min="3853" max="3853" width="12.109375" style="4" customWidth="1"/>
    <col min="3854" max="3854" width="10.6640625" style="4" customWidth="1"/>
    <col min="3855" max="4096" width="9" style="4"/>
    <col min="4097" max="4097" width="2.44140625" style="4" customWidth="1"/>
    <col min="4098" max="4098" width="25.33203125" style="4" customWidth="1"/>
    <col min="4099" max="4103" width="7.33203125" style="4" customWidth="1"/>
    <col min="4104" max="4104" width="9.88671875" style="4" customWidth="1"/>
    <col min="4105" max="4105" width="12.109375" style="4" customWidth="1"/>
    <col min="4106" max="4106" width="9.88671875" style="4" customWidth="1"/>
    <col min="4107" max="4107" width="12.109375" style="4" customWidth="1"/>
    <col min="4108" max="4108" width="9.88671875" style="4" customWidth="1"/>
    <col min="4109" max="4109" width="12.109375" style="4" customWidth="1"/>
    <col min="4110" max="4110" width="10.6640625" style="4" customWidth="1"/>
    <col min="4111" max="4352" width="9" style="4"/>
    <col min="4353" max="4353" width="2.44140625" style="4" customWidth="1"/>
    <col min="4354" max="4354" width="25.33203125" style="4" customWidth="1"/>
    <col min="4355" max="4359" width="7.33203125" style="4" customWidth="1"/>
    <col min="4360" max="4360" width="9.88671875" style="4" customWidth="1"/>
    <col min="4361" max="4361" width="12.109375" style="4" customWidth="1"/>
    <col min="4362" max="4362" width="9.88671875" style="4" customWidth="1"/>
    <col min="4363" max="4363" width="12.109375" style="4" customWidth="1"/>
    <col min="4364" max="4364" width="9.88671875" style="4" customWidth="1"/>
    <col min="4365" max="4365" width="12.109375" style="4" customWidth="1"/>
    <col min="4366" max="4366" width="10.6640625" style="4" customWidth="1"/>
    <col min="4367" max="4608" width="9" style="4"/>
    <col min="4609" max="4609" width="2.44140625" style="4" customWidth="1"/>
    <col min="4610" max="4610" width="25.33203125" style="4" customWidth="1"/>
    <col min="4611" max="4615" width="7.33203125" style="4" customWidth="1"/>
    <col min="4616" max="4616" width="9.88671875" style="4" customWidth="1"/>
    <col min="4617" max="4617" width="12.109375" style="4" customWidth="1"/>
    <col min="4618" max="4618" width="9.88671875" style="4" customWidth="1"/>
    <col min="4619" max="4619" width="12.109375" style="4" customWidth="1"/>
    <col min="4620" max="4620" width="9.88671875" style="4" customWidth="1"/>
    <col min="4621" max="4621" width="12.109375" style="4" customWidth="1"/>
    <col min="4622" max="4622" width="10.6640625" style="4" customWidth="1"/>
    <col min="4623" max="4864" width="9" style="4"/>
    <col min="4865" max="4865" width="2.44140625" style="4" customWidth="1"/>
    <col min="4866" max="4866" width="25.33203125" style="4" customWidth="1"/>
    <col min="4867" max="4871" width="7.33203125" style="4" customWidth="1"/>
    <col min="4872" max="4872" width="9.88671875" style="4" customWidth="1"/>
    <col min="4873" max="4873" width="12.109375" style="4" customWidth="1"/>
    <col min="4874" max="4874" width="9.88671875" style="4" customWidth="1"/>
    <col min="4875" max="4875" width="12.109375" style="4" customWidth="1"/>
    <col min="4876" max="4876" width="9.88671875" style="4" customWidth="1"/>
    <col min="4877" max="4877" width="12.109375" style="4" customWidth="1"/>
    <col min="4878" max="4878" width="10.6640625" style="4" customWidth="1"/>
    <col min="4879" max="5120" width="9" style="4"/>
    <col min="5121" max="5121" width="2.44140625" style="4" customWidth="1"/>
    <col min="5122" max="5122" width="25.33203125" style="4" customWidth="1"/>
    <col min="5123" max="5127" width="7.33203125" style="4" customWidth="1"/>
    <col min="5128" max="5128" width="9.88671875" style="4" customWidth="1"/>
    <col min="5129" max="5129" width="12.109375" style="4" customWidth="1"/>
    <col min="5130" max="5130" width="9.88671875" style="4" customWidth="1"/>
    <col min="5131" max="5131" width="12.109375" style="4" customWidth="1"/>
    <col min="5132" max="5132" width="9.88671875" style="4" customWidth="1"/>
    <col min="5133" max="5133" width="12.109375" style="4" customWidth="1"/>
    <col min="5134" max="5134" width="10.6640625" style="4" customWidth="1"/>
    <col min="5135" max="5376" width="9" style="4"/>
    <col min="5377" max="5377" width="2.44140625" style="4" customWidth="1"/>
    <col min="5378" max="5378" width="25.33203125" style="4" customWidth="1"/>
    <col min="5379" max="5383" width="7.33203125" style="4" customWidth="1"/>
    <col min="5384" max="5384" width="9.88671875" style="4" customWidth="1"/>
    <col min="5385" max="5385" width="12.109375" style="4" customWidth="1"/>
    <col min="5386" max="5386" width="9.88671875" style="4" customWidth="1"/>
    <col min="5387" max="5387" width="12.109375" style="4" customWidth="1"/>
    <col min="5388" max="5388" width="9.88671875" style="4" customWidth="1"/>
    <col min="5389" max="5389" width="12.109375" style="4" customWidth="1"/>
    <col min="5390" max="5390" width="10.6640625" style="4" customWidth="1"/>
    <col min="5391" max="5632" width="9" style="4"/>
    <col min="5633" max="5633" width="2.44140625" style="4" customWidth="1"/>
    <col min="5634" max="5634" width="25.33203125" style="4" customWidth="1"/>
    <col min="5635" max="5639" width="7.33203125" style="4" customWidth="1"/>
    <col min="5640" max="5640" width="9.88671875" style="4" customWidth="1"/>
    <col min="5641" max="5641" width="12.109375" style="4" customWidth="1"/>
    <col min="5642" max="5642" width="9.88671875" style="4" customWidth="1"/>
    <col min="5643" max="5643" width="12.109375" style="4" customWidth="1"/>
    <col min="5644" max="5644" width="9.88671875" style="4" customWidth="1"/>
    <col min="5645" max="5645" width="12.109375" style="4" customWidth="1"/>
    <col min="5646" max="5646" width="10.6640625" style="4" customWidth="1"/>
    <col min="5647" max="5888" width="9" style="4"/>
    <col min="5889" max="5889" width="2.44140625" style="4" customWidth="1"/>
    <col min="5890" max="5890" width="25.33203125" style="4" customWidth="1"/>
    <col min="5891" max="5895" width="7.33203125" style="4" customWidth="1"/>
    <col min="5896" max="5896" width="9.88671875" style="4" customWidth="1"/>
    <col min="5897" max="5897" width="12.109375" style="4" customWidth="1"/>
    <col min="5898" max="5898" width="9.88671875" style="4" customWidth="1"/>
    <col min="5899" max="5899" width="12.109375" style="4" customWidth="1"/>
    <col min="5900" max="5900" width="9.88671875" style="4" customWidth="1"/>
    <col min="5901" max="5901" width="12.109375" style="4" customWidth="1"/>
    <col min="5902" max="5902" width="10.6640625" style="4" customWidth="1"/>
    <col min="5903" max="6144" width="9" style="4"/>
    <col min="6145" max="6145" width="2.44140625" style="4" customWidth="1"/>
    <col min="6146" max="6146" width="25.33203125" style="4" customWidth="1"/>
    <col min="6147" max="6151" width="7.33203125" style="4" customWidth="1"/>
    <col min="6152" max="6152" width="9.88671875" style="4" customWidth="1"/>
    <col min="6153" max="6153" width="12.109375" style="4" customWidth="1"/>
    <col min="6154" max="6154" width="9.88671875" style="4" customWidth="1"/>
    <col min="6155" max="6155" width="12.109375" style="4" customWidth="1"/>
    <col min="6156" max="6156" width="9.88671875" style="4" customWidth="1"/>
    <col min="6157" max="6157" width="12.109375" style="4" customWidth="1"/>
    <col min="6158" max="6158" width="10.6640625" style="4" customWidth="1"/>
    <col min="6159" max="6400" width="9" style="4"/>
    <col min="6401" max="6401" width="2.44140625" style="4" customWidth="1"/>
    <col min="6402" max="6402" width="25.33203125" style="4" customWidth="1"/>
    <col min="6403" max="6407" width="7.33203125" style="4" customWidth="1"/>
    <col min="6408" max="6408" width="9.88671875" style="4" customWidth="1"/>
    <col min="6409" max="6409" width="12.109375" style="4" customWidth="1"/>
    <col min="6410" max="6410" width="9.88671875" style="4" customWidth="1"/>
    <col min="6411" max="6411" width="12.109375" style="4" customWidth="1"/>
    <col min="6412" max="6412" width="9.88671875" style="4" customWidth="1"/>
    <col min="6413" max="6413" width="12.109375" style="4" customWidth="1"/>
    <col min="6414" max="6414" width="10.6640625" style="4" customWidth="1"/>
    <col min="6415" max="6656" width="9" style="4"/>
    <col min="6657" max="6657" width="2.44140625" style="4" customWidth="1"/>
    <col min="6658" max="6658" width="25.33203125" style="4" customWidth="1"/>
    <col min="6659" max="6663" width="7.33203125" style="4" customWidth="1"/>
    <col min="6664" max="6664" width="9.88671875" style="4" customWidth="1"/>
    <col min="6665" max="6665" width="12.109375" style="4" customWidth="1"/>
    <col min="6666" max="6666" width="9.88671875" style="4" customWidth="1"/>
    <col min="6667" max="6667" width="12.109375" style="4" customWidth="1"/>
    <col min="6668" max="6668" width="9.88671875" style="4" customWidth="1"/>
    <col min="6669" max="6669" width="12.109375" style="4" customWidth="1"/>
    <col min="6670" max="6670" width="10.6640625" style="4" customWidth="1"/>
    <col min="6671" max="6912" width="9" style="4"/>
    <col min="6913" max="6913" width="2.44140625" style="4" customWidth="1"/>
    <col min="6914" max="6914" width="25.33203125" style="4" customWidth="1"/>
    <col min="6915" max="6919" width="7.33203125" style="4" customWidth="1"/>
    <col min="6920" max="6920" width="9.88671875" style="4" customWidth="1"/>
    <col min="6921" max="6921" width="12.109375" style="4" customWidth="1"/>
    <col min="6922" max="6922" width="9.88671875" style="4" customWidth="1"/>
    <col min="6923" max="6923" width="12.109375" style="4" customWidth="1"/>
    <col min="6924" max="6924" width="9.88671875" style="4" customWidth="1"/>
    <col min="6925" max="6925" width="12.109375" style="4" customWidth="1"/>
    <col min="6926" max="6926" width="10.6640625" style="4" customWidth="1"/>
    <col min="6927" max="7168" width="9" style="4"/>
    <col min="7169" max="7169" width="2.44140625" style="4" customWidth="1"/>
    <col min="7170" max="7170" width="25.33203125" style="4" customWidth="1"/>
    <col min="7171" max="7175" width="7.33203125" style="4" customWidth="1"/>
    <col min="7176" max="7176" width="9.88671875" style="4" customWidth="1"/>
    <col min="7177" max="7177" width="12.109375" style="4" customWidth="1"/>
    <col min="7178" max="7178" width="9.88671875" style="4" customWidth="1"/>
    <col min="7179" max="7179" width="12.109375" style="4" customWidth="1"/>
    <col min="7180" max="7180" width="9.88671875" style="4" customWidth="1"/>
    <col min="7181" max="7181" width="12.109375" style="4" customWidth="1"/>
    <col min="7182" max="7182" width="10.6640625" style="4" customWidth="1"/>
    <col min="7183" max="7424" width="9" style="4"/>
    <col min="7425" max="7425" width="2.44140625" style="4" customWidth="1"/>
    <col min="7426" max="7426" width="25.33203125" style="4" customWidth="1"/>
    <col min="7427" max="7431" width="7.33203125" style="4" customWidth="1"/>
    <col min="7432" max="7432" width="9.88671875" style="4" customWidth="1"/>
    <col min="7433" max="7433" width="12.109375" style="4" customWidth="1"/>
    <col min="7434" max="7434" width="9.88671875" style="4" customWidth="1"/>
    <col min="7435" max="7435" width="12.109375" style="4" customWidth="1"/>
    <col min="7436" max="7436" width="9.88671875" style="4" customWidth="1"/>
    <col min="7437" max="7437" width="12.109375" style="4" customWidth="1"/>
    <col min="7438" max="7438" width="10.6640625" style="4" customWidth="1"/>
    <col min="7439" max="7680" width="9" style="4"/>
    <col min="7681" max="7681" width="2.44140625" style="4" customWidth="1"/>
    <col min="7682" max="7682" width="25.33203125" style="4" customWidth="1"/>
    <col min="7683" max="7687" width="7.33203125" style="4" customWidth="1"/>
    <col min="7688" max="7688" width="9.88671875" style="4" customWidth="1"/>
    <col min="7689" max="7689" width="12.109375" style="4" customWidth="1"/>
    <col min="7690" max="7690" width="9.88671875" style="4" customWidth="1"/>
    <col min="7691" max="7691" width="12.109375" style="4" customWidth="1"/>
    <col min="7692" max="7692" width="9.88671875" style="4" customWidth="1"/>
    <col min="7693" max="7693" width="12.109375" style="4" customWidth="1"/>
    <col min="7694" max="7694" width="10.6640625" style="4" customWidth="1"/>
    <col min="7695" max="7936" width="9" style="4"/>
    <col min="7937" max="7937" width="2.44140625" style="4" customWidth="1"/>
    <col min="7938" max="7938" width="25.33203125" style="4" customWidth="1"/>
    <col min="7939" max="7943" width="7.33203125" style="4" customWidth="1"/>
    <col min="7944" max="7944" width="9.88671875" style="4" customWidth="1"/>
    <col min="7945" max="7945" width="12.109375" style="4" customWidth="1"/>
    <col min="7946" max="7946" width="9.88671875" style="4" customWidth="1"/>
    <col min="7947" max="7947" width="12.109375" style="4" customWidth="1"/>
    <col min="7948" max="7948" width="9.88671875" style="4" customWidth="1"/>
    <col min="7949" max="7949" width="12.109375" style="4" customWidth="1"/>
    <col min="7950" max="7950" width="10.6640625" style="4" customWidth="1"/>
    <col min="7951" max="8192" width="9" style="4"/>
    <col min="8193" max="8193" width="2.44140625" style="4" customWidth="1"/>
    <col min="8194" max="8194" width="25.33203125" style="4" customWidth="1"/>
    <col min="8195" max="8199" width="7.33203125" style="4" customWidth="1"/>
    <col min="8200" max="8200" width="9.88671875" style="4" customWidth="1"/>
    <col min="8201" max="8201" width="12.109375" style="4" customWidth="1"/>
    <col min="8202" max="8202" width="9.88671875" style="4" customWidth="1"/>
    <col min="8203" max="8203" width="12.109375" style="4" customWidth="1"/>
    <col min="8204" max="8204" width="9.88671875" style="4" customWidth="1"/>
    <col min="8205" max="8205" width="12.109375" style="4" customWidth="1"/>
    <col min="8206" max="8206" width="10.6640625" style="4" customWidth="1"/>
    <col min="8207" max="8448" width="9" style="4"/>
    <col min="8449" max="8449" width="2.44140625" style="4" customWidth="1"/>
    <col min="8450" max="8450" width="25.33203125" style="4" customWidth="1"/>
    <col min="8451" max="8455" width="7.33203125" style="4" customWidth="1"/>
    <col min="8456" max="8456" width="9.88671875" style="4" customWidth="1"/>
    <col min="8457" max="8457" width="12.109375" style="4" customWidth="1"/>
    <col min="8458" max="8458" width="9.88671875" style="4" customWidth="1"/>
    <col min="8459" max="8459" width="12.109375" style="4" customWidth="1"/>
    <col min="8460" max="8460" width="9.88671875" style="4" customWidth="1"/>
    <col min="8461" max="8461" width="12.109375" style="4" customWidth="1"/>
    <col min="8462" max="8462" width="10.6640625" style="4" customWidth="1"/>
    <col min="8463" max="8704" width="9" style="4"/>
    <col min="8705" max="8705" width="2.44140625" style="4" customWidth="1"/>
    <col min="8706" max="8706" width="25.33203125" style="4" customWidth="1"/>
    <col min="8707" max="8711" width="7.33203125" style="4" customWidth="1"/>
    <col min="8712" max="8712" width="9.88671875" style="4" customWidth="1"/>
    <col min="8713" max="8713" width="12.109375" style="4" customWidth="1"/>
    <col min="8714" max="8714" width="9.88671875" style="4" customWidth="1"/>
    <col min="8715" max="8715" width="12.109375" style="4" customWidth="1"/>
    <col min="8716" max="8716" width="9.88671875" style="4" customWidth="1"/>
    <col min="8717" max="8717" width="12.109375" style="4" customWidth="1"/>
    <col min="8718" max="8718" width="10.6640625" style="4" customWidth="1"/>
    <col min="8719" max="8960" width="9" style="4"/>
    <col min="8961" max="8961" width="2.44140625" style="4" customWidth="1"/>
    <col min="8962" max="8962" width="25.33203125" style="4" customWidth="1"/>
    <col min="8963" max="8967" width="7.33203125" style="4" customWidth="1"/>
    <col min="8968" max="8968" width="9.88671875" style="4" customWidth="1"/>
    <col min="8969" max="8969" width="12.109375" style="4" customWidth="1"/>
    <col min="8970" max="8970" width="9.88671875" style="4" customWidth="1"/>
    <col min="8971" max="8971" width="12.109375" style="4" customWidth="1"/>
    <col min="8972" max="8972" width="9.88671875" style="4" customWidth="1"/>
    <col min="8973" max="8973" width="12.109375" style="4" customWidth="1"/>
    <col min="8974" max="8974" width="10.6640625" style="4" customWidth="1"/>
    <col min="8975" max="9216" width="9" style="4"/>
    <col min="9217" max="9217" width="2.44140625" style="4" customWidth="1"/>
    <col min="9218" max="9218" width="25.33203125" style="4" customWidth="1"/>
    <col min="9219" max="9223" width="7.33203125" style="4" customWidth="1"/>
    <col min="9224" max="9224" width="9.88671875" style="4" customWidth="1"/>
    <col min="9225" max="9225" width="12.109375" style="4" customWidth="1"/>
    <col min="9226" max="9226" width="9.88671875" style="4" customWidth="1"/>
    <col min="9227" max="9227" width="12.109375" style="4" customWidth="1"/>
    <col min="9228" max="9228" width="9.88671875" style="4" customWidth="1"/>
    <col min="9229" max="9229" width="12.109375" style="4" customWidth="1"/>
    <col min="9230" max="9230" width="10.6640625" style="4" customWidth="1"/>
    <col min="9231" max="9472" width="9" style="4"/>
    <col min="9473" max="9473" width="2.44140625" style="4" customWidth="1"/>
    <col min="9474" max="9474" width="25.33203125" style="4" customWidth="1"/>
    <col min="9475" max="9479" width="7.33203125" style="4" customWidth="1"/>
    <col min="9480" max="9480" width="9.88671875" style="4" customWidth="1"/>
    <col min="9481" max="9481" width="12.109375" style="4" customWidth="1"/>
    <col min="9482" max="9482" width="9.88671875" style="4" customWidth="1"/>
    <col min="9483" max="9483" width="12.109375" style="4" customWidth="1"/>
    <col min="9484" max="9484" width="9.88671875" style="4" customWidth="1"/>
    <col min="9485" max="9485" width="12.109375" style="4" customWidth="1"/>
    <col min="9486" max="9486" width="10.6640625" style="4" customWidth="1"/>
    <col min="9487" max="9728" width="9" style="4"/>
    <col min="9729" max="9729" width="2.44140625" style="4" customWidth="1"/>
    <col min="9730" max="9730" width="25.33203125" style="4" customWidth="1"/>
    <col min="9731" max="9735" width="7.33203125" style="4" customWidth="1"/>
    <col min="9736" max="9736" width="9.88671875" style="4" customWidth="1"/>
    <col min="9737" max="9737" width="12.109375" style="4" customWidth="1"/>
    <col min="9738" max="9738" width="9.88671875" style="4" customWidth="1"/>
    <col min="9739" max="9739" width="12.109375" style="4" customWidth="1"/>
    <col min="9740" max="9740" width="9.88671875" style="4" customWidth="1"/>
    <col min="9741" max="9741" width="12.109375" style="4" customWidth="1"/>
    <col min="9742" max="9742" width="10.6640625" style="4" customWidth="1"/>
    <col min="9743" max="9984" width="9" style="4"/>
    <col min="9985" max="9985" width="2.44140625" style="4" customWidth="1"/>
    <col min="9986" max="9986" width="25.33203125" style="4" customWidth="1"/>
    <col min="9987" max="9991" width="7.33203125" style="4" customWidth="1"/>
    <col min="9992" max="9992" width="9.88671875" style="4" customWidth="1"/>
    <col min="9993" max="9993" width="12.109375" style="4" customWidth="1"/>
    <col min="9994" max="9994" width="9.88671875" style="4" customWidth="1"/>
    <col min="9995" max="9995" width="12.109375" style="4" customWidth="1"/>
    <col min="9996" max="9996" width="9.88671875" style="4" customWidth="1"/>
    <col min="9997" max="9997" width="12.109375" style="4" customWidth="1"/>
    <col min="9998" max="9998" width="10.6640625" style="4" customWidth="1"/>
    <col min="9999" max="10240" width="9" style="4"/>
    <col min="10241" max="10241" width="2.44140625" style="4" customWidth="1"/>
    <col min="10242" max="10242" width="25.33203125" style="4" customWidth="1"/>
    <col min="10243" max="10247" width="7.33203125" style="4" customWidth="1"/>
    <col min="10248" max="10248" width="9.88671875" style="4" customWidth="1"/>
    <col min="10249" max="10249" width="12.109375" style="4" customWidth="1"/>
    <col min="10250" max="10250" width="9.88671875" style="4" customWidth="1"/>
    <col min="10251" max="10251" width="12.109375" style="4" customWidth="1"/>
    <col min="10252" max="10252" width="9.88671875" style="4" customWidth="1"/>
    <col min="10253" max="10253" width="12.109375" style="4" customWidth="1"/>
    <col min="10254" max="10254" width="10.6640625" style="4" customWidth="1"/>
    <col min="10255" max="10496" width="9" style="4"/>
    <col min="10497" max="10497" width="2.44140625" style="4" customWidth="1"/>
    <col min="10498" max="10498" width="25.33203125" style="4" customWidth="1"/>
    <col min="10499" max="10503" width="7.33203125" style="4" customWidth="1"/>
    <col min="10504" max="10504" width="9.88671875" style="4" customWidth="1"/>
    <col min="10505" max="10505" width="12.109375" style="4" customWidth="1"/>
    <col min="10506" max="10506" width="9.88671875" style="4" customWidth="1"/>
    <col min="10507" max="10507" width="12.109375" style="4" customWidth="1"/>
    <col min="10508" max="10508" width="9.88671875" style="4" customWidth="1"/>
    <col min="10509" max="10509" width="12.109375" style="4" customWidth="1"/>
    <col min="10510" max="10510" width="10.6640625" style="4" customWidth="1"/>
    <col min="10511" max="10752" width="9" style="4"/>
    <col min="10753" max="10753" width="2.44140625" style="4" customWidth="1"/>
    <col min="10754" max="10754" width="25.33203125" style="4" customWidth="1"/>
    <col min="10755" max="10759" width="7.33203125" style="4" customWidth="1"/>
    <col min="10760" max="10760" width="9.88671875" style="4" customWidth="1"/>
    <col min="10761" max="10761" width="12.109375" style="4" customWidth="1"/>
    <col min="10762" max="10762" width="9.88671875" style="4" customWidth="1"/>
    <col min="10763" max="10763" width="12.109375" style="4" customWidth="1"/>
    <col min="10764" max="10764" width="9.88671875" style="4" customWidth="1"/>
    <col min="10765" max="10765" width="12.109375" style="4" customWidth="1"/>
    <col min="10766" max="10766" width="10.6640625" style="4" customWidth="1"/>
    <col min="10767" max="11008" width="9" style="4"/>
    <col min="11009" max="11009" width="2.44140625" style="4" customWidth="1"/>
    <col min="11010" max="11010" width="25.33203125" style="4" customWidth="1"/>
    <col min="11011" max="11015" width="7.33203125" style="4" customWidth="1"/>
    <col min="11016" max="11016" width="9.88671875" style="4" customWidth="1"/>
    <col min="11017" max="11017" width="12.109375" style="4" customWidth="1"/>
    <col min="11018" max="11018" width="9.88671875" style="4" customWidth="1"/>
    <col min="11019" max="11019" width="12.109375" style="4" customWidth="1"/>
    <col min="11020" max="11020" width="9.88671875" style="4" customWidth="1"/>
    <col min="11021" max="11021" width="12.109375" style="4" customWidth="1"/>
    <col min="11022" max="11022" width="10.6640625" style="4" customWidth="1"/>
    <col min="11023" max="11264" width="9" style="4"/>
    <col min="11265" max="11265" width="2.44140625" style="4" customWidth="1"/>
    <col min="11266" max="11266" width="25.33203125" style="4" customWidth="1"/>
    <col min="11267" max="11271" width="7.33203125" style="4" customWidth="1"/>
    <col min="11272" max="11272" width="9.88671875" style="4" customWidth="1"/>
    <col min="11273" max="11273" width="12.109375" style="4" customWidth="1"/>
    <col min="11274" max="11274" width="9.88671875" style="4" customWidth="1"/>
    <col min="11275" max="11275" width="12.109375" style="4" customWidth="1"/>
    <col min="11276" max="11276" width="9.88671875" style="4" customWidth="1"/>
    <col min="11277" max="11277" width="12.109375" style="4" customWidth="1"/>
    <col min="11278" max="11278" width="10.6640625" style="4" customWidth="1"/>
    <col min="11279" max="11520" width="9" style="4"/>
    <col min="11521" max="11521" width="2.44140625" style="4" customWidth="1"/>
    <col min="11522" max="11522" width="25.33203125" style="4" customWidth="1"/>
    <col min="11523" max="11527" width="7.33203125" style="4" customWidth="1"/>
    <col min="11528" max="11528" width="9.88671875" style="4" customWidth="1"/>
    <col min="11529" max="11529" width="12.109375" style="4" customWidth="1"/>
    <col min="11530" max="11530" width="9.88671875" style="4" customWidth="1"/>
    <col min="11531" max="11531" width="12.109375" style="4" customWidth="1"/>
    <col min="11532" max="11532" width="9.88671875" style="4" customWidth="1"/>
    <col min="11533" max="11533" width="12.109375" style="4" customWidth="1"/>
    <col min="11534" max="11534" width="10.6640625" style="4" customWidth="1"/>
    <col min="11535" max="11776" width="9" style="4"/>
    <col min="11777" max="11777" width="2.44140625" style="4" customWidth="1"/>
    <col min="11778" max="11778" width="25.33203125" style="4" customWidth="1"/>
    <col min="11779" max="11783" width="7.33203125" style="4" customWidth="1"/>
    <col min="11784" max="11784" width="9.88671875" style="4" customWidth="1"/>
    <col min="11785" max="11785" width="12.109375" style="4" customWidth="1"/>
    <col min="11786" max="11786" width="9.88671875" style="4" customWidth="1"/>
    <col min="11787" max="11787" width="12.109375" style="4" customWidth="1"/>
    <col min="11788" max="11788" width="9.88671875" style="4" customWidth="1"/>
    <col min="11789" max="11789" width="12.109375" style="4" customWidth="1"/>
    <col min="11790" max="11790" width="10.6640625" style="4" customWidth="1"/>
    <col min="11791" max="12032" width="9" style="4"/>
    <col min="12033" max="12033" width="2.44140625" style="4" customWidth="1"/>
    <col min="12034" max="12034" width="25.33203125" style="4" customWidth="1"/>
    <col min="12035" max="12039" width="7.33203125" style="4" customWidth="1"/>
    <col min="12040" max="12040" width="9.88671875" style="4" customWidth="1"/>
    <col min="12041" max="12041" width="12.109375" style="4" customWidth="1"/>
    <col min="12042" max="12042" width="9.88671875" style="4" customWidth="1"/>
    <col min="12043" max="12043" width="12.109375" style="4" customWidth="1"/>
    <col min="12044" max="12044" width="9.88671875" style="4" customWidth="1"/>
    <col min="12045" max="12045" width="12.109375" style="4" customWidth="1"/>
    <col min="12046" max="12046" width="10.6640625" style="4" customWidth="1"/>
    <col min="12047" max="12288" width="9" style="4"/>
    <col min="12289" max="12289" width="2.44140625" style="4" customWidth="1"/>
    <col min="12290" max="12290" width="25.33203125" style="4" customWidth="1"/>
    <col min="12291" max="12295" width="7.33203125" style="4" customWidth="1"/>
    <col min="12296" max="12296" width="9.88671875" style="4" customWidth="1"/>
    <col min="12297" max="12297" width="12.109375" style="4" customWidth="1"/>
    <col min="12298" max="12298" width="9.88671875" style="4" customWidth="1"/>
    <col min="12299" max="12299" width="12.109375" style="4" customWidth="1"/>
    <col min="12300" max="12300" width="9.88671875" style="4" customWidth="1"/>
    <col min="12301" max="12301" width="12.109375" style="4" customWidth="1"/>
    <col min="12302" max="12302" width="10.6640625" style="4" customWidth="1"/>
    <col min="12303" max="12544" width="9" style="4"/>
    <col min="12545" max="12545" width="2.44140625" style="4" customWidth="1"/>
    <col min="12546" max="12546" width="25.33203125" style="4" customWidth="1"/>
    <col min="12547" max="12551" width="7.33203125" style="4" customWidth="1"/>
    <col min="12552" max="12552" width="9.88671875" style="4" customWidth="1"/>
    <col min="12553" max="12553" width="12.109375" style="4" customWidth="1"/>
    <col min="12554" max="12554" width="9.88671875" style="4" customWidth="1"/>
    <col min="12555" max="12555" width="12.109375" style="4" customWidth="1"/>
    <col min="12556" max="12556" width="9.88671875" style="4" customWidth="1"/>
    <col min="12557" max="12557" width="12.109375" style="4" customWidth="1"/>
    <col min="12558" max="12558" width="10.6640625" style="4" customWidth="1"/>
    <col min="12559" max="12800" width="9" style="4"/>
    <col min="12801" max="12801" width="2.44140625" style="4" customWidth="1"/>
    <col min="12802" max="12802" width="25.33203125" style="4" customWidth="1"/>
    <col min="12803" max="12807" width="7.33203125" style="4" customWidth="1"/>
    <col min="12808" max="12808" width="9.88671875" style="4" customWidth="1"/>
    <col min="12809" max="12809" width="12.109375" style="4" customWidth="1"/>
    <col min="12810" max="12810" width="9.88671875" style="4" customWidth="1"/>
    <col min="12811" max="12811" width="12.109375" style="4" customWidth="1"/>
    <col min="12812" max="12812" width="9.88671875" style="4" customWidth="1"/>
    <col min="12813" max="12813" width="12.109375" style="4" customWidth="1"/>
    <col min="12814" max="12814" width="10.6640625" style="4" customWidth="1"/>
    <col min="12815" max="13056" width="9" style="4"/>
    <col min="13057" max="13057" width="2.44140625" style="4" customWidth="1"/>
    <col min="13058" max="13058" width="25.33203125" style="4" customWidth="1"/>
    <col min="13059" max="13063" width="7.33203125" style="4" customWidth="1"/>
    <col min="13064" max="13064" width="9.88671875" style="4" customWidth="1"/>
    <col min="13065" max="13065" width="12.109375" style="4" customWidth="1"/>
    <col min="13066" max="13066" width="9.88671875" style="4" customWidth="1"/>
    <col min="13067" max="13067" width="12.109375" style="4" customWidth="1"/>
    <col min="13068" max="13068" width="9.88671875" style="4" customWidth="1"/>
    <col min="13069" max="13069" width="12.109375" style="4" customWidth="1"/>
    <col min="13070" max="13070" width="10.6640625" style="4" customWidth="1"/>
    <col min="13071" max="13312" width="9" style="4"/>
    <col min="13313" max="13313" width="2.44140625" style="4" customWidth="1"/>
    <col min="13314" max="13314" width="25.33203125" style="4" customWidth="1"/>
    <col min="13315" max="13319" width="7.33203125" style="4" customWidth="1"/>
    <col min="13320" max="13320" width="9.88671875" style="4" customWidth="1"/>
    <col min="13321" max="13321" width="12.109375" style="4" customWidth="1"/>
    <col min="13322" max="13322" width="9.88671875" style="4" customWidth="1"/>
    <col min="13323" max="13323" width="12.109375" style="4" customWidth="1"/>
    <col min="13324" max="13324" width="9.88671875" style="4" customWidth="1"/>
    <col min="13325" max="13325" width="12.109375" style="4" customWidth="1"/>
    <col min="13326" max="13326" width="10.6640625" style="4" customWidth="1"/>
    <col min="13327" max="13568" width="9" style="4"/>
    <col min="13569" max="13569" width="2.44140625" style="4" customWidth="1"/>
    <col min="13570" max="13570" width="25.33203125" style="4" customWidth="1"/>
    <col min="13571" max="13575" width="7.33203125" style="4" customWidth="1"/>
    <col min="13576" max="13576" width="9.88671875" style="4" customWidth="1"/>
    <col min="13577" max="13577" width="12.109375" style="4" customWidth="1"/>
    <col min="13578" max="13578" width="9.88671875" style="4" customWidth="1"/>
    <col min="13579" max="13579" width="12.109375" style="4" customWidth="1"/>
    <col min="13580" max="13580" width="9.88671875" style="4" customWidth="1"/>
    <col min="13581" max="13581" width="12.109375" style="4" customWidth="1"/>
    <col min="13582" max="13582" width="10.6640625" style="4" customWidth="1"/>
    <col min="13583" max="13824" width="9" style="4"/>
    <col min="13825" max="13825" width="2.44140625" style="4" customWidth="1"/>
    <col min="13826" max="13826" width="25.33203125" style="4" customWidth="1"/>
    <col min="13827" max="13831" width="7.33203125" style="4" customWidth="1"/>
    <col min="13832" max="13832" width="9.88671875" style="4" customWidth="1"/>
    <col min="13833" max="13833" width="12.109375" style="4" customWidth="1"/>
    <col min="13834" max="13834" width="9.88671875" style="4" customWidth="1"/>
    <col min="13835" max="13835" width="12.109375" style="4" customWidth="1"/>
    <col min="13836" max="13836" width="9.88671875" style="4" customWidth="1"/>
    <col min="13837" max="13837" width="12.109375" style="4" customWidth="1"/>
    <col min="13838" max="13838" width="10.6640625" style="4" customWidth="1"/>
    <col min="13839" max="14080" width="9" style="4"/>
    <col min="14081" max="14081" width="2.44140625" style="4" customWidth="1"/>
    <col min="14082" max="14082" width="25.33203125" style="4" customWidth="1"/>
    <col min="14083" max="14087" width="7.33203125" style="4" customWidth="1"/>
    <col min="14088" max="14088" width="9.88671875" style="4" customWidth="1"/>
    <col min="14089" max="14089" width="12.109375" style="4" customWidth="1"/>
    <col min="14090" max="14090" width="9.88671875" style="4" customWidth="1"/>
    <col min="14091" max="14091" width="12.109375" style="4" customWidth="1"/>
    <col min="14092" max="14092" width="9.88671875" style="4" customWidth="1"/>
    <col min="14093" max="14093" width="12.109375" style="4" customWidth="1"/>
    <col min="14094" max="14094" width="10.6640625" style="4" customWidth="1"/>
    <col min="14095" max="14336" width="9" style="4"/>
    <col min="14337" max="14337" width="2.44140625" style="4" customWidth="1"/>
    <col min="14338" max="14338" width="25.33203125" style="4" customWidth="1"/>
    <col min="14339" max="14343" width="7.33203125" style="4" customWidth="1"/>
    <col min="14344" max="14344" width="9.88671875" style="4" customWidth="1"/>
    <col min="14345" max="14345" width="12.109375" style="4" customWidth="1"/>
    <col min="14346" max="14346" width="9.88671875" style="4" customWidth="1"/>
    <col min="14347" max="14347" width="12.109375" style="4" customWidth="1"/>
    <col min="14348" max="14348" width="9.88671875" style="4" customWidth="1"/>
    <col min="14349" max="14349" width="12.109375" style="4" customWidth="1"/>
    <col min="14350" max="14350" width="10.6640625" style="4" customWidth="1"/>
    <col min="14351" max="14592" width="9" style="4"/>
    <col min="14593" max="14593" width="2.44140625" style="4" customWidth="1"/>
    <col min="14594" max="14594" width="25.33203125" style="4" customWidth="1"/>
    <col min="14595" max="14599" width="7.33203125" style="4" customWidth="1"/>
    <col min="14600" max="14600" width="9.88671875" style="4" customWidth="1"/>
    <col min="14601" max="14601" width="12.109375" style="4" customWidth="1"/>
    <col min="14602" max="14602" width="9.88671875" style="4" customWidth="1"/>
    <col min="14603" max="14603" width="12.109375" style="4" customWidth="1"/>
    <col min="14604" max="14604" width="9.88671875" style="4" customWidth="1"/>
    <col min="14605" max="14605" width="12.109375" style="4" customWidth="1"/>
    <col min="14606" max="14606" width="10.6640625" style="4" customWidth="1"/>
    <col min="14607" max="14848" width="9" style="4"/>
    <col min="14849" max="14849" width="2.44140625" style="4" customWidth="1"/>
    <col min="14850" max="14850" width="25.33203125" style="4" customWidth="1"/>
    <col min="14851" max="14855" width="7.33203125" style="4" customWidth="1"/>
    <col min="14856" max="14856" width="9.88671875" style="4" customWidth="1"/>
    <col min="14857" max="14857" width="12.109375" style="4" customWidth="1"/>
    <col min="14858" max="14858" width="9.88671875" style="4" customWidth="1"/>
    <col min="14859" max="14859" width="12.109375" style="4" customWidth="1"/>
    <col min="14860" max="14860" width="9.88671875" style="4" customWidth="1"/>
    <col min="14861" max="14861" width="12.109375" style="4" customWidth="1"/>
    <col min="14862" max="14862" width="10.6640625" style="4" customWidth="1"/>
    <col min="14863" max="15104" width="9" style="4"/>
    <col min="15105" max="15105" width="2.44140625" style="4" customWidth="1"/>
    <col min="15106" max="15106" width="25.33203125" style="4" customWidth="1"/>
    <col min="15107" max="15111" width="7.33203125" style="4" customWidth="1"/>
    <col min="15112" max="15112" width="9.88671875" style="4" customWidth="1"/>
    <col min="15113" max="15113" width="12.109375" style="4" customWidth="1"/>
    <col min="15114" max="15114" width="9.88671875" style="4" customWidth="1"/>
    <col min="15115" max="15115" width="12.109375" style="4" customWidth="1"/>
    <col min="15116" max="15116" width="9.88671875" style="4" customWidth="1"/>
    <col min="15117" max="15117" width="12.109375" style="4" customWidth="1"/>
    <col min="15118" max="15118" width="10.6640625" style="4" customWidth="1"/>
    <col min="15119" max="15360" width="9" style="4"/>
    <col min="15361" max="15361" width="2.44140625" style="4" customWidth="1"/>
    <col min="15362" max="15362" width="25.33203125" style="4" customWidth="1"/>
    <col min="15363" max="15367" width="7.33203125" style="4" customWidth="1"/>
    <col min="15368" max="15368" width="9.88671875" style="4" customWidth="1"/>
    <col min="15369" max="15369" width="12.109375" style="4" customWidth="1"/>
    <col min="15370" max="15370" width="9.88671875" style="4" customWidth="1"/>
    <col min="15371" max="15371" width="12.109375" style="4" customWidth="1"/>
    <col min="15372" max="15372" width="9.88671875" style="4" customWidth="1"/>
    <col min="15373" max="15373" width="12.109375" style="4" customWidth="1"/>
    <col min="15374" max="15374" width="10.6640625" style="4" customWidth="1"/>
    <col min="15375" max="15616" width="9" style="4"/>
    <col min="15617" max="15617" width="2.44140625" style="4" customWidth="1"/>
    <col min="15618" max="15618" width="25.33203125" style="4" customWidth="1"/>
    <col min="15619" max="15623" width="7.33203125" style="4" customWidth="1"/>
    <col min="15624" max="15624" width="9.88671875" style="4" customWidth="1"/>
    <col min="15625" max="15625" width="12.109375" style="4" customWidth="1"/>
    <col min="15626" max="15626" width="9.88671875" style="4" customWidth="1"/>
    <col min="15627" max="15627" width="12.109375" style="4" customWidth="1"/>
    <col min="15628" max="15628" width="9.88671875" style="4" customWidth="1"/>
    <col min="15629" max="15629" width="12.109375" style="4" customWidth="1"/>
    <col min="15630" max="15630" width="10.6640625" style="4" customWidth="1"/>
    <col min="15631" max="15872" width="9" style="4"/>
    <col min="15873" max="15873" width="2.44140625" style="4" customWidth="1"/>
    <col min="15874" max="15874" width="25.33203125" style="4" customWidth="1"/>
    <col min="15875" max="15879" width="7.33203125" style="4" customWidth="1"/>
    <col min="15880" max="15880" width="9.88671875" style="4" customWidth="1"/>
    <col min="15881" max="15881" width="12.109375" style="4" customWidth="1"/>
    <col min="15882" max="15882" width="9.88671875" style="4" customWidth="1"/>
    <col min="15883" max="15883" width="12.109375" style="4" customWidth="1"/>
    <col min="15884" max="15884" width="9.88671875" style="4" customWidth="1"/>
    <col min="15885" max="15885" width="12.109375" style="4" customWidth="1"/>
    <col min="15886" max="15886" width="10.6640625" style="4" customWidth="1"/>
    <col min="15887" max="16128" width="9" style="4"/>
    <col min="16129" max="16129" width="2.44140625" style="4" customWidth="1"/>
    <col min="16130" max="16130" width="25.33203125" style="4" customWidth="1"/>
    <col min="16131" max="16135" width="7.33203125" style="4" customWidth="1"/>
    <col min="16136" max="16136" width="9.88671875" style="4" customWidth="1"/>
    <col min="16137" max="16137" width="12.109375" style="4" customWidth="1"/>
    <col min="16138" max="16138" width="9.88671875" style="4" customWidth="1"/>
    <col min="16139" max="16139" width="12.109375" style="4" customWidth="1"/>
    <col min="16140" max="16140" width="9.88671875" style="4" customWidth="1"/>
    <col min="16141" max="16141" width="12.109375" style="4" customWidth="1"/>
    <col min="16142" max="16142" width="10.6640625" style="4" customWidth="1"/>
    <col min="16143" max="16384" width="9" style="4"/>
  </cols>
  <sheetData>
    <row r="1" spans="2:14" s="7" customFormat="1" ht="23.4">
      <c r="B1" s="2" t="s">
        <v>56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2:14" s="7" customFormat="1" ht="29.25" customHeight="1">
      <c r="B2" s="2" t="s">
        <v>57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2:14" s="7" customFormat="1" ht="23.4"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</row>
    <row r="4" spans="2:14" s="6" customFormat="1" ht="21"/>
    <row r="5" spans="2:14" ht="36.75" customHeight="1">
      <c r="B5" s="162" t="s">
        <v>58</v>
      </c>
      <c r="C5" s="163" t="s">
        <v>59</v>
      </c>
      <c r="D5" s="163"/>
      <c r="E5" s="163"/>
      <c r="F5" s="163"/>
      <c r="G5" s="163"/>
      <c r="H5" s="84" t="s">
        <v>60</v>
      </c>
      <c r="I5" s="85"/>
      <c r="J5" s="86" t="s">
        <v>61</v>
      </c>
      <c r="K5" s="87"/>
      <c r="L5" s="164" t="s">
        <v>62</v>
      </c>
      <c r="M5" s="164"/>
      <c r="N5" s="165" t="s">
        <v>63</v>
      </c>
    </row>
    <row r="6" spans="2:14" ht="78">
      <c r="B6" s="162"/>
      <c r="C6" s="88" t="s">
        <v>6</v>
      </c>
      <c r="D6" s="88" t="s">
        <v>7</v>
      </c>
      <c r="E6" s="88" t="s">
        <v>8</v>
      </c>
      <c r="F6" s="89" t="s">
        <v>64</v>
      </c>
      <c r="G6" s="88" t="s">
        <v>38</v>
      </c>
      <c r="H6" s="90" t="s">
        <v>65</v>
      </c>
      <c r="I6" s="91" t="s">
        <v>66</v>
      </c>
      <c r="J6" s="90" t="s">
        <v>67</v>
      </c>
      <c r="K6" s="91" t="s">
        <v>66</v>
      </c>
      <c r="L6" s="90" t="s">
        <v>68</v>
      </c>
      <c r="M6" s="91" t="s">
        <v>69</v>
      </c>
      <c r="N6" s="166"/>
    </row>
    <row r="7" spans="2:14" ht="24.75" customHeight="1">
      <c r="B7" s="108" t="s">
        <v>19</v>
      </c>
      <c r="C7" s="109">
        <f>C8</f>
        <v>0</v>
      </c>
      <c r="D7" s="109">
        <f t="shared" ref="D7:N7" si="0">D8</f>
        <v>0</v>
      </c>
      <c r="E7" s="109">
        <f t="shared" si="0"/>
        <v>0</v>
      </c>
      <c r="F7" s="109">
        <f t="shared" si="0"/>
        <v>0</v>
      </c>
      <c r="G7" s="109">
        <f t="shared" si="0"/>
        <v>0</v>
      </c>
      <c r="H7" s="109"/>
      <c r="I7" s="109">
        <f t="shared" si="0"/>
        <v>0</v>
      </c>
      <c r="J7" s="109"/>
      <c r="K7" s="109">
        <f t="shared" si="0"/>
        <v>0</v>
      </c>
      <c r="L7" s="109"/>
      <c r="M7" s="109">
        <f t="shared" si="0"/>
        <v>0</v>
      </c>
      <c r="N7" s="109">
        <f t="shared" si="0"/>
        <v>0</v>
      </c>
    </row>
    <row r="8" spans="2:14" ht="24.75" customHeight="1">
      <c r="B8" s="92" t="s">
        <v>18</v>
      </c>
      <c r="C8" s="93">
        <f>SUM(C9:C11)</f>
        <v>0</v>
      </c>
      <c r="D8" s="93">
        <f>SUM(D9:D11)</f>
        <v>0</v>
      </c>
      <c r="E8" s="93">
        <f>SUM(E9:E11)</f>
        <v>0</v>
      </c>
      <c r="F8" s="93">
        <f>SUM(F9:F11)</f>
        <v>0</v>
      </c>
      <c r="G8" s="93">
        <f>SUM(C8:F8)</f>
        <v>0</v>
      </c>
      <c r="H8" s="94"/>
      <c r="I8" s="95">
        <f>SUM(I9:I11)</f>
        <v>0</v>
      </c>
      <c r="J8" s="94"/>
      <c r="K8" s="95">
        <f>SUM(K9:K11)</f>
        <v>0</v>
      </c>
      <c r="L8" s="94"/>
      <c r="M8" s="95">
        <f>SUM(M9:M11)</f>
        <v>0</v>
      </c>
      <c r="N8" s="96">
        <f>SUM(N9:N11)</f>
        <v>0</v>
      </c>
    </row>
    <row r="9" spans="2:14" ht="24.75" customHeight="1">
      <c r="B9" s="97" t="s">
        <v>75</v>
      </c>
      <c r="C9" s="98"/>
      <c r="D9" s="98"/>
      <c r="E9" s="98"/>
      <c r="F9" s="98"/>
      <c r="G9" s="99">
        <f>SUM(C9:F9)</f>
        <v>0</v>
      </c>
      <c r="H9" s="98">
        <v>28000</v>
      </c>
      <c r="I9" s="98">
        <f>(G9-F9)*H9</f>
        <v>0</v>
      </c>
      <c r="J9" s="98">
        <v>5000</v>
      </c>
      <c r="K9" s="98">
        <f>J9*F9</f>
        <v>0</v>
      </c>
      <c r="L9" s="98">
        <v>2500</v>
      </c>
      <c r="M9" s="98">
        <f>(G9-F9)*L9</f>
        <v>0</v>
      </c>
      <c r="N9" s="100">
        <f>SUM(I9,K9,M9)</f>
        <v>0</v>
      </c>
    </row>
    <row r="10" spans="2:14" ht="24.75" customHeight="1">
      <c r="B10" s="97" t="s">
        <v>70</v>
      </c>
      <c r="C10" s="101"/>
      <c r="D10" s="101"/>
      <c r="E10" s="101"/>
      <c r="F10" s="101"/>
      <c r="G10" s="99">
        <f>SUM(C10:F10)</f>
        <v>0</v>
      </c>
      <c r="H10" s="98">
        <v>28000</v>
      </c>
      <c r="I10" s="98">
        <f>(G10-F10)*H10</f>
        <v>0</v>
      </c>
      <c r="J10" s="98">
        <v>5000</v>
      </c>
      <c r="K10" s="98">
        <f>J10*F10</f>
        <v>0</v>
      </c>
      <c r="L10" s="98">
        <v>2500</v>
      </c>
      <c r="M10" s="98">
        <f>(G10-F10)*L10</f>
        <v>0</v>
      </c>
      <c r="N10" s="102">
        <f>SUM(I10,K10,M10)</f>
        <v>0</v>
      </c>
    </row>
    <row r="11" spans="2:14" ht="24.75" customHeight="1">
      <c r="B11" s="97" t="s">
        <v>70</v>
      </c>
      <c r="C11" s="101"/>
      <c r="D11" s="101"/>
      <c r="E11" s="101"/>
      <c r="F11" s="101"/>
      <c r="G11" s="99">
        <f>SUM(C11:F11)</f>
        <v>0</v>
      </c>
      <c r="H11" s="98">
        <v>28000</v>
      </c>
      <c r="I11" s="98">
        <f>(G11-F11)*H11</f>
        <v>0</v>
      </c>
      <c r="J11" s="98">
        <v>5000</v>
      </c>
      <c r="K11" s="98">
        <f>J11*F11</f>
        <v>0</v>
      </c>
      <c r="L11" s="98">
        <v>2500</v>
      </c>
      <c r="M11" s="98">
        <f>(G11-F11)*L11</f>
        <v>0</v>
      </c>
      <c r="N11" s="102">
        <f>SUM(I11,K11,M11)</f>
        <v>0</v>
      </c>
    </row>
    <row r="12" spans="2:14" ht="24.75" customHeight="1">
      <c r="B12" s="103"/>
      <c r="C12" s="103"/>
      <c r="D12" s="103"/>
      <c r="E12" s="103"/>
      <c r="F12" s="103"/>
      <c r="G12" s="103"/>
      <c r="H12" s="104"/>
      <c r="I12" s="105"/>
      <c r="J12" s="104"/>
      <c r="K12" s="105"/>
      <c r="L12" s="104"/>
      <c r="M12" s="105"/>
      <c r="N12" s="106"/>
    </row>
  </sheetData>
  <mergeCells count="5">
    <mergeCell ref="B3:M3"/>
    <mergeCell ref="B5:B6"/>
    <mergeCell ref="C5:G5"/>
    <mergeCell ref="L5:M5"/>
    <mergeCell ref="N5:N6"/>
  </mergeCells>
  <printOptions horizontalCentered="1"/>
  <pageMargins left="0.59055118110236227" right="0.19685039370078741" top="0.51181102362204722" bottom="0.35433070866141736" header="0.35433070866141736" footer="0.27559055118110237"/>
  <pageSetup paperSize="9" scale="85" orientation="landscape" r:id="rId1"/>
  <headerFooter alignWithMargins="0">
    <oddFooter>&amp;R&amp;F/&amp;A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</sheetPr>
  <dimension ref="B1:P12"/>
  <sheetViews>
    <sheetView view="pageBreakPreview" zoomScale="90" zoomScaleNormal="100" zoomScaleSheetLayoutView="90" workbookViewId="0">
      <selection activeCell="R21" sqref="R21"/>
    </sheetView>
  </sheetViews>
  <sheetFormatPr defaultRowHeight="18"/>
  <cols>
    <col min="1" max="1" width="3.21875" style="4" customWidth="1"/>
    <col min="2" max="2" width="34.21875" style="4" customWidth="1"/>
    <col min="3" max="7" width="7.33203125" style="4" customWidth="1"/>
    <col min="8" max="8" width="9.88671875" style="4" customWidth="1"/>
    <col min="9" max="9" width="12.109375" style="4" customWidth="1"/>
    <col min="10" max="10" width="9.88671875" style="4" customWidth="1"/>
    <col min="11" max="11" width="12.109375" style="4" customWidth="1"/>
    <col min="12" max="12" width="9.88671875" style="4" customWidth="1"/>
    <col min="13" max="13" width="12.109375" style="4" customWidth="1"/>
    <col min="14" max="14" width="9.88671875" style="4" customWidth="1"/>
    <col min="15" max="15" width="12.109375" style="4" customWidth="1"/>
    <col min="16" max="16" width="10.6640625" style="4" customWidth="1"/>
    <col min="17" max="256" width="9" style="4"/>
    <col min="257" max="257" width="3.21875" style="4" customWidth="1"/>
    <col min="258" max="258" width="25.33203125" style="4" customWidth="1"/>
    <col min="259" max="263" width="7.33203125" style="4" customWidth="1"/>
    <col min="264" max="264" width="9.88671875" style="4" customWidth="1"/>
    <col min="265" max="265" width="12.109375" style="4" customWidth="1"/>
    <col min="266" max="266" width="9.88671875" style="4" customWidth="1"/>
    <col min="267" max="267" width="12.109375" style="4" customWidth="1"/>
    <col min="268" max="268" width="9.88671875" style="4" customWidth="1"/>
    <col min="269" max="269" width="12.109375" style="4" customWidth="1"/>
    <col min="270" max="270" width="9.88671875" style="4" customWidth="1"/>
    <col min="271" max="271" width="12.109375" style="4" customWidth="1"/>
    <col min="272" max="272" width="10.6640625" style="4" customWidth="1"/>
    <col min="273" max="512" width="9" style="4"/>
    <col min="513" max="513" width="3.21875" style="4" customWidth="1"/>
    <col min="514" max="514" width="25.33203125" style="4" customWidth="1"/>
    <col min="515" max="519" width="7.33203125" style="4" customWidth="1"/>
    <col min="520" max="520" width="9.88671875" style="4" customWidth="1"/>
    <col min="521" max="521" width="12.109375" style="4" customWidth="1"/>
    <col min="522" max="522" width="9.88671875" style="4" customWidth="1"/>
    <col min="523" max="523" width="12.109375" style="4" customWidth="1"/>
    <col min="524" max="524" width="9.88671875" style="4" customWidth="1"/>
    <col min="525" max="525" width="12.109375" style="4" customWidth="1"/>
    <col min="526" max="526" width="9.88671875" style="4" customWidth="1"/>
    <col min="527" max="527" width="12.109375" style="4" customWidth="1"/>
    <col min="528" max="528" width="10.6640625" style="4" customWidth="1"/>
    <col min="529" max="768" width="9" style="4"/>
    <col min="769" max="769" width="3.21875" style="4" customWidth="1"/>
    <col min="770" max="770" width="25.33203125" style="4" customWidth="1"/>
    <col min="771" max="775" width="7.33203125" style="4" customWidth="1"/>
    <col min="776" max="776" width="9.88671875" style="4" customWidth="1"/>
    <col min="777" max="777" width="12.109375" style="4" customWidth="1"/>
    <col min="778" max="778" width="9.88671875" style="4" customWidth="1"/>
    <col min="779" max="779" width="12.109375" style="4" customWidth="1"/>
    <col min="780" max="780" width="9.88671875" style="4" customWidth="1"/>
    <col min="781" max="781" width="12.109375" style="4" customWidth="1"/>
    <col min="782" max="782" width="9.88671875" style="4" customWidth="1"/>
    <col min="783" max="783" width="12.109375" style="4" customWidth="1"/>
    <col min="784" max="784" width="10.6640625" style="4" customWidth="1"/>
    <col min="785" max="1024" width="9" style="4"/>
    <col min="1025" max="1025" width="3.21875" style="4" customWidth="1"/>
    <col min="1026" max="1026" width="25.33203125" style="4" customWidth="1"/>
    <col min="1027" max="1031" width="7.33203125" style="4" customWidth="1"/>
    <col min="1032" max="1032" width="9.88671875" style="4" customWidth="1"/>
    <col min="1033" max="1033" width="12.109375" style="4" customWidth="1"/>
    <col min="1034" max="1034" width="9.88671875" style="4" customWidth="1"/>
    <col min="1035" max="1035" width="12.109375" style="4" customWidth="1"/>
    <col min="1036" max="1036" width="9.88671875" style="4" customWidth="1"/>
    <col min="1037" max="1037" width="12.109375" style="4" customWidth="1"/>
    <col min="1038" max="1038" width="9.88671875" style="4" customWidth="1"/>
    <col min="1039" max="1039" width="12.109375" style="4" customWidth="1"/>
    <col min="1040" max="1040" width="10.6640625" style="4" customWidth="1"/>
    <col min="1041" max="1280" width="9" style="4"/>
    <col min="1281" max="1281" width="3.21875" style="4" customWidth="1"/>
    <col min="1282" max="1282" width="25.33203125" style="4" customWidth="1"/>
    <col min="1283" max="1287" width="7.33203125" style="4" customWidth="1"/>
    <col min="1288" max="1288" width="9.88671875" style="4" customWidth="1"/>
    <col min="1289" max="1289" width="12.109375" style="4" customWidth="1"/>
    <col min="1290" max="1290" width="9.88671875" style="4" customWidth="1"/>
    <col min="1291" max="1291" width="12.109375" style="4" customWidth="1"/>
    <col min="1292" max="1292" width="9.88671875" style="4" customWidth="1"/>
    <col min="1293" max="1293" width="12.109375" style="4" customWidth="1"/>
    <col min="1294" max="1294" width="9.88671875" style="4" customWidth="1"/>
    <col min="1295" max="1295" width="12.109375" style="4" customWidth="1"/>
    <col min="1296" max="1296" width="10.6640625" style="4" customWidth="1"/>
    <col min="1297" max="1536" width="9" style="4"/>
    <col min="1537" max="1537" width="3.21875" style="4" customWidth="1"/>
    <col min="1538" max="1538" width="25.33203125" style="4" customWidth="1"/>
    <col min="1539" max="1543" width="7.33203125" style="4" customWidth="1"/>
    <col min="1544" max="1544" width="9.88671875" style="4" customWidth="1"/>
    <col min="1545" max="1545" width="12.109375" style="4" customWidth="1"/>
    <col min="1546" max="1546" width="9.88671875" style="4" customWidth="1"/>
    <col min="1547" max="1547" width="12.109375" style="4" customWidth="1"/>
    <col min="1548" max="1548" width="9.88671875" style="4" customWidth="1"/>
    <col min="1549" max="1549" width="12.109375" style="4" customWidth="1"/>
    <col min="1550" max="1550" width="9.88671875" style="4" customWidth="1"/>
    <col min="1551" max="1551" width="12.109375" style="4" customWidth="1"/>
    <col min="1552" max="1552" width="10.6640625" style="4" customWidth="1"/>
    <col min="1553" max="1792" width="9" style="4"/>
    <col min="1793" max="1793" width="3.21875" style="4" customWidth="1"/>
    <col min="1794" max="1794" width="25.33203125" style="4" customWidth="1"/>
    <col min="1795" max="1799" width="7.33203125" style="4" customWidth="1"/>
    <col min="1800" max="1800" width="9.88671875" style="4" customWidth="1"/>
    <col min="1801" max="1801" width="12.109375" style="4" customWidth="1"/>
    <col min="1802" max="1802" width="9.88671875" style="4" customWidth="1"/>
    <col min="1803" max="1803" width="12.109375" style="4" customWidth="1"/>
    <col min="1804" max="1804" width="9.88671875" style="4" customWidth="1"/>
    <col min="1805" max="1805" width="12.109375" style="4" customWidth="1"/>
    <col min="1806" max="1806" width="9.88671875" style="4" customWidth="1"/>
    <col min="1807" max="1807" width="12.109375" style="4" customWidth="1"/>
    <col min="1808" max="1808" width="10.6640625" style="4" customWidth="1"/>
    <col min="1809" max="2048" width="9" style="4"/>
    <col min="2049" max="2049" width="3.21875" style="4" customWidth="1"/>
    <col min="2050" max="2050" width="25.33203125" style="4" customWidth="1"/>
    <col min="2051" max="2055" width="7.33203125" style="4" customWidth="1"/>
    <col min="2056" max="2056" width="9.88671875" style="4" customWidth="1"/>
    <col min="2057" max="2057" width="12.109375" style="4" customWidth="1"/>
    <col min="2058" max="2058" width="9.88671875" style="4" customWidth="1"/>
    <col min="2059" max="2059" width="12.109375" style="4" customWidth="1"/>
    <col min="2060" max="2060" width="9.88671875" style="4" customWidth="1"/>
    <col min="2061" max="2061" width="12.109375" style="4" customWidth="1"/>
    <col min="2062" max="2062" width="9.88671875" style="4" customWidth="1"/>
    <col min="2063" max="2063" width="12.109375" style="4" customWidth="1"/>
    <col min="2064" max="2064" width="10.6640625" style="4" customWidth="1"/>
    <col min="2065" max="2304" width="9" style="4"/>
    <col min="2305" max="2305" width="3.21875" style="4" customWidth="1"/>
    <col min="2306" max="2306" width="25.33203125" style="4" customWidth="1"/>
    <col min="2307" max="2311" width="7.33203125" style="4" customWidth="1"/>
    <col min="2312" max="2312" width="9.88671875" style="4" customWidth="1"/>
    <col min="2313" max="2313" width="12.109375" style="4" customWidth="1"/>
    <col min="2314" max="2314" width="9.88671875" style="4" customWidth="1"/>
    <col min="2315" max="2315" width="12.109375" style="4" customWidth="1"/>
    <col min="2316" max="2316" width="9.88671875" style="4" customWidth="1"/>
    <col min="2317" max="2317" width="12.109375" style="4" customWidth="1"/>
    <col min="2318" max="2318" width="9.88671875" style="4" customWidth="1"/>
    <col min="2319" max="2319" width="12.109375" style="4" customWidth="1"/>
    <col min="2320" max="2320" width="10.6640625" style="4" customWidth="1"/>
    <col min="2321" max="2560" width="9" style="4"/>
    <col min="2561" max="2561" width="3.21875" style="4" customWidth="1"/>
    <col min="2562" max="2562" width="25.33203125" style="4" customWidth="1"/>
    <col min="2563" max="2567" width="7.33203125" style="4" customWidth="1"/>
    <col min="2568" max="2568" width="9.88671875" style="4" customWidth="1"/>
    <col min="2569" max="2569" width="12.109375" style="4" customWidth="1"/>
    <col min="2570" max="2570" width="9.88671875" style="4" customWidth="1"/>
    <col min="2571" max="2571" width="12.109375" style="4" customWidth="1"/>
    <col min="2572" max="2572" width="9.88671875" style="4" customWidth="1"/>
    <col min="2573" max="2573" width="12.109375" style="4" customWidth="1"/>
    <col min="2574" max="2574" width="9.88671875" style="4" customWidth="1"/>
    <col min="2575" max="2575" width="12.109375" style="4" customWidth="1"/>
    <col min="2576" max="2576" width="10.6640625" style="4" customWidth="1"/>
    <col min="2577" max="2816" width="9" style="4"/>
    <col min="2817" max="2817" width="3.21875" style="4" customWidth="1"/>
    <col min="2818" max="2818" width="25.33203125" style="4" customWidth="1"/>
    <col min="2819" max="2823" width="7.33203125" style="4" customWidth="1"/>
    <col min="2824" max="2824" width="9.88671875" style="4" customWidth="1"/>
    <col min="2825" max="2825" width="12.109375" style="4" customWidth="1"/>
    <col min="2826" max="2826" width="9.88671875" style="4" customWidth="1"/>
    <col min="2827" max="2827" width="12.109375" style="4" customWidth="1"/>
    <col min="2828" max="2828" width="9.88671875" style="4" customWidth="1"/>
    <col min="2829" max="2829" width="12.109375" style="4" customWidth="1"/>
    <col min="2830" max="2830" width="9.88671875" style="4" customWidth="1"/>
    <col min="2831" max="2831" width="12.109375" style="4" customWidth="1"/>
    <col min="2832" max="2832" width="10.6640625" style="4" customWidth="1"/>
    <col min="2833" max="3072" width="9" style="4"/>
    <col min="3073" max="3073" width="3.21875" style="4" customWidth="1"/>
    <col min="3074" max="3074" width="25.33203125" style="4" customWidth="1"/>
    <col min="3075" max="3079" width="7.33203125" style="4" customWidth="1"/>
    <col min="3080" max="3080" width="9.88671875" style="4" customWidth="1"/>
    <col min="3081" max="3081" width="12.109375" style="4" customWidth="1"/>
    <col min="3082" max="3082" width="9.88671875" style="4" customWidth="1"/>
    <col min="3083" max="3083" width="12.109375" style="4" customWidth="1"/>
    <col min="3084" max="3084" width="9.88671875" style="4" customWidth="1"/>
    <col min="3085" max="3085" width="12.109375" style="4" customWidth="1"/>
    <col min="3086" max="3086" width="9.88671875" style="4" customWidth="1"/>
    <col min="3087" max="3087" width="12.109375" style="4" customWidth="1"/>
    <col min="3088" max="3088" width="10.6640625" style="4" customWidth="1"/>
    <col min="3089" max="3328" width="9" style="4"/>
    <col min="3329" max="3329" width="3.21875" style="4" customWidth="1"/>
    <col min="3330" max="3330" width="25.33203125" style="4" customWidth="1"/>
    <col min="3331" max="3335" width="7.33203125" style="4" customWidth="1"/>
    <col min="3336" max="3336" width="9.88671875" style="4" customWidth="1"/>
    <col min="3337" max="3337" width="12.109375" style="4" customWidth="1"/>
    <col min="3338" max="3338" width="9.88671875" style="4" customWidth="1"/>
    <col min="3339" max="3339" width="12.109375" style="4" customWidth="1"/>
    <col min="3340" max="3340" width="9.88671875" style="4" customWidth="1"/>
    <col min="3341" max="3341" width="12.109375" style="4" customWidth="1"/>
    <col min="3342" max="3342" width="9.88671875" style="4" customWidth="1"/>
    <col min="3343" max="3343" width="12.109375" style="4" customWidth="1"/>
    <col min="3344" max="3344" width="10.6640625" style="4" customWidth="1"/>
    <col min="3345" max="3584" width="9" style="4"/>
    <col min="3585" max="3585" width="3.21875" style="4" customWidth="1"/>
    <col min="3586" max="3586" width="25.33203125" style="4" customWidth="1"/>
    <col min="3587" max="3591" width="7.33203125" style="4" customWidth="1"/>
    <col min="3592" max="3592" width="9.88671875" style="4" customWidth="1"/>
    <col min="3593" max="3593" width="12.109375" style="4" customWidth="1"/>
    <col min="3594" max="3594" width="9.88671875" style="4" customWidth="1"/>
    <col min="3595" max="3595" width="12.109375" style="4" customWidth="1"/>
    <col min="3596" max="3596" width="9.88671875" style="4" customWidth="1"/>
    <col min="3597" max="3597" width="12.109375" style="4" customWidth="1"/>
    <col min="3598" max="3598" width="9.88671875" style="4" customWidth="1"/>
    <col min="3599" max="3599" width="12.109375" style="4" customWidth="1"/>
    <col min="3600" max="3600" width="10.6640625" style="4" customWidth="1"/>
    <col min="3601" max="3840" width="9" style="4"/>
    <col min="3841" max="3841" width="3.21875" style="4" customWidth="1"/>
    <col min="3842" max="3842" width="25.33203125" style="4" customWidth="1"/>
    <col min="3843" max="3847" width="7.33203125" style="4" customWidth="1"/>
    <col min="3848" max="3848" width="9.88671875" style="4" customWidth="1"/>
    <col min="3849" max="3849" width="12.109375" style="4" customWidth="1"/>
    <col min="3850" max="3850" width="9.88671875" style="4" customWidth="1"/>
    <col min="3851" max="3851" width="12.109375" style="4" customWidth="1"/>
    <col min="3852" max="3852" width="9.88671875" style="4" customWidth="1"/>
    <col min="3853" max="3853" width="12.109375" style="4" customWidth="1"/>
    <col min="3854" max="3854" width="9.88671875" style="4" customWidth="1"/>
    <col min="3855" max="3855" width="12.109375" style="4" customWidth="1"/>
    <col min="3856" max="3856" width="10.6640625" style="4" customWidth="1"/>
    <col min="3857" max="4096" width="9" style="4"/>
    <col min="4097" max="4097" width="3.21875" style="4" customWidth="1"/>
    <col min="4098" max="4098" width="25.33203125" style="4" customWidth="1"/>
    <col min="4099" max="4103" width="7.33203125" style="4" customWidth="1"/>
    <col min="4104" max="4104" width="9.88671875" style="4" customWidth="1"/>
    <col min="4105" max="4105" width="12.109375" style="4" customWidth="1"/>
    <col min="4106" max="4106" width="9.88671875" style="4" customWidth="1"/>
    <col min="4107" max="4107" width="12.109375" style="4" customWidth="1"/>
    <col min="4108" max="4108" width="9.88671875" style="4" customWidth="1"/>
    <col min="4109" max="4109" width="12.109375" style="4" customWidth="1"/>
    <col min="4110" max="4110" width="9.88671875" style="4" customWidth="1"/>
    <col min="4111" max="4111" width="12.109375" style="4" customWidth="1"/>
    <col min="4112" max="4112" width="10.6640625" style="4" customWidth="1"/>
    <col min="4113" max="4352" width="9" style="4"/>
    <col min="4353" max="4353" width="3.21875" style="4" customWidth="1"/>
    <col min="4354" max="4354" width="25.33203125" style="4" customWidth="1"/>
    <col min="4355" max="4359" width="7.33203125" style="4" customWidth="1"/>
    <col min="4360" max="4360" width="9.88671875" style="4" customWidth="1"/>
    <col min="4361" max="4361" width="12.109375" style="4" customWidth="1"/>
    <col min="4362" max="4362" width="9.88671875" style="4" customWidth="1"/>
    <col min="4363" max="4363" width="12.109375" style="4" customWidth="1"/>
    <col min="4364" max="4364" width="9.88671875" style="4" customWidth="1"/>
    <col min="4365" max="4365" width="12.109375" style="4" customWidth="1"/>
    <col min="4366" max="4366" width="9.88671875" style="4" customWidth="1"/>
    <col min="4367" max="4367" width="12.109375" style="4" customWidth="1"/>
    <col min="4368" max="4368" width="10.6640625" style="4" customWidth="1"/>
    <col min="4369" max="4608" width="9" style="4"/>
    <col min="4609" max="4609" width="3.21875" style="4" customWidth="1"/>
    <col min="4610" max="4610" width="25.33203125" style="4" customWidth="1"/>
    <col min="4611" max="4615" width="7.33203125" style="4" customWidth="1"/>
    <col min="4616" max="4616" width="9.88671875" style="4" customWidth="1"/>
    <col min="4617" max="4617" width="12.109375" style="4" customWidth="1"/>
    <col min="4618" max="4618" width="9.88671875" style="4" customWidth="1"/>
    <col min="4619" max="4619" width="12.109375" style="4" customWidth="1"/>
    <col min="4620" max="4620" width="9.88671875" style="4" customWidth="1"/>
    <col min="4621" max="4621" width="12.109375" style="4" customWidth="1"/>
    <col min="4622" max="4622" width="9.88671875" style="4" customWidth="1"/>
    <col min="4623" max="4623" width="12.109375" style="4" customWidth="1"/>
    <col min="4624" max="4624" width="10.6640625" style="4" customWidth="1"/>
    <col min="4625" max="4864" width="9" style="4"/>
    <col min="4865" max="4865" width="3.21875" style="4" customWidth="1"/>
    <col min="4866" max="4866" width="25.33203125" style="4" customWidth="1"/>
    <col min="4867" max="4871" width="7.33203125" style="4" customWidth="1"/>
    <col min="4872" max="4872" width="9.88671875" style="4" customWidth="1"/>
    <col min="4873" max="4873" width="12.109375" style="4" customWidth="1"/>
    <col min="4874" max="4874" width="9.88671875" style="4" customWidth="1"/>
    <col min="4875" max="4875" width="12.109375" style="4" customWidth="1"/>
    <col min="4876" max="4876" width="9.88671875" style="4" customWidth="1"/>
    <col min="4877" max="4877" width="12.109375" style="4" customWidth="1"/>
    <col min="4878" max="4878" width="9.88671875" style="4" customWidth="1"/>
    <col min="4879" max="4879" width="12.109375" style="4" customWidth="1"/>
    <col min="4880" max="4880" width="10.6640625" style="4" customWidth="1"/>
    <col min="4881" max="5120" width="9" style="4"/>
    <col min="5121" max="5121" width="3.21875" style="4" customWidth="1"/>
    <col min="5122" max="5122" width="25.33203125" style="4" customWidth="1"/>
    <col min="5123" max="5127" width="7.33203125" style="4" customWidth="1"/>
    <col min="5128" max="5128" width="9.88671875" style="4" customWidth="1"/>
    <col min="5129" max="5129" width="12.109375" style="4" customWidth="1"/>
    <col min="5130" max="5130" width="9.88671875" style="4" customWidth="1"/>
    <col min="5131" max="5131" width="12.109375" style="4" customWidth="1"/>
    <col min="5132" max="5132" width="9.88671875" style="4" customWidth="1"/>
    <col min="5133" max="5133" width="12.109375" style="4" customWidth="1"/>
    <col min="5134" max="5134" width="9.88671875" style="4" customWidth="1"/>
    <col min="5135" max="5135" width="12.109375" style="4" customWidth="1"/>
    <col min="5136" max="5136" width="10.6640625" style="4" customWidth="1"/>
    <col min="5137" max="5376" width="9" style="4"/>
    <col min="5377" max="5377" width="3.21875" style="4" customWidth="1"/>
    <col min="5378" max="5378" width="25.33203125" style="4" customWidth="1"/>
    <col min="5379" max="5383" width="7.33203125" style="4" customWidth="1"/>
    <col min="5384" max="5384" width="9.88671875" style="4" customWidth="1"/>
    <col min="5385" max="5385" width="12.109375" style="4" customWidth="1"/>
    <col min="5386" max="5386" width="9.88671875" style="4" customWidth="1"/>
    <col min="5387" max="5387" width="12.109375" style="4" customWidth="1"/>
    <col min="5388" max="5388" width="9.88671875" style="4" customWidth="1"/>
    <col min="5389" max="5389" width="12.109375" style="4" customWidth="1"/>
    <col min="5390" max="5390" width="9.88671875" style="4" customWidth="1"/>
    <col min="5391" max="5391" width="12.109375" style="4" customWidth="1"/>
    <col min="5392" max="5392" width="10.6640625" style="4" customWidth="1"/>
    <col min="5393" max="5632" width="9" style="4"/>
    <col min="5633" max="5633" width="3.21875" style="4" customWidth="1"/>
    <col min="5634" max="5634" width="25.33203125" style="4" customWidth="1"/>
    <col min="5635" max="5639" width="7.33203125" style="4" customWidth="1"/>
    <col min="5640" max="5640" width="9.88671875" style="4" customWidth="1"/>
    <col min="5641" max="5641" width="12.109375" style="4" customWidth="1"/>
    <col min="5642" max="5642" width="9.88671875" style="4" customWidth="1"/>
    <col min="5643" max="5643" width="12.109375" style="4" customWidth="1"/>
    <col min="5644" max="5644" width="9.88671875" style="4" customWidth="1"/>
    <col min="5645" max="5645" width="12.109375" style="4" customWidth="1"/>
    <col min="5646" max="5646" width="9.88671875" style="4" customWidth="1"/>
    <col min="5647" max="5647" width="12.109375" style="4" customWidth="1"/>
    <col min="5648" max="5648" width="10.6640625" style="4" customWidth="1"/>
    <col min="5649" max="5888" width="9" style="4"/>
    <col min="5889" max="5889" width="3.21875" style="4" customWidth="1"/>
    <col min="5890" max="5890" width="25.33203125" style="4" customWidth="1"/>
    <col min="5891" max="5895" width="7.33203125" style="4" customWidth="1"/>
    <col min="5896" max="5896" width="9.88671875" style="4" customWidth="1"/>
    <col min="5897" max="5897" width="12.109375" style="4" customWidth="1"/>
    <col min="5898" max="5898" width="9.88671875" style="4" customWidth="1"/>
    <col min="5899" max="5899" width="12.109375" style="4" customWidth="1"/>
    <col min="5900" max="5900" width="9.88671875" style="4" customWidth="1"/>
    <col min="5901" max="5901" width="12.109375" style="4" customWidth="1"/>
    <col min="5902" max="5902" width="9.88671875" style="4" customWidth="1"/>
    <col min="5903" max="5903" width="12.109375" style="4" customWidth="1"/>
    <col min="5904" max="5904" width="10.6640625" style="4" customWidth="1"/>
    <col min="5905" max="6144" width="9" style="4"/>
    <col min="6145" max="6145" width="3.21875" style="4" customWidth="1"/>
    <col min="6146" max="6146" width="25.33203125" style="4" customWidth="1"/>
    <col min="6147" max="6151" width="7.33203125" style="4" customWidth="1"/>
    <col min="6152" max="6152" width="9.88671875" style="4" customWidth="1"/>
    <col min="6153" max="6153" width="12.109375" style="4" customWidth="1"/>
    <col min="6154" max="6154" width="9.88671875" style="4" customWidth="1"/>
    <col min="6155" max="6155" width="12.109375" style="4" customWidth="1"/>
    <col min="6156" max="6156" width="9.88671875" style="4" customWidth="1"/>
    <col min="6157" max="6157" width="12.109375" style="4" customWidth="1"/>
    <col min="6158" max="6158" width="9.88671875" style="4" customWidth="1"/>
    <col min="6159" max="6159" width="12.109375" style="4" customWidth="1"/>
    <col min="6160" max="6160" width="10.6640625" style="4" customWidth="1"/>
    <col min="6161" max="6400" width="9" style="4"/>
    <col min="6401" max="6401" width="3.21875" style="4" customWidth="1"/>
    <col min="6402" max="6402" width="25.33203125" style="4" customWidth="1"/>
    <col min="6403" max="6407" width="7.33203125" style="4" customWidth="1"/>
    <col min="6408" max="6408" width="9.88671875" style="4" customWidth="1"/>
    <col min="6409" max="6409" width="12.109375" style="4" customWidth="1"/>
    <col min="6410" max="6410" width="9.88671875" style="4" customWidth="1"/>
    <col min="6411" max="6411" width="12.109375" style="4" customWidth="1"/>
    <col min="6412" max="6412" width="9.88671875" style="4" customWidth="1"/>
    <col min="6413" max="6413" width="12.109375" style="4" customWidth="1"/>
    <col min="6414" max="6414" width="9.88671875" style="4" customWidth="1"/>
    <col min="6415" max="6415" width="12.109375" style="4" customWidth="1"/>
    <col min="6416" max="6416" width="10.6640625" style="4" customWidth="1"/>
    <col min="6417" max="6656" width="9" style="4"/>
    <col min="6657" max="6657" width="3.21875" style="4" customWidth="1"/>
    <col min="6658" max="6658" width="25.33203125" style="4" customWidth="1"/>
    <col min="6659" max="6663" width="7.33203125" style="4" customWidth="1"/>
    <col min="6664" max="6664" width="9.88671875" style="4" customWidth="1"/>
    <col min="6665" max="6665" width="12.109375" style="4" customWidth="1"/>
    <col min="6666" max="6666" width="9.88671875" style="4" customWidth="1"/>
    <col min="6667" max="6667" width="12.109375" style="4" customWidth="1"/>
    <col min="6668" max="6668" width="9.88671875" style="4" customWidth="1"/>
    <col min="6669" max="6669" width="12.109375" style="4" customWidth="1"/>
    <col min="6670" max="6670" width="9.88671875" style="4" customWidth="1"/>
    <col min="6671" max="6671" width="12.109375" style="4" customWidth="1"/>
    <col min="6672" max="6672" width="10.6640625" style="4" customWidth="1"/>
    <col min="6673" max="6912" width="9" style="4"/>
    <col min="6913" max="6913" width="3.21875" style="4" customWidth="1"/>
    <col min="6914" max="6914" width="25.33203125" style="4" customWidth="1"/>
    <col min="6915" max="6919" width="7.33203125" style="4" customWidth="1"/>
    <col min="6920" max="6920" width="9.88671875" style="4" customWidth="1"/>
    <col min="6921" max="6921" width="12.109375" style="4" customWidth="1"/>
    <col min="6922" max="6922" width="9.88671875" style="4" customWidth="1"/>
    <col min="6923" max="6923" width="12.109375" style="4" customWidth="1"/>
    <col min="6924" max="6924" width="9.88671875" style="4" customWidth="1"/>
    <col min="6925" max="6925" width="12.109375" style="4" customWidth="1"/>
    <col min="6926" max="6926" width="9.88671875" style="4" customWidth="1"/>
    <col min="6927" max="6927" width="12.109375" style="4" customWidth="1"/>
    <col min="6928" max="6928" width="10.6640625" style="4" customWidth="1"/>
    <col min="6929" max="7168" width="9" style="4"/>
    <col min="7169" max="7169" width="3.21875" style="4" customWidth="1"/>
    <col min="7170" max="7170" width="25.33203125" style="4" customWidth="1"/>
    <col min="7171" max="7175" width="7.33203125" style="4" customWidth="1"/>
    <col min="7176" max="7176" width="9.88671875" style="4" customWidth="1"/>
    <col min="7177" max="7177" width="12.109375" style="4" customWidth="1"/>
    <col min="7178" max="7178" width="9.88671875" style="4" customWidth="1"/>
    <col min="7179" max="7179" width="12.109375" style="4" customWidth="1"/>
    <col min="7180" max="7180" width="9.88671875" style="4" customWidth="1"/>
    <col min="7181" max="7181" width="12.109375" style="4" customWidth="1"/>
    <col min="7182" max="7182" width="9.88671875" style="4" customWidth="1"/>
    <col min="7183" max="7183" width="12.109375" style="4" customWidth="1"/>
    <col min="7184" max="7184" width="10.6640625" style="4" customWidth="1"/>
    <col min="7185" max="7424" width="9" style="4"/>
    <col min="7425" max="7425" width="3.21875" style="4" customWidth="1"/>
    <col min="7426" max="7426" width="25.33203125" style="4" customWidth="1"/>
    <col min="7427" max="7431" width="7.33203125" style="4" customWidth="1"/>
    <col min="7432" max="7432" width="9.88671875" style="4" customWidth="1"/>
    <col min="7433" max="7433" width="12.109375" style="4" customWidth="1"/>
    <col min="7434" max="7434" width="9.88671875" style="4" customWidth="1"/>
    <col min="7435" max="7435" width="12.109375" style="4" customWidth="1"/>
    <col min="7436" max="7436" width="9.88671875" style="4" customWidth="1"/>
    <col min="7437" max="7437" width="12.109375" style="4" customWidth="1"/>
    <col min="7438" max="7438" width="9.88671875" style="4" customWidth="1"/>
    <col min="7439" max="7439" width="12.109375" style="4" customWidth="1"/>
    <col min="7440" max="7440" width="10.6640625" style="4" customWidth="1"/>
    <col min="7441" max="7680" width="9" style="4"/>
    <col min="7681" max="7681" width="3.21875" style="4" customWidth="1"/>
    <col min="7682" max="7682" width="25.33203125" style="4" customWidth="1"/>
    <col min="7683" max="7687" width="7.33203125" style="4" customWidth="1"/>
    <col min="7688" max="7688" width="9.88671875" style="4" customWidth="1"/>
    <col min="7689" max="7689" width="12.109375" style="4" customWidth="1"/>
    <col min="7690" max="7690" width="9.88671875" style="4" customWidth="1"/>
    <col min="7691" max="7691" width="12.109375" style="4" customWidth="1"/>
    <col min="7692" max="7692" width="9.88671875" style="4" customWidth="1"/>
    <col min="7693" max="7693" width="12.109375" style="4" customWidth="1"/>
    <col min="7694" max="7694" width="9.88671875" style="4" customWidth="1"/>
    <col min="7695" max="7695" width="12.109375" style="4" customWidth="1"/>
    <col min="7696" max="7696" width="10.6640625" style="4" customWidth="1"/>
    <col min="7697" max="7936" width="9" style="4"/>
    <col min="7937" max="7937" width="3.21875" style="4" customWidth="1"/>
    <col min="7938" max="7938" width="25.33203125" style="4" customWidth="1"/>
    <col min="7939" max="7943" width="7.33203125" style="4" customWidth="1"/>
    <col min="7944" max="7944" width="9.88671875" style="4" customWidth="1"/>
    <col min="7945" max="7945" width="12.109375" style="4" customWidth="1"/>
    <col min="7946" max="7946" width="9.88671875" style="4" customWidth="1"/>
    <col min="7947" max="7947" width="12.109375" style="4" customWidth="1"/>
    <col min="7948" max="7948" width="9.88671875" style="4" customWidth="1"/>
    <col min="7949" max="7949" width="12.109375" style="4" customWidth="1"/>
    <col min="7950" max="7950" width="9.88671875" style="4" customWidth="1"/>
    <col min="7951" max="7951" width="12.109375" style="4" customWidth="1"/>
    <col min="7952" max="7952" width="10.6640625" style="4" customWidth="1"/>
    <col min="7953" max="8192" width="9" style="4"/>
    <col min="8193" max="8193" width="3.21875" style="4" customWidth="1"/>
    <col min="8194" max="8194" width="25.33203125" style="4" customWidth="1"/>
    <col min="8195" max="8199" width="7.33203125" style="4" customWidth="1"/>
    <col min="8200" max="8200" width="9.88671875" style="4" customWidth="1"/>
    <col min="8201" max="8201" width="12.109375" style="4" customWidth="1"/>
    <col min="8202" max="8202" width="9.88671875" style="4" customWidth="1"/>
    <col min="8203" max="8203" width="12.109375" style="4" customWidth="1"/>
    <col min="8204" max="8204" width="9.88671875" style="4" customWidth="1"/>
    <col min="8205" max="8205" width="12.109375" style="4" customWidth="1"/>
    <col min="8206" max="8206" width="9.88671875" style="4" customWidth="1"/>
    <col min="8207" max="8207" width="12.109375" style="4" customWidth="1"/>
    <col min="8208" max="8208" width="10.6640625" style="4" customWidth="1"/>
    <col min="8209" max="8448" width="9" style="4"/>
    <col min="8449" max="8449" width="3.21875" style="4" customWidth="1"/>
    <col min="8450" max="8450" width="25.33203125" style="4" customWidth="1"/>
    <col min="8451" max="8455" width="7.33203125" style="4" customWidth="1"/>
    <col min="8456" max="8456" width="9.88671875" style="4" customWidth="1"/>
    <col min="8457" max="8457" width="12.109375" style="4" customWidth="1"/>
    <col min="8458" max="8458" width="9.88671875" style="4" customWidth="1"/>
    <col min="8459" max="8459" width="12.109375" style="4" customWidth="1"/>
    <col min="8460" max="8460" width="9.88671875" style="4" customWidth="1"/>
    <col min="8461" max="8461" width="12.109375" style="4" customWidth="1"/>
    <col min="8462" max="8462" width="9.88671875" style="4" customWidth="1"/>
    <col min="8463" max="8463" width="12.109375" style="4" customWidth="1"/>
    <col min="8464" max="8464" width="10.6640625" style="4" customWidth="1"/>
    <col min="8465" max="8704" width="9" style="4"/>
    <col min="8705" max="8705" width="3.21875" style="4" customWidth="1"/>
    <col min="8706" max="8706" width="25.33203125" style="4" customWidth="1"/>
    <col min="8707" max="8711" width="7.33203125" style="4" customWidth="1"/>
    <col min="8712" max="8712" width="9.88671875" style="4" customWidth="1"/>
    <col min="8713" max="8713" width="12.109375" style="4" customWidth="1"/>
    <col min="8714" max="8714" width="9.88671875" style="4" customWidth="1"/>
    <col min="8715" max="8715" width="12.109375" style="4" customWidth="1"/>
    <col min="8716" max="8716" width="9.88671875" style="4" customWidth="1"/>
    <col min="8717" max="8717" width="12.109375" style="4" customWidth="1"/>
    <col min="8718" max="8718" width="9.88671875" style="4" customWidth="1"/>
    <col min="8719" max="8719" width="12.109375" style="4" customWidth="1"/>
    <col min="8720" max="8720" width="10.6640625" style="4" customWidth="1"/>
    <col min="8721" max="8960" width="9" style="4"/>
    <col min="8961" max="8961" width="3.21875" style="4" customWidth="1"/>
    <col min="8962" max="8962" width="25.33203125" style="4" customWidth="1"/>
    <col min="8963" max="8967" width="7.33203125" style="4" customWidth="1"/>
    <col min="8968" max="8968" width="9.88671875" style="4" customWidth="1"/>
    <col min="8969" max="8969" width="12.109375" style="4" customWidth="1"/>
    <col min="8970" max="8970" width="9.88671875" style="4" customWidth="1"/>
    <col min="8971" max="8971" width="12.109375" style="4" customWidth="1"/>
    <col min="8972" max="8972" width="9.88671875" style="4" customWidth="1"/>
    <col min="8973" max="8973" width="12.109375" style="4" customWidth="1"/>
    <col min="8974" max="8974" width="9.88671875" style="4" customWidth="1"/>
    <col min="8975" max="8975" width="12.109375" style="4" customWidth="1"/>
    <col min="8976" max="8976" width="10.6640625" style="4" customWidth="1"/>
    <col min="8977" max="9216" width="9" style="4"/>
    <col min="9217" max="9217" width="3.21875" style="4" customWidth="1"/>
    <col min="9218" max="9218" width="25.33203125" style="4" customWidth="1"/>
    <col min="9219" max="9223" width="7.33203125" style="4" customWidth="1"/>
    <col min="9224" max="9224" width="9.88671875" style="4" customWidth="1"/>
    <col min="9225" max="9225" width="12.109375" style="4" customWidth="1"/>
    <col min="9226" max="9226" width="9.88671875" style="4" customWidth="1"/>
    <col min="9227" max="9227" width="12.109375" style="4" customWidth="1"/>
    <col min="9228" max="9228" width="9.88671875" style="4" customWidth="1"/>
    <col min="9229" max="9229" width="12.109375" style="4" customWidth="1"/>
    <col min="9230" max="9230" width="9.88671875" style="4" customWidth="1"/>
    <col min="9231" max="9231" width="12.109375" style="4" customWidth="1"/>
    <col min="9232" max="9232" width="10.6640625" style="4" customWidth="1"/>
    <col min="9233" max="9472" width="9" style="4"/>
    <col min="9473" max="9473" width="3.21875" style="4" customWidth="1"/>
    <col min="9474" max="9474" width="25.33203125" style="4" customWidth="1"/>
    <col min="9475" max="9479" width="7.33203125" style="4" customWidth="1"/>
    <col min="9480" max="9480" width="9.88671875" style="4" customWidth="1"/>
    <col min="9481" max="9481" width="12.109375" style="4" customWidth="1"/>
    <col min="9482" max="9482" width="9.88671875" style="4" customWidth="1"/>
    <col min="9483" max="9483" width="12.109375" style="4" customWidth="1"/>
    <col min="9484" max="9484" width="9.88671875" style="4" customWidth="1"/>
    <col min="9485" max="9485" width="12.109375" style="4" customWidth="1"/>
    <col min="9486" max="9486" width="9.88671875" style="4" customWidth="1"/>
    <col min="9487" max="9487" width="12.109375" style="4" customWidth="1"/>
    <col min="9488" max="9488" width="10.6640625" style="4" customWidth="1"/>
    <col min="9489" max="9728" width="9" style="4"/>
    <col min="9729" max="9729" width="3.21875" style="4" customWidth="1"/>
    <col min="9730" max="9730" width="25.33203125" style="4" customWidth="1"/>
    <col min="9731" max="9735" width="7.33203125" style="4" customWidth="1"/>
    <col min="9736" max="9736" width="9.88671875" style="4" customWidth="1"/>
    <col min="9737" max="9737" width="12.109375" style="4" customWidth="1"/>
    <col min="9738" max="9738" width="9.88671875" style="4" customWidth="1"/>
    <col min="9739" max="9739" width="12.109375" style="4" customWidth="1"/>
    <col min="9740" max="9740" width="9.88671875" style="4" customWidth="1"/>
    <col min="9741" max="9741" width="12.109375" style="4" customWidth="1"/>
    <col min="9742" max="9742" width="9.88671875" style="4" customWidth="1"/>
    <col min="9743" max="9743" width="12.109375" style="4" customWidth="1"/>
    <col min="9744" max="9744" width="10.6640625" style="4" customWidth="1"/>
    <col min="9745" max="9984" width="9" style="4"/>
    <col min="9985" max="9985" width="3.21875" style="4" customWidth="1"/>
    <col min="9986" max="9986" width="25.33203125" style="4" customWidth="1"/>
    <col min="9987" max="9991" width="7.33203125" style="4" customWidth="1"/>
    <col min="9992" max="9992" width="9.88671875" style="4" customWidth="1"/>
    <col min="9993" max="9993" width="12.109375" style="4" customWidth="1"/>
    <col min="9994" max="9994" width="9.88671875" style="4" customWidth="1"/>
    <col min="9995" max="9995" width="12.109375" style="4" customWidth="1"/>
    <col min="9996" max="9996" width="9.88671875" style="4" customWidth="1"/>
    <col min="9997" max="9997" width="12.109375" style="4" customWidth="1"/>
    <col min="9998" max="9998" width="9.88671875" style="4" customWidth="1"/>
    <col min="9999" max="9999" width="12.109375" style="4" customWidth="1"/>
    <col min="10000" max="10000" width="10.6640625" style="4" customWidth="1"/>
    <col min="10001" max="10240" width="9" style="4"/>
    <col min="10241" max="10241" width="3.21875" style="4" customWidth="1"/>
    <col min="10242" max="10242" width="25.33203125" style="4" customWidth="1"/>
    <col min="10243" max="10247" width="7.33203125" style="4" customWidth="1"/>
    <col min="10248" max="10248" width="9.88671875" style="4" customWidth="1"/>
    <col min="10249" max="10249" width="12.109375" style="4" customWidth="1"/>
    <col min="10250" max="10250" width="9.88671875" style="4" customWidth="1"/>
    <col min="10251" max="10251" width="12.109375" style="4" customWidth="1"/>
    <col min="10252" max="10252" width="9.88671875" style="4" customWidth="1"/>
    <col min="10253" max="10253" width="12.109375" style="4" customWidth="1"/>
    <col min="10254" max="10254" width="9.88671875" style="4" customWidth="1"/>
    <col min="10255" max="10255" width="12.109375" style="4" customWidth="1"/>
    <col min="10256" max="10256" width="10.6640625" style="4" customWidth="1"/>
    <col min="10257" max="10496" width="9" style="4"/>
    <col min="10497" max="10497" width="3.21875" style="4" customWidth="1"/>
    <col min="10498" max="10498" width="25.33203125" style="4" customWidth="1"/>
    <col min="10499" max="10503" width="7.33203125" style="4" customWidth="1"/>
    <col min="10504" max="10504" width="9.88671875" style="4" customWidth="1"/>
    <col min="10505" max="10505" width="12.109375" style="4" customWidth="1"/>
    <col min="10506" max="10506" width="9.88671875" style="4" customWidth="1"/>
    <col min="10507" max="10507" width="12.109375" style="4" customWidth="1"/>
    <col min="10508" max="10508" width="9.88671875" style="4" customWidth="1"/>
    <col min="10509" max="10509" width="12.109375" style="4" customWidth="1"/>
    <col min="10510" max="10510" width="9.88671875" style="4" customWidth="1"/>
    <col min="10511" max="10511" width="12.109375" style="4" customWidth="1"/>
    <col min="10512" max="10512" width="10.6640625" style="4" customWidth="1"/>
    <col min="10513" max="10752" width="9" style="4"/>
    <col min="10753" max="10753" width="3.21875" style="4" customWidth="1"/>
    <col min="10754" max="10754" width="25.33203125" style="4" customWidth="1"/>
    <col min="10755" max="10759" width="7.33203125" style="4" customWidth="1"/>
    <col min="10760" max="10760" width="9.88671875" style="4" customWidth="1"/>
    <col min="10761" max="10761" width="12.109375" style="4" customWidth="1"/>
    <col min="10762" max="10762" width="9.88671875" style="4" customWidth="1"/>
    <col min="10763" max="10763" width="12.109375" style="4" customWidth="1"/>
    <col min="10764" max="10764" width="9.88671875" style="4" customWidth="1"/>
    <col min="10765" max="10765" width="12.109375" style="4" customWidth="1"/>
    <col min="10766" max="10766" width="9.88671875" style="4" customWidth="1"/>
    <col min="10767" max="10767" width="12.109375" style="4" customWidth="1"/>
    <col min="10768" max="10768" width="10.6640625" style="4" customWidth="1"/>
    <col min="10769" max="11008" width="9" style="4"/>
    <col min="11009" max="11009" width="3.21875" style="4" customWidth="1"/>
    <col min="11010" max="11010" width="25.33203125" style="4" customWidth="1"/>
    <col min="11011" max="11015" width="7.33203125" style="4" customWidth="1"/>
    <col min="11016" max="11016" width="9.88671875" style="4" customWidth="1"/>
    <col min="11017" max="11017" width="12.109375" style="4" customWidth="1"/>
    <col min="11018" max="11018" width="9.88671875" style="4" customWidth="1"/>
    <col min="11019" max="11019" width="12.109375" style="4" customWidth="1"/>
    <col min="11020" max="11020" width="9.88671875" style="4" customWidth="1"/>
    <col min="11021" max="11021" width="12.109375" style="4" customWidth="1"/>
    <col min="11022" max="11022" width="9.88671875" style="4" customWidth="1"/>
    <col min="11023" max="11023" width="12.109375" style="4" customWidth="1"/>
    <col min="11024" max="11024" width="10.6640625" style="4" customWidth="1"/>
    <col min="11025" max="11264" width="9" style="4"/>
    <col min="11265" max="11265" width="3.21875" style="4" customWidth="1"/>
    <col min="11266" max="11266" width="25.33203125" style="4" customWidth="1"/>
    <col min="11267" max="11271" width="7.33203125" style="4" customWidth="1"/>
    <col min="11272" max="11272" width="9.88671875" style="4" customWidth="1"/>
    <col min="11273" max="11273" width="12.109375" style="4" customWidth="1"/>
    <col min="11274" max="11274" width="9.88671875" style="4" customWidth="1"/>
    <col min="11275" max="11275" width="12.109375" style="4" customWidth="1"/>
    <col min="11276" max="11276" width="9.88671875" style="4" customWidth="1"/>
    <col min="11277" max="11277" width="12.109375" style="4" customWidth="1"/>
    <col min="11278" max="11278" width="9.88671875" style="4" customWidth="1"/>
    <col min="11279" max="11279" width="12.109375" style="4" customWidth="1"/>
    <col min="11280" max="11280" width="10.6640625" style="4" customWidth="1"/>
    <col min="11281" max="11520" width="9" style="4"/>
    <col min="11521" max="11521" width="3.21875" style="4" customWidth="1"/>
    <col min="11522" max="11522" width="25.33203125" style="4" customWidth="1"/>
    <col min="11523" max="11527" width="7.33203125" style="4" customWidth="1"/>
    <col min="11528" max="11528" width="9.88671875" style="4" customWidth="1"/>
    <col min="11529" max="11529" width="12.109375" style="4" customWidth="1"/>
    <col min="11530" max="11530" width="9.88671875" style="4" customWidth="1"/>
    <col min="11531" max="11531" width="12.109375" style="4" customWidth="1"/>
    <col min="11532" max="11532" width="9.88671875" style="4" customWidth="1"/>
    <col min="11533" max="11533" width="12.109375" style="4" customWidth="1"/>
    <col min="11534" max="11534" width="9.88671875" style="4" customWidth="1"/>
    <col min="11535" max="11535" width="12.109375" style="4" customWidth="1"/>
    <col min="11536" max="11536" width="10.6640625" style="4" customWidth="1"/>
    <col min="11537" max="11776" width="9" style="4"/>
    <col min="11777" max="11777" width="3.21875" style="4" customWidth="1"/>
    <col min="11778" max="11778" width="25.33203125" style="4" customWidth="1"/>
    <col min="11779" max="11783" width="7.33203125" style="4" customWidth="1"/>
    <col min="11784" max="11784" width="9.88671875" style="4" customWidth="1"/>
    <col min="11785" max="11785" width="12.109375" style="4" customWidth="1"/>
    <col min="11786" max="11786" width="9.88671875" style="4" customWidth="1"/>
    <col min="11787" max="11787" width="12.109375" style="4" customWidth="1"/>
    <col min="11788" max="11788" width="9.88671875" style="4" customWidth="1"/>
    <col min="11789" max="11789" width="12.109375" style="4" customWidth="1"/>
    <col min="11790" max="11790" width="9.88671875" style="4" customWidth="1"/>
    <col min="11791" max="11791" width="12.109375" style="4" customWidth="1"/>
    <col min="11792" max="11792" width="10.6640625" style="4" customWidth="1"/>
    <col min="11793" max="12032" width="9" style="4"/>
    <col min="12033" max="12033" width="3.21875" style="4" customWidth="1"/>
    <col min="12034" max="12034" width="25.33203125" style="4" customWidth="1"/>
    <col min="12035" max="12039" width="7.33203125" style="4" customWidth="1"/>
    <col min="12040" max="12040" width="9.88671875" style="4" customWidth="1"/>
    <col min="12041" max="12041" width="12.109375" style="4" customWidth="1"/>
    <col min="12042" max="12042" width="9.88671875" style="4" customWidth="1"/>
    <col min="12043" max="12043" width="12.109375" style="4" customWidth="1"/>
    <col min="12044" max="12044" width="9.88671875" style="4" customWidth="1"/>
    <col min="12045" max="12045" width="12.109375" style="4" customWidth="1"/>
    <col min="12046" max="12046" width="9.88671875" style="4" customWidth="1"/>
    <col min="12047" max="12047" width="12.109375" style="4" customWidth="1"/>
    <col min="12048" max="12048" width="10.6640625" style="4" customWidth="1"/>
    <col min="12049" max="12288" width="9" style="4"/>
    <col min="12289" max="12289" width="3.21875" style="4" customWidth="1"/>
    <col min="12290" max="12290" width="25.33203125" style="4" customWidth="1"/>
    <col min="12291" max="12295" width="7.33203125" style="4" customWidth="1"/>
    <col min="12296" max="12296" width="9.88671875" style="4" customWidth="1"/>
    <col min="12297" max="12297" width="12.109375" style="4" customWidth="1"/>
    <col min="12298" max="12298" width="9.88671875" style="4" customWidth="1"/>
    <col min="12299" max="12299" width="12.109375" style="4" customWidth="1"/>
    <col min="12300" max="12300" width="9.88671875" style="4" customWidth="1"/>
    <col min="12301" max="12301" width="12.109375" style="4" customWidth="1"/>
    <col min="12302" max="12302" width="9.88671875" style="4" customWidth="1"/>
    <col min="12303" max="12303" width="12.109375" style="4" customWidth="1"/>
    <col min="12304" max="12304" width="10.6640625" style="4" customWidth="1"/>
    <col min="12305" max="12544" width="9" style="4"/>
    <col min="12545" max="12545" width="3.21875" style="4" customWidth="1"/>
    <col min="12546" max="12546" width="25.33203125" style="4" customWidth="1"/>
    <col min="12547" max="12551" width="7.33203125" style="4" customWidth="1"/>
    <col min="12552" max="12552" width="9.88671875" style="4" customWidth="1"/>
    <col min="12553" max="12553" width="12.109375" style="4" customWidth="1"/>
    <col min="12554" max="12554" width="9.88671875" style="4" customWidth="1"/>
    <col min="12555" max="12555" width="12.109375" style="4" customWidth="1"/>
    <col min="12556" max="12556" width="9.88671875" style="4" customWidth="1"/>
    <col min="12557" max="12557" width="12.109375" style="4" customWidth="1"/>
    <col min="12558" max="12558" width="9.88671875" style="4" customWidth="1"/>
    <col min="12559" max="12559" width="12.109375" style="4" customWidth="1"/>
    <col min="12560" max="12560" width="10.6640625" style="4" customWidth="1"/>
    <col min="12561" max="12800" width="9" style="4"/>
    <col min="12801" max="12801" width="3.21875" style="4" customWidth="1"/>
    <col min="12802" max="12802" width="25.33203125" style="4" customWidth="1"/>
    <col min="12803" max="12807" width="7.33203125" style="4" customWidth="1"/>
    <col min="12808" max="12808" width="9.88671875" style="4" customWidth="1"/>
    <col min="12809" max="12809" width="12.109375" style="4" customWidth="1"/>
    <col min="12810" max="12810" width="9.88671875" style="4" customWidth="1"/>
    <col min="12811" max="12811" width="12.109375" style="4" customWidth="1"/>
    <col min="12812" max="12812" width="9.88671875" style="4" customWidth="1"/>
    <col min="12813" max="12813" width="12.109375" style="4" customWidth="1"/>
    <col min="12814" max="12814" width="9.88671875" style="4" customWidth="1"/>
    <col min="12815" max="12815" width="12.109375" style="4" customWidth="1"/>
    <col min="12816" max="12816" width="10.6640625" style="4" customWidth="1"/>
    <col min="12817" max="13056" width="9" style="4"/>
    <col min="13057" max="13057" width="3.21875" style="4" customWidth="1"/>
    <col min="13058" max="13058" width="25.33203125" style="4" customWidth="1"/>
    <col min="13059" max="13063" width="7.33203125" style="4" customWidth="1"/>
    <col min="13064" max="13064" width="9.88671875" style="4" customWidth="1"/>
    <col min="13065" max="13065" width="12.109375" style="4" customWidth="1"/>
    <col min="13066" max="13066" width="9.88671875" style="4" customWidth="1"/>
    <col min="13067" max="13067" width="12.109375" style="4" customWidth="1"/>
    <col min="13068" max="13068" width="9.88671875" style="4" customWidth="1"/>
    <col min="13069" max="13069" width="12.109375" style="4" customWidth="1"/>
    <col min="13070" max="13070" width="9.88671875" style="4" customWidth="1"/>
    <col min="13071" max="13071" width="12.109375" style="4" customWidth="1"/>
    <col min="13072" max="13072" width="10.6640625" style="4" customWidth="1"/>
    <col min="13073" max="13312" width="9" style="4"/>
    <col min="13313" max="13313" width="3.21875" style="4" customWidth="1"/>
    <col min="13314" max="13314" width="25.33203125" style="4" customWidth="1"/>
    <col min="13315" max="13319" width="7.33203125" style="4" customWidth="1"/>
    <col min="13320" max="13320" width="9.88671875" style="4" customWidth="1"/>
    <col min="13321" max="13321" width="12.109375" style="4" customWidth="1"/>
    <col min="13322" max="13322" width="9.88671875" style="4" customWidth="1"/>
    <col min="13323" max="13323" width="12.109375" style="4" customWidth="1"/>
    <col min="13324" max="13324" width="9.88671875" style="4" customWidth="1"/>
    <col min="13325" max="13325" width="12.109375" style="4" customWidth="1"/>
    <col min="13326" max="13326" width="9.88671875" style="4" customWidth="1"/>
    <col min="13327" max="13327" width="12.109375" style="4" customWidth="1"/>
    <col min="13328" max="13328" width="10.6640625" style="4" customWidth="1"/>
    <col min="13329" max="13568" width="9" style="4"/>
    <col min="13569" max="13569" width="3.21875" style="4" customWidth="1"/>
    <col min="13570" max="13570" width="25.33203125" style="4" customWidth="1"/>
    <col min="13571" max="13575" width="7.33203125" style="4" customWidth="1"/>
    <col min="13576" max="13576" width="9.88671875" style="4" customWidth="1"/>
    <col min="13577" max="13577" width="12.109375" style="4" customWidth="1"/>
    <col min="13578" max="13578" width="9.88671875" style="4" customWidth="1"/>
    <col min="13579" max="13579" width="12.109375" style="4" customWidth="1"/>
    <col min="13580" max="13580" width="9.88671875" style="4" customWidth="1"/>
    <col min="13581" max="13581" width="12.109375" style="4" customWidth="1"/>
    <col min="13582" max="13582" width="9.88671875" style="4" customWidth="1"/>
    <col min="13583" max="13583" width="12.109375" style="4" customWidth="1"/>
    <col min="13584" max="13584" width="10.6640625" style="4" customWidth="1"/>
    <col min="13585" max="13824" width="9" style="4"/>
    <col min="13825" max="13825" width="3.21875" style="4" customWidth="1"/>
    <col min="13826" max="13826" width="25.33203125" style="4" customWidth="1"/>
    <col min="13827" max="13831" width="7.33203125" style="4" customWidth="1"/>
    <col min="13832" max="13832" width="9.88671875" style="4" customWidth="1"/>
    <col min="13833" max="13833" width="12.109375" style="4" customWidth="1"/>
    <col min="13834" max="13834" width="9.88671875" style="4" customWidth="1"/>
    <col min="13835" max="13835" width="12.109375" style="4" customWidth="1"/>
    <col min="13836" max="13836" width="9.88671875" style="4" customWidth="1"/>
    <col min="13837" max="13837" width="12.109375" style="4" customWidth="1"/>
    <col min="13838" max="13838" width="9.88671875" style="4" customWidth="1"/>
    <col min="13839" max="13839" width="12.109375" style="4" customWidth="1"/>
    <col min="13840" max="13840" width="10.6640625" style="4" customWidth="1"/>
    <col min="13841" max="14080" width="9" style="4"/>
    <col min="14081" max="14081" width="3.21875" style="4" customWidth="1"/>
    <col min="14082" max="14082" width="25.33203125" style="4" customWidth="1"/>
    <col min="14083" max="14087" width="7.33203125" style="4" customWidth="1"/>
    <col min="14088" max="14088" width="9.88671875" style="4" customWidth="1"/>
    <col min="14089" max="14089" width="12.109375" style="4" customWidth="1"/>
    <col min="14090" max="14090" width="9.88671875" style="4" customWidth="1"/>
    <col min="14091" max="14091" width="12.109375" style="4" customWidth="1"/>
    <col min="14092" max="14092" width="9.88671875" style="4" customWidth="1"/>
    <col min="14093" max="14093" width="12.109375" style="4" customWidth="1"/>
    <col min="14094" max="14094" width="9.88671875" style="4" customWidth="1"/>
    <col min="14095" max="14095" width="12.109375" style="4" customWidth="1"/>
    <col min="14096" max="14096" width="10.6640625" style="4" customWidth="1"/>
    <col min="14097" max="14336" width="9" style="4"/>
    <col min="14337" max="14337" width="3.21875" style="4" customWidth="1"/>
    <col min="14338" max="14338" width="25.33203125" style="4" customWidth="1"/>
    <col min="14339" max="14343" width="7.33203125" style="4" customWidth="1"/>
    <col min="14344" max="14344" width="9.88671875" style="4" customWidth="1"/>
    <col min="14345" max="14345" width="12.109375" style="4" customWidth="1"/>
    <col min="14346" max="14346" width="9.88671875" style="4" customWidth="1"/>
    <col min="14347" max="14347" width="12.109375" style="4" customWidth="1"/>
    <col min="14348" max="14348" width="9.88671875" style="4" customWidth="1"/>
    <col min="14349" max="14349" width="12.109375" style="4" customWidth="1"/>
    <col min="14350" max="14350" width="9.88671875" style="4" customWidth="1"/>
    <col min="14351" max="14351" width="12.109375" style="4" customWidth="1"/>
    <col min="14352" max="14352" width="10.6640625" style="4" customWidth="1"/>
    <col min="14353" max="14592" width="9" style="4"/>
    <col min="14593" max="14593" width="3.21875" style="4" customWidth="1"/>
    <col min="14594" max="14594" width="25.33203125" style="4" customWidth="1"/>
    <col min="14595" max="14599" width="7.33203125" style="4" customWidth="1"/>
    <col min="14600" max="14600" width="9.88671875" style="4" customWidth="1"/>
    <col min="14601" max="14601" width="12.109375" style="4" customWidth="1"/>
    <col min="14602" max="14602" width="9.88671875" style="4" customWidth="1"/>
    <col min="14603" max="14603" width="12.109375" style="4" customWidth="1"/>
    <col min="14604" max="14604" width="9.88671875" style="4" customWidth="1"/>
    <col min="14605" max="14605" width="12.109375" style="4" customWidth="1"/>
    <col min="14606" max="14606" width="9.88671875" style="4" customWidth="1"/>
    <col min="14607" max="14607" width="12.109375" style="4" customWidth="1"/>
    <col min="14608" max="14608" width="10.6640625" style="4" customWidth="1"/>
    <col min="14609" max="14848" width="9" style="4"/>
    <col min="14849" max="14849" width="3.21875" style="4" customWidth="1"/>
    <col min="14850" max="14850" width="25.33203125" style="4" customWidth="1"/>
    <col min="14851" max="14855" width="7.33203125" style="4" customWidth="1"/>
    <col min="14856" max="14856" width="9.88671875" style="4" customWidth="1"/>
    <col min="14857" max="14857" width="12.109375" style="4" customWidth="1"/>
    <col min="14858" max="14858" width="9.88671875" style="4" customWidth="1"/>
    <col min="14859" max="14859" width="12.109375" style="4" customWidth="1"/>
    <col min="14860" max="14860" width="9.88671875" style="4" customWidth="1"/>
    <col min="14861" max="14861" width="12.109375" style="4" customWidth="1"/>
    <col min="14862" max="14862" width="9.88671875" style="4" customWidth="1"/>
    <col min="14863" max="14863" width="12.109375" style="4" customWidth="1"/>
    <col min="14864" max="14864" width="10.6640625" style="4" customWidth="1"/>
    <col min="14865" max="15104" width="9" style="4"/>
    <col min="15105" max="15105" width="3.21875" style="4" customWidth="1"/>
    <col min="15106" max="15106" width="25.33203125" style="4" customWidth="1"/>
    <col min="15107" max="15111" width="7.33203125" style="4" customWidth="1"/>
    <col min="15112" max="15112" width="9.88671875" style="4" customWidth="1"/>
    <col min="15113" max="15113" width="12.109375" style="4" customWidth="1"/>
    <col min="15114" max="15114" width="9.88671875" style="4" customWidth="1"/>
    <col min="15115" max="15115" width="12.109375" style="4" customWidth="1"/>
    <col min="15116" max="15116" width="9.88671875" style="4" customWidth="1"/>
    <col min="15117" max="15117" width="12.109375" style="4" customWidth="1"/>
    <col min="15118" max="15118" width="9.88671875" style="4" customWidth="1"/>
    <col min="15119" max="15119" width="12.109375" style="4" customWidth="1"/>
    <col min="15120" max="15120" width="10.6640625" style="4" customWidth="1"/>
    <col min="15121" max="15360" width="9" style="4"/>
    <col min="15361" max="15361" width="3.21875" style="4" customWidth="1"/>
    <col min="15362" max="15362" width="25.33203125" style="4" customWidth="1"/>
    <col min="15363" max="15367" width="7.33203125" style="4" customWidth="1"/>
    <col min="15368" max="15368" width="9.88671875" style="4" customWidth="1"/>
    <col min="15369" max="15369" width="12.109375" style="4" customWidth="1"/>
    <col min="15370" max="15370" width="9.88671875" style="4" customWidth="1"/>
    <col min="15371" max="15371" width="12.109375" style="4" customWidth="1"/>
    <col min="15372" max="15372" width="9.88671875" style="4" customWidth="1"/>
    <col min="15373" max="15373" width="12.109375" style="4" customWidth="1"/>
    <col min="15374" max="15374" width="9.88671875" style="4" customWidth="1"/>
    <col min="15375" max="15375" width="12.109375" style="4" customWidth="1"/>
    <col min="15376" max="15376" width="10.6640625" style="4" customWidth="1"/>
    <col min="15377" max="15616" width="9" style="4"/>
    <col min="15617" max="15617" width="3.21875" style="4" customWidth="1"/>
    <col min="15618" max="15618" width="25.33203125" style="4" customWidth="1"/>
    <col min="15619" max="15623" width="7.33203125" style="4" customWidth="1"/>
    <col min="15624" max="15624" width="9.88671875" style="4" customWidth="1"/>
    <col min="15625" max="15625" width="12.109375" style="4" customWidth="1"/>
    <col min="15626" max="15626" width="9.88671875" style="4" customWidth="1"/>
    <col min="15627" max="15627" width="12.109375" style="4" customWidth="1"/>
    <col min="15628" max="15628" width="9.88671875" style="4" customWidth="1"/>
    <col min="15629" max="15629" width="12.109375" style="4" customWidth="1"/>
    <col min="15630" max="15630" width="9.88671875" style="4" customWidth="1"/>
    <col min="15631" max="15631" width="12.109375" style="4" customWidth="1"/>
    <col min="15632" max="15632" width="10.6640625" style="4" customWidth="1"/>
    <col min="15633" max="15872" width="9" style="4"/>
    <col min="15873" max="15873" width="3.21875" style="4" customWidth="1"/>
    <col min="15874" max="15874" width="25.33203125" style="4" customWidth="1"/>
    <col min="15875" max="15879" width="7.33203125" style="4" customWidth="1"/>
    <col min="15880" max="15880" width="9.88671875" style="4" customWidth="1"/>
    <col min="15881" max="15881" width="12.109375" style="4" customWidth="1"/>
    <col min="15882" max="15882" width="9.88671875" style="4" customWidth="1"/>
    <col min="15883" max="15883" width="12.109375" style="4" customWidth="1"/>
    <col min="15884" max="15884" width="9.88671875" style="4" customWidth="1"/>
    <col min="15885" max="15885" width="12.109375" style="4" customWidth="1"/>
    <col min="15886" max="15886" width="9.88671875" style="4" customWidth="1"/>
    <col min="15887" max="15887" width="12.109375" style="4" customWidth="1"/>
    <col min="15888" max="15888" width="10.6640625" style="4" customWidth="1"/>
    <col min="15889" max="16128" width="9" style="4"/>
    <col min="16129" max="16129" width="3.21875" style="4" customWidth="1"/>
    <col min="16130" max="16130" width="25.33203125" style="4" customWidth="1"/>
    <col min="16131" max="16135" width="7.33203125" style="4" customWidth="1"/>
    <col min="16136" max="16136" width="9.88671875" style="4" customWidth="1"/>
    <col min="16137" max="16137" width="12.109375" style="4" customWidth="1"/>
    <col min="16138" max="16138" width="9.88671875" style="4" customWidth="1"/>
    <col min="16139" max="16139" width="12.109375" style="4" customWidth="1"/>
    <col min="16140" max="16140" width="9.88671875" style="4" customWidth="1"/>
    <col min="16141" max="16141" width="12.109375" style="4" customWidth="1"/>
    <col min="16142" max="16142" width="9.88671875" style="4" customWidth="1"/>
    <col min="16143" max="16143" width="12.109375" style="4" customWidth="1"/>
    <col min="16144" max="16144" width="10.6640625" style="4" customWidth="1"/>
    <col min="16145" max="16384" width="9" style="4"/>
  </cols>
  <sheetData>
    <row r="1" spans="2:16" s="7" customFormat="1" ht="23.4">
      <c r="B1" s="2" t="s">
        <v>56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2:16" s="7" customFormat="1" ht="29.25" customHeight="1">
      <c r="B2" s="2" t="s">
        <v>71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</row>
    <row r="3" spans="2:16" s="7" customFormat="1" ht="23.4"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83"/>
      <c r="O3" s="83"/>
    </row>
    <row r="4" spans="2:16" s="6" customFormat="1" ht="21"/>
    <row r="5" spans="2:16" ht="36.75" customHeight="1">
      <c r="B5" s="165" t="s">
        <v>58</v>
      </c>
      <c r="C5" s="163" t="s">
        <v>59</v>
      </c>
      <c r="D5" s="163"/>
      <c r="E5" s="163"/>
      <c r="F5" s="163"/>
      <c r="G5" s="163"/>
      <c r="H5" s="84" t="s">
        <v>60</v>
      </c>
      <c r="I5" s="85"/>
      <c r="J5" s="86" t="s">
        <v>61</v>
      </c>
      <c r="K5" s="87"/>
      <c r="L5" s="164" t="s">
        <v>62</v>
      </c>
      <c r="M5" s="164"/>
      <c r="N5" s="168" t="s">
        <v>72</v>
      </c>
      <c r="O5" s="168"/>
      <c r="P5" s="165" t="s">
        <v>63</v>
      </c>
    </row>
    <row r="6" spans="2:16" ht="78">
      <c r="B6" s="167"/>
      <c r="C6" s="88" t="s">
        <v>6</v>
      </c>
      <c r="D6" s="88" t="s">
        <v>7</v>
      </c>
      <c r="E6" s="88" t="s">
        <v>8</v>
      </c>
      <c r="F6" s="89" t="s">
        <v>64</v>
      </c>
      <c r="G6" s="88" t="s">
        <v>38</v>
      </c>
      <c r="H6" s="90" t="s">
        <v>65</v>
      </c>
      <c r="I6" s="91" t="s">
        <v>66</v>
      </c>
      <c r="J6" s="90" t="s">
        <v>67</v>
      </c>
      <c r="K6" s="91" t="s">
        <v>66</v>
      </c>
      <c r="L6" s="90" t="s">
        <v>68</v>
      </c>
      <c r="M6" s="91" t="s">
        <v>69</v>
      </c>
      <c r="N6" s="90" t="s">
        <v>73</v>
      </c>
      <c r="O6" s="91" t="s">
        <v>74</v>
      </c>
      <c r="P6" s="166"/>
    </row>
    <row r="7" spans="2:16" ht="24.75" customHeight="1">
      <c r="B7" s="108" t="s">
        <v>19</v>
      </c>
      <c r="C7" s="109">
        <f>C8</f>
        <v>0</v>
      </c>
      <c r="D7" s="109">
        <f t="shared" ref="D7:P7" si="0">D8</f>
        <v>0</v>
      </c>
      <c r="E7" s="109">
        <f t="shared" si="0"/>
        <v>0</v>
      </c>
      <c r="F7" s="109">
        <f t="shared" si="0"/>
        <v>0</v>
      </c>
      <c r="G7" s="109">
        <f t="shared" si="0"/>
        <v>0</v>
      </c>
      <c r="H7" s="109"/>
      <c r="I7" s="109">
        <f t="shared" si="0"/>
        <v>0</v>
      </c>
      <c r="J7" s="109"/>
      <c r="K7" s="109">
        <f t="shared" si="0"/>
        <v>0</v>
      </c>
      <c r="L7" s="109"/>
      <c r="M7" s="109">
        <f t="shared" si="0"/>
        <v>0</v>
      </c>
      <c r="N7" s="109"/>
      <c r="O7" s="109">
        <f t="shared" si="0"/>
        <v>0</v>
      </c>
      <c r="P7" s="109">
        <f t="shared" si="0"/>
        <v>0</v>
      </c>
    </row>
    <row r="8" spans="2:16" ht="24.75" customHeight="1">
      <c r="B8" s="92" t="s">
        <v>18</v>
      </c>
      <c r="C8" s="93">
        <f>SUM(C9:C11)</f>
        <v>0</v>
      </c>
      <c r="D8" s="93">
        <f>SUM(D9:D11)</f>
        <v>0</v>
      </c>
      <c r="E8" s="93">
        <f>SUM(E9:E11)</f>
        <v>0</v>
      </c>
      <c r="F8" s="93">
        <f>SUM(F9:F11)</f>
        <v>0</v>
      </c>
      <c r="G8" s="93">
        <f>SUM(C8:F8)</f>
        <v>0</v>
      </c>
      <c r="H8" s="94"/>
      <c r="I8" s="95">
        <f>SUM(I9:I11)</f>
        <v>0</v>
      </c>
      <c r="J8" s="94"/>
      <c r="K8" s="95">
        <f>SUM(K9:K11)</f>
        <v>0</v>
      </c>
      <c r="L8" s="94"/>
      <c r="M8" s="95">
        <f>SUM(M9:M11)</f>
        <v>0</v>
      </c>
      <c r="N8" s="94"/>
      <c r="O8" s="95">
        <f>SUM(O9:O11)</f>
        <v>0</v>
      </c>
      <c r="P8" s="96">
        <f>SUM(P9:P11)</f>
        <v>0</v>
      </c>
    </row>
    <row r="9" spans="2:16" ht="24.75" customHeight="1">
      <c r="B9" s="97" t="s">
        <v>75</v>
      </c>
      <c r="C9" s="98"/>
      <c r="D9" s="98"/>
      <c r="E9" s="98"/>
      <c r="F9" s="98"/>
      <c r="G9" s="99">
        <f>SUM(C9:F9)</f>
        <v>0</v>
      </c>
      <c r="H9" s="98">
        <v>28000</v>
      </c>
      <c r="I9" s="98">
        <f>(G9-F9)*H9</f>
        <v>0</v>
      </c>
      <c r="J9" s="98">
        <v>5000</v>
      </c>
      <c r="K9" s="98">
        <f>J9*F9</f>
        <v>0</v>
      </c>
      <c r="L9" s="98">
        <v>2500</v>
      </c>
      <c r="M9" s="98">
        <f>(G9-F9)*L9</f>
        <v>0</v>
      </c>
      <c r="N9" s="98">
        <v>2000</v>
      </c>
      <c r="O9" s="98">
        <f>N9*C9</f>
        <v>0</v>
      </c>
      <c r="P9" s="100">
        <f>SUM(I9,K9,M9,O9)</f>
        <v>0</v>
      </c>
    </row>
    <row r="10" spans="2:16" ht="24.75" customHeight="1">
      <c r="B10" s="97" t="s">
        <v>70</v>
      </c>
      <c r="C10" s="101"/>
      <c r="D10" s="101"/>
      <c r="E10" s="101"/>
      <c r="F10" s="101"/>
      <c r="G10" s="99">
        <f>SUM(C10:F10)</f>
        <v>0</v>
      </c>
      <c r="H10" s="98">
        <v>28000</v>
      </c>
      <c r="I10" s="98">
        <f>(G10-F10)*H10</f>
        <v>0</v>
      </c>
      <c r="J10" s="98">
        <v>5000</v>
      </c>
      <c r="K10" s="98">
        <f>J10*F10</f>
        <v>0</v>
      </c>
      <c r="L10" s="98">
        <v>2500</v>
      </c>
      <c r="M10" s="98">
        <f>(G10-F10)*L10</f>
        <v>0</v>
      </c>
      <c r="N10" s="98">
        <v>2000</v>
      </c>
      <c r="O10" s="98">
        <f>N10*C10</f>
        <v>0</v>
      </c>
      <c r="P10" s="102">
        <f>SUM(I10,K10,M10,O10)</f>
        <v>0</v>
      </c>
    </row>
    <row r="11" spans="2:16" ht="24.75" customHeight="1">
      <c r="B11" s="97" t="s">
        <v>70</v>
      </c>
      <c r="C11" s="101"/>
      <c r="D11" s="101"/>
      <c r="E11" s="101"/>
      <c r="F11" s="101"/>
      <c r="G11" s="99">
        <f>SUM(C11:F11)</f>
        <v>0</v>
      </c>
      <c r="H11" s="98">
        <v>28000</v>
      </c>
      <c r="I11" s="98">
        <f>(G11-F11)*H11</f>
        <v>0</v>
      </c>
      <c r="J11" s="98">
        <v>5000</v>
      </c>
      <c r="K11" s="98">
        <f>J11*F11</f>
        <v>0</v>
      </c>
      <c r="L11" s="98">
        <v>2500</v>
      </c>
      <c r="M11" s="98">
        <f>(G11-F11)*L11</f>
        <v>0</v>
      </c>
      <c r="N11" s="98">
        <v>2000</v>
      </c>
      <c r="O11" s="98">
        <f>N11*C11</f>
        <v>0</v>
      </c>
      <c r="P11" s="102">
        <f>SUM(I11,K11,M11,O11)</f>
        <v>0</v>
      </c>
    </row>
    <row r="12" spans="2:16" ht="24.75" customHeight="1">
      <c r="B12" s="103"/>
      <c r="C12" s="103"/>
      <c r="D12" s="103"/>
      <c r="E12" s="103"/>
      <c r="F12" s="103"/>
      <c r="G12" s="103"/>
      <c r="H12" s="104"/>
      <c r="I12" s="105"/>
      <c r="J12" s="104"/>
      <c r="K12" s="105"/>
      <c r="L12" s="104"/>
      <c r="M12" s="105"/>
      <c r="N12" s="104"/>
      <c r="O12" s="105"/>
      <c r="P12" s="106"/>
    </row>
  </sheetData>
  <mergeCells count="6">
    <mergeCell ref="P5:P6"/>
    <mergeCell ref="B3:M3"/>
    <mergeCell ref="B5:B6"/>
    <mergeCell ref="C5:G5"/>
    <mergeCell ref="L5:M5"/>
    <mergeCell ref="N5:O5"/>
  </mergeCells>
  <printOptions horizontalCentered="1"/>
  <pageMargins left="0.59055118110236227" right="0.19685039370078741" top="0.74803149606299213" bottom="0.43307086614173229" header="0.35433070866141736" footer="0.15748031496062992"/>
  <pageSetup paperSize="9" scale="75" orientation="landscape" r:id="rId1"/>
  <headerFooter alignWithMargins="0">
    <oddFooter>&amp;R&amp;F/&amp;A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O20"/>
  <sheetViews>
    <sheetView view="pageBreakPreview" zoomScaleNormal="100" zoomScaleSheetLayoutView="100" workbookViewId="0">
      <selection activeCell="Q5" sqref="Q5"/>
    </sheetView>
  </sheetViews>
  <sheetFormatPr defaultRowHeight="21"/>
  <cols>
    <col min="1" max="1" width="3.44140625" style="55" customWidth="1"/>
    <col min="2" max="10" width="9" style="55"/>
    <col min="11" max="11" width="10" style="55" customWidth="1"/>
    <col min="12" max="13" width="9" style="55"/>
    <col min="14" max="14" width="25.44140625" style="55" customWidth="1"/>
    <col min="15" max="15" width="13.77734375" style="55" customWidth="1"/>
    <col min="16" max="256" width="9" style="55"/>
    <col min="257" max="257" width="3.44140625" style="55" customWidth="1"/>
    <col min="258" max="266" width="9" style="55"/>
    <col min="267" max="267" width="10" style="55" customWidth="1"/>
    <col min="268" max="270" width="9" style="55"/>
    <col min="271" max="271" width="13.77734375" style="55" customWidth="1"/>
    <col min="272" max="512" width="9" style="55"/>
    <col min="513" max="513" width="3.44140625" style="55" customWidth="1"/>
    <col min="514" max="522" width="9" style="55"/>
    <col min="523" max="523" width="10" style="55" customWidth="1"/>
    <col min="524" max="526" width="9" style="55"/>
    <col min="527" max="527" width="13.77734375" style="55" customWidth="1"/>
    <col min="528" max="768" width="9" style="55"/>
    <col min="769" max="769" width="3.44140625" style="55" customWidth="1"/>
    <col min="770" max="778" width="9" style="55"/>
    <col min="779" max="779" width="10" style="55" customWidth="1"/>
    <col min="780" max="782" width="9" style="55"/>
    <col min="783" max="783" width="13.77734375" style="55" customWidth="1"/>
    <col min="784" max="1024" width="9" style="55"/>
    <col min="1025" max="1025" width="3.44140625" style="55" customWidth="1"/>
    <col min="1026" max="1034" width="9" style="55"/>
    <col min="1035" max="1035" width="10" style="55" customWidth="1"/>
    <col min="1036" max="1038" width="9" style="55"/>
    <col min="1039" max="1039" width="13.77734375" style="55" customWidth="1"/>
    <col min="1040" max="1280" width="9" style="55"/>
    <col min="1281" max="1281" width="3.44140625" style="55" customWidth="1"/>
    <col min="1282" max="1290" width="9" style="55"/>
    <col min="1291" max="1291" width="10" style="55" customWidth="1"/>
    <col min="1292" max="1294" width="9" style="55"/>
    <col min="1295" max="1295" width="13.77734375" style="55" customWidth="1"/>
    <col min="1296" max="1536" width="9" style="55"/>
    <col min="1537" max="1537" width="3.44140625" style="55" customWidth="1"/>
    <col min="1538" max="1546" width="9" style="55"/>
    <col min="1547" max="1547" width="10" style="55" customWidth="1"/>
    <col min="1548" max="1550" width="9" style="55"/>
    <col min="1551" max="1551" width="13.77734375" style="55" customWidth="1"/>
    <col min="1552" max="1792" width="9" style="55"/>
    <col min="1793" max="1793" width="3.44140625" style="55" customWidth="1"/>
    <col min="1794" max="1802" width="9" style="55"/>
    <col min="1803" max="1803" width="10" style="55" customWidth="1"/>
    <col min="1804" max="1806" width="9" style="55"/>
    <col min="1807" max="1807" width="13.77734375" style="55" customWidth="1"/>
    <col min="1808" max="2048" width="9" style="55"/>
    <col min="2049" max="2049" width="3.44140625" style="55" customWidth="1"/>
    <col min="2050" max="2058" width="9" style="55"/>
    <col min="2059" max="2059" width="10" style="55" customWidth="1"/>
    <col min="2060" max="2062" width="9" style="55"/>
    <col min="2063" max="2063" width="13.77734375" style="55" customWidth="1"/>
    <col min="2064" max="2304" width="9" style="55"/>
    <col min="2305" max="2305" width="3.44140625" style="55" customWidth="1"/>
    <col min="2306" max="2314" width="9" style="55"/>
    <col min="2315" max="2315" width="10" style="55" customWidth="1"/>
    <col min="2316" max="2318" width="9" style="55"/>
    <col min="2319" max="2319" width="13.77734375" style="55" customWidth="1"/>
    <col min="2320" max="2560" width="9" style="55"/>
    <col min="2561" max="2561" width="3.44140625" style="55" customWidth="1"/>
    <col min="2562" max="2570" width="9" style="55"/>
    <col min="2571" max="2571" width="10" style="55" customWidth="1"/>
    <col min="2572" max="2574" width="9" style="55"/>
    <col min="2575" max="2575" width="13.77734375" style="55" customWidth="1"/>
    <col min="2576" max="2816" width="9" style="55"/>
    <col min="2817" max="2817" width="3.44140625" style="55" customWidth="1"/>
    <col min="2818" max="2826" width="9" style="55"/>
    <col min="2827" max="2827" width="10" style="55" customWidth="1"/>
    <col min="2828" max="2830" width="9" style="55"/>
    <col min="2831" max="2831" width="13.77734375" style="55" customWidth="1"/>
    <col min="2832" max="3072" width="9" style="55"/>
    <col min="3073" max="3073" width="3.44140625" style="55" customWidth="1"/>
    <col min="3074" max="3082" width="9" style="55"/>
    <col min="3083" max="3083" width="10" style="55" customWidth="1"/>
    <col min="3084" max="3086" width="9" style="55"/>
    <col min="3087" max="3087" width="13.77734375" style="55" customWidth="1"/>
    <col min="3088" max="3328" width="9" style="55"/>
    <col min="3329" max="3329" width="3.44140625" style="55" customWidth="1"/>
    <col min="3330" max="3338" width="9" style="55"/>
    <col min="3339" max="3339" width="10" style="55" customWidth="1"/>
    <col min="3340" max="3342" width="9" style="55"/>
    <col min="3343" max="3343" width="13.77734375" style="55" customWidth="1"/>
    <col min="3344" max="3584" width="9" style="55"/>
    <col min="3585" max="3585" width="3.44140625" style="55" customWidth="1"/>
    <col min="3586" max="3594" width="9" style="55"/>
    <col min="3595" max="3595" width="10" style="55" customWidth="1"/>
    <col min="3596" max="3598" width="9" style="55"/>
    <col min="3599" max="3599" width="13.77734375" style="55" customWidth="1"/>
    <col min="3600" max="3840" width="9" style="55"/>
    <col min="3841" max="3841" width="3.44140625" style="55" customWidth="1"/>
    <col min="3842" max="3850" width="9" style="55"/>
    <col min="3851" max="3851" width="10" style="55" customWidth="1"/>
    <col min="3852" max="3854" width="9" style="55"/>
    <col min="3855" max="3855" width="13.77734375" style="55" customWidth="1"/>
    <col min="3856" max="4096" width="9" style="55"/>
    <col min="4097" max="4097" width="3.44140625" style="55" customWidth="1"/>
    <col min="4098" max="4106" width="9" style="55"/>
    <col min="4107" max="4107" width="10" style="55" customWidth="1"/>
    <col min="4108" max="4110" width="9" style="55"/>
    <col min="4111" max="4111" width="13.77734375" style="55" customWidth="1"/>
    <col min="4112" max="4352" width="9" style="55"/>
    <col min="4353" max="4353" width="3.44140625" style="55" customWidth="1"/>
    <col min="4354" max="4362" width="9" style="55"/>
    <col min="4363" max="4363" width="10" style="55" customWidth="1"/>
    <col min="4364" max="4366" width="9" style="55"/>
    <col min="4367" max="4367" width="13.77734375" style="55" customWidth="1"/>
    <col min="4368" max="4608" width="9" style="55"/>
    <col min="4609" max="4609" width="3.44140625" style="55" customWidth="1"/>
    <col min="4610" max="4618" width="9" style="55"/>
    <col min="4619" max="4619" width="10" style="55" customWidth="1"/>
    <col min="4620" max="4622" width="9" style="55"/>
    <col min="4623" max="4623" width="13.77734375" style="55" customWidth="1"/>
    <col min="4624" max="4864" width="9" style="55"/>
    <col min="4865" max="4865" width="3.44140625" style="55" customWidth="1"/>
    <col min="4866" max="4874" width="9" style="55"/>
    <col min="4875" max="4875" width="10" style="55" customWidth="1"/>
    <col min="4876" max="4878" width="9" style="55"/>
    <col min="4879" max="4879" width="13.77734375" style="55" customWidth="1"/>
    <col min="4880" max="5120" width="9" style="55"/>
    <col min="5121" max="5121" width="3.44140625" style="55" customWidth="1"/>
    <col min="5122" max="5130" width="9" style="55"/>
    <col min="5131" max="5131" width="10" style="55" customWidth="1"/>
    <col min="5132" max="5134" width="9" style="55"/>
    <col min="5135" max="5135" width="13.77734375" style="55" customWidth="1"/>
    <col min="5136" max="5376" width="9" style="55"/>
    <col min="5377" max="5377" width="3.44140625" style="55" customWidth="1"/>
    <col min="5378" max="5386" width="9" style="55"/>
    <col min="5387" max="5387" width="10" style="55" customWidth="1"/>
    <col min="5388" max="5390" width="9" style="55"/>
    <col min="5391" max="5391" width="13.77734375" style="55" customWidth="1"/>
    <col min="5392" max="5632" width="9" style="55"/>
    <col min="5633" max="5633" width="3.44140625" style="55" customWidth="1"/>
    <col min="5634" max="5642" width="9" style="55"/>
    <col min="5643" max="5643" width="10" style="55" customWidth="1"/>
    <col min="5644" max="5646" width="9" style="55"/>
    <col min="5647" max="5647" width="13.77734375" style="55" customWidth="1"/>
    <col min="5648" max="5888" width="9" style="55"/>
    <col min="5889" max="5889" width="3.44140625" style="55" customWidth="1"/>
    <col min="5890" max="5898" width="9" style="55"/>
    <col min="5899" max="5899" width="10" style="55" customWidth="1"/>
    <col min="5900" max="5902" width="9" style="55"/>
    <col min="5903" max="5903" width="13.77734375" style="55" customWidth="1"/>
    <col min="5904" max="6144" width="9" style="55"/>
    <col min="6145" max="6145" width="3.44140625" style="55" customWidth="1"/>
    <col min="6146" max="6154" width="9" style="55"/>
    <col min="6155" max="6155" width="10" style="55" customWidth="1"/>
    <col min="6156" max="6158" width="9" style="55"/>
    <col min="6159" max="6159" width="13.77734375" style="55" customWidth="1"/>
    <col min="6160" max="6400" width="9" style="55"/>
    <col min="6401" max="6401" width="3.44140625" style="55" customWidth="1"/>
    <col min="6402" max="6410" width="9" style="55"/>
    <col min="6411" max="6411" width="10" style="55" customWidth="1"/>
    <col min="6412" max="6414" width="9" style="55"/>
    <col min="6415" max="6415" width="13.77734375" style="55" customWidth="1"/>
    <col min="6416" max="6656" width="9" style="55"/>
    <col min="6657" max="6657" width="3.44140625" style="55" customWidth="1"/>
    <col min="6658" max="6666" width="9" style="55"/>
    <col min="6667" max="6667" width="10" style="55" customWidth="1"/>
    <col min="6668" max="6670" width="9" style="55"/>
    <col min="6671" max="6671" width="13.77734375" style="55" customWidth="1"/>
    <col min="6672" max="6912" width="9" style="55"/>
    <col min="6913" max="6913" width="3.44140625" style="55" customWidth="1"/>
    <col min="6914" max="6922" width="9" style="55"/>
    <col min="6923" max="6923" width="10" style="55" customWidth="1"/>
    <col min="6924" max="6926" width="9" style="55"/>
    <col min="6927" max="6927" width="13.77734375" style="55" customWidth="1"/>
    <col min="6928" max="7168" width="9" style="55"/>
    <col min="7169" max="7169" width="3.44140625" style="55" customWidth="1"/>
    <col min="7170" max="7178" width="9" style="55"/>
    <col min="7179" max="7179" width="10" style="55" customWidth="1"/>
    <col min="7180" max="7182" width="9" style="55"/>
    <col min="7183" max="7183" width="13.77734375" style="55" customWidth="1"/>
    <col min="7184" max="7424" width="9" style="55"/>
    <col min="7425" max="7425" width="3.44140625" style="55" customWidth="1"/>
    <col min="7426" max="7434" width="9" style="55"/>
    <col min="7435" max="7435" width="10" style="55" customWidth="1"/>
    <col min="7436" max="7438" width="9" style="55"/>
    <col min="7439" max="7439" width="13.77734375" style="55" customWidth="1"/>
    <col min="7440" max="7680" width="9" style="55"/>
    <col min="7681" max="7681" width="3.44140625" style="55" customWidth="1"/>
    <col min="7682" max="7690" width="9" style="55"/>
    <col min="7691" max="7691" width="10" style="55" customWidth="1"/>
    <col min="7692" max="7694" width="9" style="55"/>
    <col min="7695" max="7695" width="13.77734375" style="55" customWidth="1"/>
    <col min="7696" max="7936" width="9" style="55"/>
    <col min="7937" max="7937" width="3.44140625" style="55" customWidth="1"/>
    <col min="7938" max="7946" width="9" style="55"/>
    <col min="7947" max="7947" width="10" style="55" customWidth="1"/>
    <col min="7948" max="7950" width="9" style="55"/>
    <col min="7951" max="7951" width="13.77734375" style="55" customWidth="1"/>
    <col min="7952" max="8192" width="9" style="55"/>
    <col min="8193" max="8193" width="3.44140625" style="55" customWidth="1"/>
    <col min="8194" max="8202" width="9" style="55"/>
    <col min="8203" max="8203" width="10" style="55" customWidth="1"/>
    <col min="8204" max="8206" width="9" style="55"/>
    <col min="8207" max="8207" width="13.77734375" style="55" customWidth="1"/>
    <col min="8208" max="8448" width="9" style="55"/>
    <col min="8449" max="8449" width="3.44140625" style="55" customWidth="1"/>
    <col min="8450" max="8458" width="9" style="55"/>
    <col min="8459" max="8459" width="10" style="55" customWidth="1"/>
    <col min="8460" max="8462" width="9" style="55"/>
    <col min="8463" max="8463" width="13.77734375" style="55" customWidth="1"/>
    <col min="8464" max="8704" width="9" style="55"/>
    <col min="8705" max="8705" width="3.44140625" style="55" customWidth="1"/>
    <col min="8706" max="8714" width="9" style="55"/>
    <col min="8715" max="8715" width="10" style="55" customWidth="1"/>
    <col min="8716" max="8718" width="9" style="55"/>
    <col min="8719" max="8719" width="13.77734375" style="55" customWidth="1"/>
    <col min="8720" max="8960" width="9" style="55"/>
    <col min="8961" max="8961" width="3.44140625" style="55" customWidth="1"/>
    <col min="8962" max="8970" width="9" style="55"/>
    <col min="8971" max="8971" width="10" style="55" customWidth="1"/>
    <col min="8972" max="8974" width="9" style="55"/>
    <col min="8975" max="8975" width="13.77734375" style="55" customWidth="1"/>
    <col min="8976" max="9216" width="9" style="55"/>
    <col min="9217" max="9217" width="3.44140625" style="55" customWidth="1"/>
    <col min="9218" max="9226" width="9" style="55"/>
    <col min="9227" max="9227" width="10" style="55" customWidth="1"/>
    <col min="9228" max="9230" width="9" style="55"/>
    <col min="9231" max="9231" width="13.77734375" style="55" customWidth="1"/>
    <col min="9232" max="9472" width="9" style="55"/>
    <col min="9473" max="9473" width="3.44140625" style="55" customWidth="1"/>
    <col min="9474" max="9482" width="9" style="55"/>
    <col min="9483" max="9483" width="10" style="55" customWidth="1"/>
    <col min="9484" max="9486" width="9" style="55"/>
    <col min="9487" max="9487" width="13.77734375" style="55" customWidth="1"/>
    <col min="9488" max="9728" width="9" style="55"/>
    <col min="9729" max="9729" width="3.44140625" style="55" customWidth="1"/>
    <col min="9730" max="9738" width="9" style="55"/>
    <col min="9739" max="9739" width="10" style="55" customWidth="1"/>
    <col min="9740" max="9742" width="9" style="55"/>
    <col min="9743" max="9743" width="13.77734375" style="55" customWidth="1"/>
    <col min="9744" max="9984" width="9" style="55"/>
    <col min="9985" max="9985" width="3.44140625" style="55" customWidth="1"/>
    <col min="9986" max="9994" width="9" style="55"/>
    <col min="9995" max="9995" width="10" style="55" customWidth="1"/>
    <col min="9996" max="9998" width="9" style="55"/>
    <col min="9999" max="9999" width="13.77734375" style="55" customWidth="1"/>
    <col min="10000" max="10240" width="9" style="55"/>
    <col min="10241" max="10241" width="3.44140625" style="55" customWidth="1"/>
    <col min="10242" max="10250" width="9" style="55"/>
    <col min="10251" max="10251" width="10" style="55" customWidth="1"/>
    <col min="10252" max="10254" width="9" style="55"/>
    <col min="10255" max="10255" width="13.77734375" style="55" customWidth="1"/>
    <col min="10256" max="10496" width="9" style="55"/>
    <col min="10497" max="10497" width="3.44140625" style="55" customWidth="1"/>
    <col min="10498" max="10506" width="9" style="55"/>
    <col min="10507" max="10507" width="10" style="55" customWidth="1"/>
    <col min="10508" max="10510" width="9" style="55"/>
    <col min="10511" max="10511" width="13.77734375" style="55" customWidth="1"/>
    <col min="10512" max="10752" width="9" style="55"/>
    <col min="10753" max="10753" width="3.44140625" style="55" customWidth="1"/>
    <col min="10754" max="10762" width="9" style="55"/>
    <col min="10763" max="10763" width="10" style="55" customWidth="1"/>
    <col min="10764" max="10766" width="9" style="55"/>
    <col min="10767" max="10767" width="13.77734375" style="55" customWidth="1"/>
    <col min="10768" max="11008" width="9" style="55"/>
    <col min="11009" max="11009" width="3.44140625" style="55" customWidth="1"/>
    <col min="11010" max="11018" width="9" style="55"/>
    <col min="11019" max="11019" width="10" style="55" customWidth="1"/>
    <col min="11020" max="11022" width="9" style="55"/>
    <col min="11023" max="11023" width="13.77734375" style="55" customWidth="1"/>
    <col min="11024" max="11264" width="9" style="55"/>
    <col min="11265" max="11265" width="3.44140625" style="55" customWidth="1"/>
    <col min="11266" max="11274" width="9" style="55"/>
    <col min="11275" max="11275" width="10" style="55" customWidth="1"/>
    <col min="11276" max="11278" width="9" style="55"/>
    <col min="11279" max="11279" width="13.77734375" style="55" customWidth="1"/>
    <col min="11280" max="11520" width="9" style="55"/>
    <col min="11521" max="11521" width="3.44140625" style="55" customWidth="1"/>
    <col min="11522" max="11530" width="9" style="55"/>
    <col min="11531" max="11531" width="10" style="55" customWidth="1"/>
    <col min="11532" max="11534" width="9" style="55"/>
    <col min="11535" max="11535" width="13.77734375" style="55" customWidth="1"/>
    <col min="11536" max="11776" width="9" style="55"/>
    <col min="11777" max="11777" width="3.44140625" style="55" customWidth="1"/>
    <col min="11778" max="11786" width="9" style="55"/>
    <col min="11787" max="11787" width="10" style="55" customWidth="1"/>
    <col min="11788" max="11790" width="9" style="55"/>
    <col min="11791" max="11791" width="13.77734375" style="55" customWidth="1"/>
    <col min="11792" max="12032" width="9" style="55"/>
    <col min="12033" max="12033" width="3.44140625" style="55" customWidth="1"/>
    <col min="12034" max="12042" width="9" style="55"/>
    <col min="12043" max="12043" width="10" style="55" customWidth="1"/>
    <col min="12044" max="12046" width="9" style="55"/>
    <col min="12047" max="12047" width="13.77734375" style="55" customWidth="1"/>
    <col min="12048" max="12288" width="9" style="55"/>
    <col min="12289" max="12289" width="3.44140625" style="55" customWidth="1"/>
    <col min="12290" max="12298" width="9" style="55"/>
    <col min="12299" max="12299" width="10" style="55" customWidth="1"/>
    <col min="12300" max="12302" width="9" style="55"/>
    <col min="12303" max="12303" width="13.77734375" style="55" customWidth="1"/>
    <col min="12304" max="12544" width="9" style="55"/>
    <col min="12545" max="12545" width="3.44140625" style="55" customWidth="1"/>
    <col min="12546" max="12554" width="9" style="55"/>
    <col min="12555" max="12555" width="10" style="55" customWidth="1"/>
    <col min="12556" max="12558" width="9" style="55"/>
    <col min="12559" max="12559" width="13.77734375" style="55" customWidth="1"/>
    <col min="12560" max="12800" width="9" style="55"/>
    <col min="12801" max="12801" width="3.44140625" style="55" customWidth="1"/>
    <col min="12802" max="12810" width="9" style="55"/>
    <col min="12811" max="12811" width="10" style="55" customWidth="1"/>
    <col min="12812" max="12814" width="9" style="55"/>
    <col min="12815" max="12815" width="13.77734375" style="55" customWidth="1"/>
    <col min="12816" max="13056" width="9" style="55"/>
    <col min="13057" max="13057" width="3.44140625" style="55" customWidth="1"/>
    <col min="13058" max="13066" width="9" style="55"/>
    <col min="13067" max="13067" width="10" style="55" customWidth="1"/>
    <col min="13068" max="13070" width="9" style="55"/>
    <col min="13071" max="13071" width="13.77734375" style="55" customWidth="1"/>
    <col min="13072" max="13312" width="9" style="55"/>
    <col min="13313" max="13313" width="3.44140625" style="55" customWidth="1"/>
    <col min="13314" max="13322" width="9" style="55"/>
    <col min="13323" max="13323" width="10" style="55" customWidth="1"/>
    <col min="13324" max="13326" width="9" style="55"/>
    <col min="13327" max="13327" width="13.77734375" style="55" customWidth="1"/>
    <col min="13328" max="13568" width="9" style="55"/>
    <col min="13569" max="13569" width="3.44140625" style="55" customWidth="1"/>
    <col min="13570" max="13578" width="9" style="55"/>
    <col min="13579" max="13579" width="10" style="55" customWidth="1"/>
    <col min="13580" max="13582" width="9" style="55"/>
    <col min="13583" max="13583" width="13.77734375" style="55" customWidth="1"/>
    <col min="13584" max="13824" width="9" style="55"/>
    <col min="13825" max="13825" width="3.44140625" style="55" customWidth="1"/>
    <col min="13826" max="13834" width="9" style="55"/>
    <col min="13835" max="13835" width="10" style="55" customWidth="1"/>
    <col min="13836" max="13838" width="9" style="55"/>
    <col min="13839" max="13839" width="13.77734375" style="55" customWidth="1"/>
    <col min="13840" max="14080" width="9" style="55"/>
    <col min="14081" max="14081" width="3.44140625" style="55" customWidth="1"/>
    <col min="14082" max="14090" width="9" style="55"/>
    <col min="14091" max="14091" width="10" style="55" customWidth="1"/>
    <col min="14092" max="14094" width="9" style="55"/>
    <col min="14095" max="14095" width="13.77734375" style="55" customWidth="1"/>
    <col min="14096" max="14336" width="9" style="55"/>
    <col min="14337" max="14337" width="3.44140625" style="55" customWidth="1"/>
    <col min="14338" max="14346" width="9" style="55"/>
    <col min="14347" max="14347" width="10" style="55" customWidth="1"/>
    <col min="14348" max="14350" width="9" style="55"/>
    <col min="14351" max="14351" width="13.77734375" style="55" customWidth="1"/>
    <col min="14352" max="14592" width="9" style="55"/>
    <col min="14593" max="14593" width="3.44140625" style="55" customWidth="1"/>
    <col min="14594" max="14602" width="9" style="55"/>
    <col min="14603" max="14603" width="10" style="55" customWidth="1"/>
    <col min="14604" max="14606" width="9" style="55"/>
    <col min="14607" max="14607" width="13.77734375" style="55" customWidth="1"/>
    <col min="14608" max="14848" width="9" style="55"/>
    <col min="14849" max="14849" width="3.44140625" style="55" customWidth="1"/>
    <col min="14850" max="14858" width="9" style="55"/>
    <col min="14859" max="14859" width="10" style="55" customWidth="1"/>
    <col min="14860" max="14862" width="9" style="55"/>
    <col min="14863" max="14863" width="13.77734375" style="55" customWidth="1"/>
    <col min="14864" max="15104" width="9" style="55"/>
    <col min="15105" max="15105" width="3.44140625" style="55" customWidth="1"/>
    <col min="15106" max="15114" width="9" style="55"/>
    <col min="15115" max="15115" width="10" style="55" customWidth="1"/>
    <col min="15116" max="15118" width="9" style="55"/>
    <col min="15119" max="15119" width="13.77734375" style="55" customWidth="1"/>
    <col min="15120" max="15360" width="9" style="55"/>
    <col min="15361" max="15361" width="3.44140625" style="55" customWidth="1"/>
    <col min="15362" max="15370" width="9" style="55"/>
    <col min="15371" max="15371" width="10" style="55" customWidth="1"/>
    <col min="15372" max="15374" width="9" style="55"/>
    <col min="15375" max="15375" width="13.77734375" style="55" customWidth="1"/>
    <col min="15376" max="15616" width="9" style="55"/>
    <col min="15617" max="15617" width="3.44140625" style="55" customWidth="1"/>
    <col min="15618" max="15626" width="9" style="55"/>
    <col min="15627" max="15627" width="10" style="55" customWidth="1"/>
    <col min="15628" max="15630" width="9" style="55"/>
    <col min="15631" max="15631" width="13.77734375" style="55" customWidth="1"/>
    <col min="15632" max="15872" width="9" style="55"/>
    <col min="15873" max="15873" width="3.44140625" style="55" customWidth="1"/>
    <col min="15874" max="15882" width="9" style="55"/>
    <col min="15883" max="15883" width="10" style="55" customWidth="1"/>
    <col min="15884" max="15886" width="9" style="55"/>
    <col min="15887" max="15887" width="13.77734375" style="55" customWidth="1"/>
    <col min="15888" max="16128" width="9" style="55"/>
    <col min="16129" max="16129" width="3.44140625" style="55" customWidth="1"/>
    <col min="16130" max="16138" width="9" style="55"/>
    <col min="16139" max="16139" width="10" style="55" customWidth="1"/>
    <col min="16140" max="16142" width="9" style="55"/>
    <col min="16143" max="16143" width="13.77734375" style="55" customWidth="1"/>
    <col min="16144" max="16384" width="9" style="55"/>
  </cols>
  <sheetData>
    <row r="1" spans="1:15" ht="25.8">
      <c r="A1" s="128" t="s">
        <v>47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15" s="64" customFormat="1" ht="31.5" customHeight="1">
      <c r="A2" s="129" t="s">
        <v>48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5" ht="157.5" customHeight="1">
      <c r="B4" s="78">
        <v>1</v>
      </c>
      <c r="C4" s="130" t="s">
        <v>49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5" ht="193.2" customHeight="1">
      <c r="B5" s="78">
        <v>2</v>
      </c>
      <c r="C5" s="130" t="s">
        <v>50</v>
      </c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</row>
    <row r="6" spans="1:15" ht="141" customHeight="1">
      <c r="B6" s="78">
        <v>3</v>
      </c>
      <c r="C6" s="130" t="s">
        <v>51</v>
      </c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</row>
    <row r="7" spans="1:15" ht="23.4">
      <c r="A7" s="79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5" ht="23.4">
      <c r="C8" s="8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5" ht="23.4">
      <c r="C9" s="8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5">
      <c r="C10" s="79"/>
    </row>
    <row r="11" spans="1:15">
      <c r="A11" s="79"/>
    </row>
    <row r="12" spans="1:15">
      <c r="A12" s="79"/>
    </row>
    <row r="13" spans="1:15">
      <c r="A13" s="79"/>
    </row>
    <row r="14" spans="1:15">
      <c r="A14" s="79"/>
      <c r="M14" s="121"/>
    </row>
    <row r="15" spans="1:15">
      <c r="A15" s="79"/>
    </row>
    <row r="16" spans="1:15">
      <c r="A16" s="79"/>
    </row>
    <row r="17" spans="1:1">
      <c r="A17" s="79"/>
    </row>
    <row r="18" spans="1:1">
      <c r="A18" s="79"/>
    </row>
    <row r="19" spans="1:1">
      <c r="A19" s="79"/>
    </row>
    <row r="20" spans="1:1">
      <c r="A20" s="79"/>
    </row>
  </sheetData>
  <mergeCells count="5">
    <mergeCell ref="A1:O1"/>
    <mergeCell ref="A2:O2"/>
    <mergeCell ref="C4:O4"/>
    <mergeCell ref="C5:O5"/>
    <mergeCell ref="C6:O6"/>
  </mergeCells>
  <pageMargins left="0.8" right="0.34" top="0.63" bottom="0.22" header="0.31496062992125984" footer="0.31496062992125984"/>
  <pageSetup paperSize="9" scale="9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O19"/>
  <sheetViews>
    <sheetView view="pageBreakPreview" zoomScaleNormal="100" zoomScaleSheetLayoutView="100" workbookViewId="0">
      <selection activeCell="L13" sqref="L13"/>
    </sheetView>
  </sheetViews>
  <sheetFormatPr defaultRowHeight="21"/>
  <cols>
    <col min="1" max="1" width="3.44140625" style="55" customWidth="1"/>
    <col min="2" max="10" width="9" style="55"/>
    <col min="11" max="11" width="10" style="55" customWidth="1"/>
    <col min="12" max="14" width="9" style="55"/>
    <col min="15" max="15" width="13.77734375" style="55" customWidth="1"/>
    <col min="16" max="256" width="9" style="55"/>
    <col min="257" max="257" width="3.44140625" style="55" customWidth="1"/>
    <col min="258" max="266" width="9" style="55"/>
    <col min="267" max="267" width="10" style="55" customWidth="1"/>
    <col min="268" max="270" width="9" style="55"/>
    <col min="271" max="271" width="13.77734375" style="55" customWidth="1"/>
    <col min="272" max="512" width="9" style="55"/>
    <col min="513" max="513" width="3.44140625" style="55" customWidth="1"/>
    <col min="514" max="522" width="9" style="55"/>
    <col min="523" max="523" width="10" style="55" customWidth="1"/>
    <col min="524" max="526" width="9" style="55"/>
    <col min="527" max="527" width="13.77734375" style="55" customWidth="1"/>
    <col min="528" max="768" width="9" style="55"/>
    <col min="769" max="769" width="3.44140625" style="55" customWidth="1"/>
    <col min="770" max="778" width="9" style="55"/>
    <col min="779" max="779" width="10" style="55" customWidth="1"/>
    <col min="780" max="782" width="9" style="55"/>
    <col min="783" max="783" width="13.77734375" style="55" customWidth="1"/>
    <col min="784" max="1024" width="9" style="55"/>
    <col min="1025" max="1025" width="3.44140625" style="55" customWidth="1"/>
    <col min="1026" max="1034" width="9" style="55"/>
    <col min="1035" max="1035" width="10" style="55" customWidth="1"/>
    <col min="1036" max="1038" width="9" style="55"/>
    <col min="1039" max="1039" width="13.77734375" style="55" customWidth="1"/>
    <col min="1040" max="1280" width="9" style="55"/>
    <col min="1281" max="1281" width="3.44140625" style="55" customWidth="1"/>
    <col min="1282" max="1290" width="9" style="55"/>
    <col min="1291" max="1291" width="10" style="55" customWidth="1"/>
    <col min="1292" max="1294" width="9" style="55"/>
    <col min="1295" max="1295" width="13.77734375" style="55" customWidth="1"/>
    <col min="1296" max="1536" width="9" style="55"/>
    <col min="1537" max="1537" width="3.44140625" style="55" customWidth="1"/>
    <col min="1538" max="1546" width="9" style="55"/>
    <col min="1547" max="1547" width="10" style="55" customWidth="1"/>
    <col min="1548" max="1550" width="9" style="55"/>
    <col min="1551" max="1551" width="13.77734375" style="55" customWidth="1"/>
    <col min="1552" max="1792" width="9" style="55"/>
    <col min="1793" max="1793" width="3.44140625" style="55" customWidth="1"/>
    <col min="1794" max="1802" width="9" style="55"/>
    <col min="1803" max="1803" width="10" style="55" customWidth="1"/>
    <col min="1804" max="1806" width="9" style="55"/>
    <col min="1807" max="1807" width="13.77734375" style="55" customWidth="1"/>
    <col min="1808" max="2048" width="9" style="55"/>
    <col min="2049" max="2049" width="3.44140625" style="55" customWidth="1"/>
    <col min="2050" max="2058" width="9" style="55"/>
    <col min="2059" max="2059" width="10" style="55" customWidth="1"/>
    <col min="2060" max="2062" width="9" style="55"/>
    <col min="2063" max="2063" width="13.77734375" style="55" customWidth="1"/>
    <col min="2064" max="2304" width="9" style="55"/>
    <col min="2305" max="2305" width="3.44140625" style="55" customWidth="1"/>
    <col min="2306" max="2314" width="9" style="55"/>
    <col min="2315" max="2315" width="10" style="55" customWidth="1"/>
    <col min="2316" max="2318" width="9" style="55"/>
    <col min="2319" max="2319" width="13.77734375" style="55" customWidth="1"/>
    <col min="2320" max="2560" width="9" style="55"/>
    <col min="2561" max="2561" width="3.44140625" style="55" customWidth="1"/>
    <col min="2562" max="2570" width="9" style="55"/>
    <col min="2571" max="2571" width="10" style="55" customWidth="1"/>
    <col min="2572" max="2574" width="9" style="55"/>
    <col min="2575" max="2575" width="13.77734375" style="55" customWidth="1"/>
    <col min="2576" max="2816" width="9" style="55"/>
    <col min="2817" max="2817" width="3.44140625" style="55" customWidth="1"/>
    <col min="2818" max="2826" width="9" style="55"/>
    <col min="2827" max="2827" width="10" style="55" customWidth="1"/>
    <col min="2828" max="2830" width="9" style="55"/>
    <col min="2831" max="2831" width="13.77734375" style="55" customWidth="1"/>
    <col min="2832" max="3072" width="9" style="55"/>
    <col min="3073" max="3073" width="3.44140625" style="55" customWidth="1"/>
    <col min="3074" max="3082" width="9" style="55"/>
    <col min="3083" max="3083" width="10" style="55" customWidth="1"/>
    <col min="3084" max="3086" width="9" style="55"/>
    <col min="3087" max="3087" width="13.77734375" style="55" customWidth="1"/>
    <col min="3088" max="3328" width="9" style="55"/>
    <col min="3329" max="3329" width="3.44140625" style="55" customWidth="1"/>
    <col min="3330" max="3338" width="9" style="55"/>
    <col min="3339" max="3339" width="10" style="55" customWidth="1"/>
    <col min="3340" max="3342" width="9" style="55"/>
    <col min="3343" max="3343" width="13.77734375" style="55" customWidth="1"/>
    <col min="3344" max="3584" width="9" style="55"/>
    <col min="3585" max="3585" width="3.44140625" style="55" customWidth="1"/>
    <col min="3586" max="3594" width="9" style="55"/>
    <col min="3595" max="3595" width="10" style="55" customWidth="1"/>
    <col min="3596" max="3598" width="9" style="55"/>
    <col min="3599" max="3599" width="13.77734375" style="55" customWidth="1"/>
    <col min="3600" max="3840" width="9" style="55"/>
    <col min="3841" max="3841" width="3.44140625" style="55" customWidth="1"/>
    <col min="3842" max="3850" width="9" style="55"/>
    <col min="3851" max="3851" width="10" style="55" customWidth="1"/>
    <col min="3852" max="3854" width="9" style="55"/>
    <col min="3855" max="3855" width="13.77734375" style="55" customWidth="1"/>
    <col min="3856" max="4096" width="9" style="55"/>
    <col min="4097" max="4097" width="3.44140625" style="55" customWidth="1"/>
    <col min="4098" max="4106" width="9" style="55"/>
    <col min="4107" max="4107" width="10" style="55" customWidth="1"/>
    <col min="4108" max="4110" width="9" style="55"/>
    <col min="4111" max="4111" width="13.77734375" style="55" customWidth="1"/>
    <col min="4112" max="4352" width="9" style="55"/>
    <col min="4353" max="4353" width="3.44140625" style="55" customWidth="1"/>
    <col min="4354" max="4362" width="9" style="55"/>
    <col min="4363" max="4363" width="10" style="55" customWidth="1"/>
    <col min="4364" max="4366" width="9" style="55"/>
    <col min="4367" max="4367" width="13.77734375" style="55" customWidth="1"/>
    <col min="4368" max="4608" width="9" style="55"/>
    <col min="4609" max="4609" width="3.44140625" style="55" customWidth="1"/>
    <col min="4610" max="4618" width="9" style="55"/>
    <col min="4619" max="4619" width="10" style="55" customWidth="1"/>
    <col min="4620" max="4622" width="9" style="55"/>
    <col min="4623" max="4623" width="13.77734375" style="55" customWidth="1"/>
    <col min="4624" max="4864" width="9" style="55"/>
    <col min="4865" max="4865" width="3.44140625" style="55" customWidth="1"/>
    <col min="4866" max="4874" width="9" style="55"/>
    <col min="4875" max="4875" width="10" style="55" customWidth="1"/>
    <col min="4876" max="4878" width="9" style="55"/>
    <col min="4879" max="4879" width="13.77734375" style="55" customWidth="1"/>
    <col min="4880" max="5120" width="9" style="55"/>
    <col min="5121" max="5121" width="3.44140625" style="55" customWidth="1"/>
    <col min="5122" max="5130" width="9" style="55"/>
    <col min="5131" max="5131" width="10" style="55" customWidth="1"/>
    <col min="5132" max="5134" width="9" style="55"/>
    <col min="5135" max="5135" width="13.77734375" style="55" customWidth="1"/>
    <col min="5136" max="5376" width="9" style="55"/>
    <col min="5377" max="5377" width="3.44140625" style="55" customWidth="1"/>
    <col min="5378" max="5386" width="9" style="55"/>
    <col min="5387" max="5387" width="10" style="55" customWidth="1"/>
    <col min="5388" max="5390" width="9" style="55"/>
    <col min="5391" max="5391" width="13.77734375" style="55" customWidth="1"/>
    <col min="5392" max="5632" width="9" style="55"/>
    <col min="5633" max="5633" width="3.44140625" style="55" customWidth="1"/>
    <col min="5634" max="5642" width="9" style="55"/>
    <col min="5643" max="5643" width="10" style="55" customWidth="1"/>
    <col min="5644" max="5646" width="9" style="55"/>
    <col min="5647" max="5647" width="13.77734375" style="55" customWidth="1"/>
    <col min="5648" max="5888" width="9" style="55"/>
    <col min="5889" max="5889" width="3.44140625" style="55" customWidth="1"/>
    <col min="5890" max="5898" width="9" style="55"/>
    <col min="5899" max="5899" width="10" style="55" customWidth="1"/>
    <col min="5900" max="5902" width="9" style="55"/>
    <col min="5903" max="5903" width="13.77734375" style="55" customWidth="1"/>
    <col min="5904" max="6144" width="9" style="55"/>
    <col min="6145" max="6145" width="3.44140625" style="55" customWidth="1"/>
    <col min="6146" max="6154" width="9" style="55"/>
    <col min="6155" max="6155" width="10" style="55" customWidth="1"/>
    <col min="6156" max="6158" width="9" style="55"/>
    <col min="6159" max="6159" width="13.77734375" style="55" customWidth="1"/>
    <col min="6160" max="6400" width="9" style="55"/>
    <col min="6401" max="6401" width="3.44140625" style="55" customWidth="1"/>
    <col min="6402" max="6410" width="9" style="55"/>
    <col min="6411" max="6411" width="10" style="55" customWidth="1"/>
    <col min="6412" max="6414" width="9" style="55"/>
    <col min="6415" max="6415" width="13.77734375" style="55" customWidth="1"/>
    <col min="6416" max="6656" width="9" style="55"/>
    <col min="6657" max="6657" width="3.44140625" style="55" customWidth="1"/>
    <col min="6658" max="6666" width="9" style="55"/>
    <col min="6667" max="6667" width="10" style="55" customWidth="1"/>
    <col min="6668" max="6670" width="9" style="55"/>
    <col min="6671" max="6671" width="13.77734375" style="55" customWidth="1"/>
    <col min="6672" max="6912" width="9" style="55"/>
    <col min="6913" max="6913" width="3.44140625" style="55" customWidth="1"/>
    <col min="6914" max="6922" width="9" style="55"/>
    <col min="6923" max="6923" width="10" style="55" customWidth="1"/>
    <col min="6924" max="6926" width="9" style="55"/>
    <col min="6927" max="6927" width="13.77734375" style="55" customWidth="1"/>
    <col min="6928" max="7168" width="9" style="55"/>
    <col min="7169" max="7169" width="3.44140625" style="55" customWidth="1"/>
    <col min="7170" max="7178" width="9" style="55"/>
    <col min="7179" max="7179" width="10" style="55" customWidth="1"/>
    <col min="7180" max="7182" width="9" style="55"/>
    <col min="7183" max="7183" width="13.77734375" style="55" customWidth="1"/>
    <col min="7184" max="7424" width="9" style="55"/>
    <col min="7425" max="7425" width="3.44140625" style="55" customWidth="1"/>
    <col min="7426" max="7434" width="9" style="55"/>
    <col min="7435" max="7435" width="10" style="55" customWidth="1"/>
    <col min="7436" max="7438" width="9" style="55"/>
    <col min="7439" max="7439" width="13.77734375" style="55" customWidth="1"/>
    <col min="7440" max="7680" width="9" style="55"/>
    <col min="7681" max="7681" width="3.44140625" style="55" customWidth="1"/>
    <col min="7682" max="7690" width="9" style="55"/>
    <col min="7691" max="7691" width="10" style="55" customWidth="1"/>
    <col min="7692" max="7694" width="9" style="55"/>
    <col min="7695" max="7695" width="13.77734375" style="55" customWidth="1"/>
    <col min="7696" max="7936" width="9" style="55"/>
    <col min="7937" max="7937" width="3.44140625" style="55" customWidth="1"/>
    <col min="7938" max="7946" width="9" style="55"/>
    <col min="7947" max="7947" width="10" style="55" customWidth="1"/>
    <col min="7948" max="7950" width="9" style="55"/>
    <col min="7951" max="7951" width="13.77734375" style="55" customWidth="1"/>
    <col min="7952" max="8192" width="9" style="55"/>
    <col min="8193" max="8193" width="3.44140625" style="55" customWidth="1"/>
    <col min="8194" max="8202" width="9" style="55"/>
    <col min="8203" max="8203" width="10" style="55" customWidth="1"/>
    <col min="8204" max="8206" width="9" style="55"/>
    <col min="8207" max="8207" width="13.77734375" style="55" customWidth="1"/>
    <col min="8208" max="8448" width="9" style="55"/>
    <col min="8449" max="8449" width="3.44140625" style="55" customWidth="1"/>
    <col min="8450" max="8458" width="9" style="55"/>
    <col min="8459" max="8459" width="10" style="55" customWidth="1"/>
    <col min="8460" max="8462" width="9" style="55"/>
    <col min="8463" max="8463" width="13.77734375" style="55" customWidth="1"/>
    <col min="8464" max="8704" width="9" style="55"/>
    <col min="8705" max="8705" width="3.44140625" style="55" customWidth="1"/>
    <col min="8706" max="8714" width="9" style="55"/>
    <col min="8715" max="8715" width="10" style="55" customWidth="1"/>
    <col min="8716" max="8718" width="9" style="55"/>
    <col min="8719" max="8719" width="13.77734375" style="55" customWidth="1"/>
    <col min="8720" max="8960" width="9" style="55"/>
    <col min="8961" max="8961" width="3.44140625" style="55" customWidth="1"/>
    <col min="8962" max="8970" width="9" style="55"/>
    <col min="8971" max="8971" width="10" style="55" customWidth="1"/>
    <col min="8972" max="8974" width="9" style="55"/>
    <col min="8975" max="8975" width="13.77734375" style="55" customWidth="1"/>
    <col min="8976" max="9216" width="9" style="55"/>
    <col min="9217" max="9217" width="3.44140625" style="55" customWidth="1"/>
    <col min="9218" max="9226" width="9" style="55"/>
    <col min="9227" max="9227" width="10" style="55" customWidth="1"/>
    <col min="9228" max="9230" width="9" style="55"/>
    <col min="9231" max="9231" width="13.77734375" style="55" customWidth="1"/>
    <col min="9232" max="9472" width="9" style="55"/>
    <col min="9473" max="9473" width="3.44140625" style="55" customWidth="1"/>
    <col min="9474" max="9482" width="9" style="55"/>
    <col min="9483" max="9483" width="10" style="55" customWidth="1"/>
    <col min="9484" max="9486" width="9" style="55"/>
    <col min="9487" max="9487" width="13.77734375" style="55" customWidth="1"/>
    <col min="9488" max="9728" width="9" style="55"/>
    <col min="9729" max="9729" width="3.44140625" style="55" customWidth="1"/>
    <col min="9730" max="9738" width="9" style="55"/>
    <col min="9739" max="9739" width="10" style="55" customWidth="1"/>
    <col min="9740" max="9742" width="9" style="55"/>
    <col min="9743" max="9743" width="13.77734375" style="55" customWidth="1"/>
    <col min="9744" max="9984" width="9" style="55"/>
    <col min="9985" max="9985" width="3.44140625" style="55" customWidth="1"/>
    <col min="9986" max="9994" width="9" style="55"/>
    <col min="9995" max="9995" width="10" style="55" customWidth="1"/>
    <col min="9996" max="9998" width="9" style="55"/>
    <col min="9999" max="9999" width="13.77734375" style="55" customWidth="1"/>
    <col min="10000" max="10240" width="9" style="55"/>
    <col min="10241" max="10241" width="3.44140625" style="55" customWidth="1"/>
    <col min="10242" max="10250" width="9" style="55"/>
    <col min="10251" max="10251" width="10" style="55" customWidth="1"/>
    <col min="10252" max="10254" width="9" style="55"/>
    <col min="10255" max="10255" width="13.77734375" style="55" customWidth="1"/>
    <col min="10256" max="10496" width="9" style="55"/>
    <col min="10497" max="10497" width="3.44140625" style="55" customWidth="1"/>
    <col min="10498" max="10506" width="9" style="55"/>
    <col min="10507" max="10507" width="10" style="55" customWidth="1"/>
    <col min="10508" max="10510" width="9" style="55"/>
    <col min="10511" max="10511" width="13.77734375" style="55" customWidth="1"/>
    <col min="10512" max="10752" width="9" style="55"/>
    <col min="10753" max="10753" width="3.44140625" style="55" customWidth="1"/>
    <col min="10754" max="10762" width="9" style="55"/>
    <col min="10763" max="10763" width="10" style="55" customWidth="1"/>
    <col min="10764" max="10766" width="9" style="55"/>
    <col min="10767" max="10767" width="13.77734375" style="55" customWidth="1"/>
    <col min="10768" max="11008" width="9" style="55"/>
    <col min="11009" max="11009" width="3.44140625" style="55" customWidth="1"/>
    <col min="11010" max="11018" width="9" style="55"/>
    <col min="11019" max="11019" width="10" style="55" customWidth="1"/>
    <col min="11020" max="11022" width="9" style="55"/>
    <col min="11023" max="11023" width="13.77734375" style="55" customWidth="1"/>
    <col min="11024" max="11264" width="9" style="55"/>
    <col min="11265" max="11265" width="3.44140625" style="55" customWidth="1"/>
    <col min="11266" max="11274" width="9" style="55"/>
    <col min="11275" max="11275" width="10" style="55" customWidth="1"/>
    <col min="11276" max="11278" width="9" style="55"/>
    <col min="11279" max="11279" width="13.77734375" style="55" customWidth="1"/>
    <col min="11280" max="11520" width="9" style="55"/>
    <col min="11521" max="11521" width="3.44140625" style="55" customWidth="1"/>
    <col min="11522" max="11530" width="9" style="55"/>
    <col min="11531" max="11531" width="10" style="55" customWidth="1"/>
    <col min="11532" max="11534" width="9" style="55"/>
    <col min="11535" max="11535" width="13.77734375" style="55" customWidth="1"/>
    <col min="11536" max="11776" width="9" style="55"/>
    <col min="11777" max="11777" width="3.44140625" style="55" customWidth="1"/>
    <col min="11778" max="11786" width="9" style="55"/>
    <col min="11787" max="11787" width="10" style="55" customWidth="1"/>
    <col min="11788" max="11790" width="9" style="55"/>
    <col min="11791" max="11791" width="13.77734375" style="55" customWidth="1"/>
    <col min="11792" max="12032" width="9" style="55"/>
    <col min="12033" max="12033" width="3.44140625" style="55" customWidth="1"/>
    <col min="12034" max="12042" width="9" style="55"/>
    <col min="12043" max="12043" width="10" style="55" customWidth="1"/>
    <col min="12044" max="12046" width="9" style="55"/>
    <col min="12047" max="12047" width="13.77734375" style="55" customWidth="1"/>
    <col min="12048" max="12288" width="9" style="55"/>
    <col min="12289" max="12289" width="3.44140625" style="55" customWidth="1"/>
    <col min="12290" max="12298" width="9" style="55"/>
    <col min="12299" max="12299" width="10" style="55" customWidth="1"/>
    <col min="12300" max="12302" width="9" style="55"/>
    <col min="12303" max="12303" width="13.77734375" style="55" customWidth="1"/>
    <col min="12304" max="12544" width="9" style="55"/>
    <col min="12545" max="12545" width="3.44140625" style="55" customWidth="1"/>
    <col min="12546" max="12554" width="9" style="55"/>
    <col min="12555" max="12555" width="10" style="55" customWidth="1"/>
    <col min="12556" max="12558" width="9" style="55"/>
    <col min="12559" max="12559" width="13.77734375" style="55" customWidth="1"/>
    <col min="12560" max="12800" width="9" style="55"/>
    <col min="12801" max="12801" width="3.44140625" style="55" customWidth="1"/>
    <col min="12802" max="12810" width="9" style="55"/>
    <col min="12811" max="12811" width="10" style="55" customWidth="1"/>
    <col min="12812" max="12814" width="9" style="55"/>
    <col min="12815" max="12815" width="13.77734375" style="55" customWidth="1"/>
    <col min="12816" max="13056" width="9" style="55"/>
    <col min="13057" max="13057" width="3.44140625" style="55" customWidth="1"/>
    <col min="13058" max="13066" width="9" style="55"/>
    <col min="13067" max="13067" width="10" style="55" customWidth="1"/>
    <col min="13068" max="13070" width="9" style="55"/>
    <col min="13071" max="13071" width="13.77734375" style="55" customWidth="1"/>
    <col min="13072" max="13312" width="9" style="55"/>
    <col min="13313" max="13313" width="3.44140625" style="55" customWidth="1"/>
    <col min="13314" max="13322" width="9" style="55"/>
    <col min="13323" max="13323" width="10" style="55" customWidth="1"/>
    <col min="13324" max="13326" width="9" style="55"/>
    <col min="13327" max="13327" width="13.77734375" style="55" customWidth="1"/>
    <col min="13328" max="13568" width="9" style="55"/>
    <col min="13569" max="13569" width="3.44140625" style="55" customWidth="1"/>
    <col min="13570" max="13578" width="9" style="55"/>
    <col min="13579" max="13579" width="10" style="55" customWidth="1"/>
    <col min="13580" max="13582" width="9" style="55"/>
    <col min="13583" max="13583" width="13.77734375" style="55" customWidth="1"/>
    <col min="13584" max="13824" width="9" style="55"/>
    <col min="13825" max="13825" width="3.44140625" style="55" customWidth="1"/>
    <col min="13826" max="13834" width="9" style="55"/>
    <col min="13835" max="13835" width="10" style="55" customWidth="1"/>
    <col min="13836" max="13838" width="9" style="55"/>
    <col min="13839" max="13839" width="13.77734375" style="55" customWidth="1"/>
    <col min="13840" max="14080" width="9" style="55"/>
    <col min="14081" max="14081" width="3.44140625" style="55" customWidth="1"/>
    <col min="14082" max="14090" width="9" style="55"/>
    <col min="14091" max="14091" width="10" style="55" customWidth="1"/>
    <col min="14092" max="14094" width="9" style="55"/>
    <col min="14095" max="14095" width="13.77734375" style="55" customWidth="1"/>
    <col min="14096" max="14336" width="9" style="55"/>
    <col min="14337" max="14337" width="3.44140625" style="55" customWidth="1"/>
    <col min="14338" max="14346" width="9" style="55"/>
    <col min="14347" max="14347" width="10" style="55" customWidth="1"/>
    <col min="14348" max="14350" width="9" style="55"/>
    <col min="14351" max="14351" width="13.77734375" style="55" customWidth="1"/>
    <col min="14352" max="14592" width="9" style="55"/>
    <col min="14593" max="14593" width="3.44140625" style="55" customWidth="1"/>
    <col min="14594" max="14602" width="9" style="55"/>
    <col min="14603" max="14603" width="10" style="55" customWidth="1"/>
    <col min="14604" max="14606" width="9" style="55"/>
    <col min="14607" max="14607" width="13.77734375" style="55" customWidth="1"/>
    <col min="14608" max="14848" width="9" style="55"/>
    <col min="14849" max="14849" width="3.44140625" style="55" customWidth="1"/>
    <col min="14850" max="14858" width="9" style="55"/>
    <col min="14859" max="14859" width="10" style="55" customWidth="1"/>
    <col min="14860" max="14862" width="9" style="55"/>
    <col min="14863" max="14863" width="13.77734375" style="55" customWidth="1"/>
    <col min="14864" max="15104" width="9" style="55"/>
    <col min="15105" max="15105" width="3.44140625" style="55" customWidth="1"/>
    <col min="15106" max="15114" width="9" style="55"/>
    <col min="15115" max="15115" width="10" style="55" customWidth="1"/>
    <col min="15116" max="15118" width="9" style="55"/>
    <col min="15119" max="15119" width="13.77734375" style="55" customWidth="1"/>
    <col min="15120" max="15360" width="9" style="55"/>
    <col min="15361" max="15361" width="3.44140625" style="55" customWidth="1"/>
    <col min="15362" max="15370" width="9" style="55"/>
    <col min="15371" max="15371" width="10" style="55" customWidth="1"/>
    <col min="15372" max="15374" width="9" style="55"/>
    <col min="15375" max="15375" width="13.77734375" style="55" customWidth="1"/>
    <col min="15376" max="15616" width="9" style="55"/>
    <col min="15617" max="15617" width="3.44140625" style="55" customWidth="1"/>
    <col min="15618" max="15626" width="9" style="55"/>
    <col min="15627" max="15627" width="10" style="55" customWidth="1"/>
    <col min="15628" max="15630" width="9" style="55"/>
    <col min="15631" max="15631" width="13.77734375" style="55" customWidth="1"/>
    <col min="15632" max="15872" width="9" style="55"/>
    <col min="15873" max="15873" width="3.44140625" style="55" customWidth="1"/>
    <col min="15874" max="15882" width="9" style="55"/>
    <col min="15883" max="15883" width="10" style="55" customWidth="1"/>
    <col min="15884" max="15886" width="9" style="55"/>
    <col min="15887" max="15887" width="13.77734375" style="55" customWidth="1"/>
    <col min="15888" max="16128" width="9" style="55"/>
    <col min="16129" max="16129" width="3.44140625" style="55" customWidth="1"/>
    <col min="16130" max="16138" width="9" style="55"/>
    <col min="16139" max="16139" width="10" style="55" customWidth="1"/>
    <col min="16140" max="16142" width="9" style="55"/>
    <col min="16143" max="16143" width="13.77734375" style="55" customWidth="1"/>
    <col min="16144" max="16384" width="9" style="55"/>
  </cols>
  <sheetData>
    <row r="1" spans="1:15" ht="25.8">
      <c r="A1" s="128" t="s">
        <v>52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15" ht="25.8">
      <c r="A2" s="128" t="s">
        <v>53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</row>
    <row r="3" spans="1:1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</row>
    <row r="4" spans="1:15" ht="111.75" customHeight="1">
      <c r="B4" s="78">
        <v>1</v>
      </c>
      <c r="C4" s="130" t="s">
        <v>54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</row>
    <row r="5" spans="1:15" ht="117.75" customHeight="1">
      <c r="B5" s="78">
        <v>2</v>
      </c>
      <c r="C5" s="130" t="s">
        <v>55</v>
      </c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</row>
    <row r="6" spans="1:15" ht="23.4">
      <c r="A6" s="79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5" ht="23.4">
      <c r="C7" s="8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5" ht="23.4">
      <c r="C8" s="8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5">
      <c r="C9" s="79"/>
    </row>
    <row r="10" spans="1:15">
      <c r="A10" s="79"/>
    </row>
    <row r="11" spans="1:15">
      <c r="A11" s="79"/>
    </row>
    <row r="12" spans="1:15">
      <c r="A12" s="79"/>
    </row>
    <row r="13" spans="1:15">
      <c r="A13" s="79"/>
    </row>
    <row r="14" spans="1:15">
      <c r="A14" s="79"/>
      <c r="M14" s="121"/>
    </row>
    <row r="15" spans="1:15">
      <c r="A15" s="79"/>
    </row>
    <row r="16" spans="1:15">
      <c r="A16" s="79"/>
    </row>
    <row r="17" spans="1:1">
      <c r="A17" s="79"/>
    </row>
    <row r="18" spans="1:1">
      <c r="A18" s="79"/>
    </row>
    <row r="19" spans="1:1">
      <c r="A19" s="79"/>
    </row>
  </sheetData>
  <mergeCells count="4">
    <mergeCell ref="A1:O1"/>
    <mergeCell ref="A2:O2"/>
    <mergeCell ref="C4:O4"/>
    <mergeCell ref="C5:O5"/>
  </mergeCells>
  <pageMargins left="0.8" right="0.34" top="0.63" bottom="0.22" header="0.31496062992125984" footer="0.31496062992125984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5"/>
  <sheetViews>
    <sheetView view="pageBreakPreview" zoomScaleNormal="100" zoomScaleSheetLayoutView="100" workbookViewId="0">
      <selection activeCell="I10" sqref="I10"/>
    </sheetView>
  </sheetViews>
  <sheetFormatPr defaultRowHeight="21"/>
  <cols>
    <col min="1" max="1" width="1.6640625" style="55" customWidth="1"/>
    <col min="2" max="2" width="3.6640625" style="55" customWidth="1"/>
    <col min="3" max="3" width="2.77734375" style="55" customWidth="1"/>
    <col min="4" max="4" width="23.44140625" style="55" customWidth="1"/>
    <col min="5" max="6" width="12" style="55" customWidth="1"/>
    <col min="7" max="7" width="16.77734375" style="55" customWidth="1"/>
    <col min="8" max="12" width="12" style="55" customWidth="1"/>
    <col min="13" max="13" width="13.77734375" style="55" customWidth="1"/>
    <col min="14" max="14" width="11.88671875" style="55" customWidth="1"/>
    <col min="15" max="256" width="9" style="55"/>
    <col min="257" max="257" width="1.6640625" style="55" customWidth="1"/>
    <col min="258" max="258" width="3.6640625" style="55" customWidth="1"/>
    <col min="259" max="259" width="2.77734375" style="55" customWidth="1"/>
    <col min="260" max="260" width="19.44140625" style="55" customWidth="1"/>
    <col min="261" max="268" width="12" style="55" customWidth="1"/>
    <col min="269" max="269" width="13.77734375" style="55" customWidth="1"/>
    <col min="270" max="270" width="11.88671875" style="55" customWidth="1"/>
    <col min="271" max="512" width="9" style="55"/>
    <col min="513" max="513" width="1.6640625" style="55" customWidth="1"/>
    <col min="514" max="514" width="3.6640625" style="55" customWidth="1"/>
    <col min="515" max="515" width="2.77734375" style="55" customWidth="1"/>
    <col min="516" max="516" width="19.44140625" style="55" customWidth="1"/>
    <col min="517" max="524" width="12" style="55" customWidth="1"/>
    <col min="525" max="525" width="13.77734375" style="55" customWidth="1"/>
    <col min="526" max="526" width="11.88671875" style="55" customWidth="1"/>
    <col min="527" max="768" width="9" style="55"/>
    <col min="769" max="769" width="1.6640625" style="55" customWidth="1"/>
    <col min="770" max="770" width="3.6640625" style="55" customWidth="1"/>
    <col min="771" max="771" width="2.77734375" style="55" customWidth="1"/>
    <col min="772" max="772" width="19.44140625" style="55" customWidth="1"/>
    <col min="773" max="780" width="12" style="55" customWidth="1"/>
    <col min="781" max="781" width="13.77734375" style="55" customWidth="1"/>
    <col min="782" max="782" width="11.88671875" style="55" customWidth="1"/>
    <col min="783" max="1024" width="9" style="55"/>
    <col min="1025" max="1025" width="1.6640625" style="55" customWidth="1"/>
    <col min="1026" max="1026" width="3.6640625" style="55" customWidth="1"/>
    <col min="1027" max="1027" width="2.77734375" style="55" customWidth="1"/>
    <col min="1028" max="1028" width="19.44140625" style="55" customWidth="1"/>
    <col min="1029" max="1036" width="12" style="55" customWidth="1"/>
    <col min="1037" max="1037" width="13.77734375" style="55" customWidth="1"/>
    <col min="1038" max="1038" width="11.88671875" style="55" customWidth="1"/>
    <col min="1039" max="1280" width="9" style="55"/>
    <col min="1281" max="1281" width="1.6640625" style="55" customWidth="1"/>
    <col min="1282" max="1282" width="3.6640625" style="55" customWidth="1"/>
    <col min="1283" max="1283" width="2.77734375" style="55" customWidth="1"/>
    <col min="1284" max="1284" width="19.44140625" style="55" customWidth="1"/>
    <col min="1285" max="1292" width="12" style="55" customWidth="1"/>
    <col min="1293" max="1293" width="13.77734375" style="55" customWidth="1"/>
    <col min="1294" max="1294" width="11.88671875" style="55" customWidth="1"/>
    <col min="1295" max="1536" width="9" style="55"/>
    <col min="1537" max="1537" width="1.6640625" style="55" customWidth="1"/>
    <col min="1538" max="1538" width="3.6640625" style="55" customWidth="1"/>
    <col min="1539" max="1539" width="2.77734375" style="55" customWidth="1"/>
    <col min="1540" max="1540" width="19.44140625" style="55" customWidth="1"/>
    <col min="1541" max="1548" width="12" style="55" customWidth="1"/>
    <col min="1549" max="1549" width="13.77734375" style="55" customWidth="1"/>
    <col min="1550" max="1550" width="11.88671875" style="55" customWidth="1"/>
    <col min="1551" max="1792" width="9" style="55"/>
    <col min="1793" max="1793" width="1.6640625" style="55" customWidth="1"/>
    <col min="1794" max="1794" width="3.6640625" style="55" customWidth="1"/>
    <col min="1795" max="1795" width="2.77734375" style="55" customWidth="1"/>
    <col min="1796" max="1796" width="19.44140625" style="55" customWidth="1"/>
    <col min="1797" max="1804" width="12" style="55" customWidth="1"/>
    <col min="1805" max="1805" width="13.77734375" style="55" customWidth="1"/>
    <col min="1806" max="1806" width="11.88671875" style="55" customWidth="1"/>
    <col min="1807" max="2048" width="9" style="55"/>
    <col min="2049" max="2049" width="1.6640625" style="55" customWidth="1"/>
    <col min="2050" max="2050" width="3.6640625" style="55" customWidth="1"/>
    <col min="2051" max="2051" width="2.77734375" style="55" customWidth="1"/>
    <col min="2052" max="2052" width="19.44140625" style="55" customWidth="1"/>
    <col min="2053" max="2060" width="12" style="55" customWidth="1"/>
    <col min="2061" max="2061" width="13.77734375" style="55" customWidth="1"/>
    <col min="2062" max="2062" width="11.88671875" style="55" customWidth="1"/>
    <col min="2063" max="2304" width="9" style="55"/>
    <col min="2305" max="2305" width="1.6640625" style="55" customWidth="1"/>
    <col min="2306" max="2306" width="3.6640625" style="55" customWidth="1"/>
    <col min="2307" max="2307" width="2.77734375" style="55" customWidth="1"/>
    <col min="2308" max="2308" width="19.44140625" style="55" customWidth="1"/>
    <col min="2309" max="2316" width="12" style="55" customWidth="1"/>
    <col min="2317" max="2317" width="13.77734375" style="55" customWidth="1"/>
    <col min="2318" max="2318" width="11.88671875" style="55" customWidth="1"/>
    <col min="2319" max="2560" width="9" style="55"/>
    <col min="2561" max="2561" width="1.6640625" style="55" customWidth="1"/>
    <col min="2562" max="2562" width="3.6640625" style="55" customWidth="1"/>
    <col min="2563" max="2563" width="2.77734375" style="55" customWidth="1"/>
    <col min="2564" max="2564" width="19.44140625" style="55" customWidth="1"/>
    <col min="2565" max="2572" width="12" style="55" customWidth="1"/>
    <col min="2573" max="2573" width="13.77734375" style="55" customWidth="1"/>
    <col min="2574" max="2574" width="11.88671875" style="55" customWidth="1"/>
    <col min="2575" max="2816" width="9" style="55"/>
    <col min="2817" max="2817" width="1.6640625" style="55" customWidth="1"/>
    <col min="2818" max="2818" width="3.6640625" style="55" customWidth="1"/>
    <col min="2819" max="2819" width="2.77734375" style="55" customWidth="1"/>
    <col min="2820" max="2820" width="19.44140625" style="55" customWidth="1"/>
    <col min="2821" max="2828" width="12" style="55" customWidth="1"/>
    <col min="2829" max="2829" width="13.77734375" style="55" customWidth="1"/>
    <col min="2830" max="2830" width="11.88671875" style="55" customWidth="1"/>
    <col min="2831" max="3072" width="9" style="55"/>
    <col min="3073" max="3073" width="1.6640625" style="55" customWidth="1"/>
    <col min="3074" max="3074" width="3.6640625" style="55" customWidth="1"/>
    <col min="3075" max="3075" width="2.77734375" style="55" customWidth="1"/>
    <col min="3076" max="3076" width="19.44140625" style="55" customWidth="1"/>
    <col min="3077" max="3084" width="12" style="55" customWidth="1"/>
    <col min="3085" max="3085" width="13.77734375" style="55" customWidth="1"/>
    <col min="3086" max="3086" width="11.88671875" style="55" customWidth="1"/>
    <col min="3087" max="3328" width="9" style="55"/>
    <col min="3329" max="3329" width="1.6640625" style="55" customWidth="1"/>
    <col min="3330" max="3330" width="3.6640625" style="55" customWidth="1"/>
    <col min="3331" max="3331" width="2.77734375" style="55" customWidth="1"/>
    <col min="3332" max="3332" width="19.44140625" style="55" customWidth="1"/>
    <col min="3333" max="3340" width="12" style="55" customWidth="1"/>
    <col min="3341" max="3341" width="13.77734375" style="55" customWidth="1"/>
    <col min="3342" max="3342" width="11.88671875" style="55" customWidth="1"/>
    <col min="3343" max="3584" width="9" style="55"/>
    <col min="3585" max="3585" width="1.6640625" style="55" customWidth="1"/>
    <col min="3586" max="3586" width="3.6640625" style="55" customWidth="1"/>
    <col min="3587" max="3587" width="2.77734375" style="55" customWidth="1"/>
    <col min="3588" max="3588" width="19.44140625" style="55" customWidth="1"/>
    <col min="3589" max="3596" width="12" style="55" customWidth="1"/>
    <col min="3597" max="3597" width="13.77734375" style="55" customWidth="1"/>
    <col min="3598" max="3598" width="11.88671875" style="55" customWidth="1"/>
    <col min="3599" max="3840" width="9" style="55"/>
    <col min="3841" max="3841" width="1.6640625" style="55" customWidth="1"/>
    <col min="3842" max="3842" width="3.6640625" style="55" customWidth="1"/>
    <col min="3843" max="3843" width="2.77734375" style="55" customWidth="1"/>
    <col min="3844" max="3844" width="19.44140625" style="55" customWidth="1"/>
    <col min="3845" max="3852" width="12" style="55" customWidth="1"/>
    <col min="3853" max="3853" width="13.77734375" style="55" customWidth="1"/>
    <col min="3854" max="3854" width="11.88671875" style="55" customWidth="1"/>
    <col min="3855" max="4096" width="9" style="55"/>
    <col min="4097" max="4097" width="1.6640625" style="55" customWidth="1"/>
    <col min="4098" max="4098" width="3.6640625" style="55" customWidth="1"/>
    <col min="4099" max="4099" width="2.77734375" style="55" customWidth="1"/>
    <col min="4100" max="4100" width="19.44140625" style="55" customWidth="1"/>
    <col min="4101" max="4108" width="12" style="55" customWidth="1"/>
    <col min="4109" max="4109" width="13.77734375" style="55" customWidth="1"/>
    <col min="4110" max="4110" width="11.88671875" style="55" customWidth="1"/>
    <col min="4111" max="4352" width="9" style="55"/>
    <col min="4353" max="4353" width="1.6640625" style="55" customWidth="1"/>
    <col min="4354" max="4354" width="3.6640625" style="55" customWidth="1"/>
    <col min="4355" max="4355" width="2.77734375" style="55" customWidth="1"/>
    <col min="4356" max="4356" width="19.44140625" style="55" customWidth="1"/>
    <col min="4357" max="4364" width="12" style="55" customWidth="1"/>
    <col min="4365" max="4365" width="13.77734375" style="55" customWidth="1"/>
    <col min="4366" max="4366" width="11.88671875" style="55" customWidth="1"/>
    <col min="4367" max="4608" width="9" style="55"/>
    <col min="4609" max="4609" width="1.6640625" style="55" customWidth="1"/>
    <col min="4610" max="4610" width="3.6640625" style="55" customWidth="1"/>
    <col min="4611" max="4611" width="2.77734375" style="55" customWidth="1"/>
    <col min="4612" max="4612" width="19.44140625" style="55" customWidth="1"/>
    <col min="4613" max="4620" width="12" style="55" customWidth="1"/>
    <col min="4621" max="4621" width="13.77734375" style="55" customWidth="1"/>
    <col min="4622" max="4622" width="11.88671875" style="55" customWidth="1"/>
    <col min="4623" max="4864" width="9" style="55"/>
    <col min="4865" max="4865" width="1.6640625" style="55" customWidth="1"/>
    <col min="4866" max="4866" width="3.6640625" style="55" customWidth="1"/>
    <col min="4867" max="4867" width="2.77734375" style="55" customWidth="1"/>
    <col min="4868" max="4868" width="19.44140625" style="55" customWidth="1"/>
    <col min="4869" max="4876" width="12" style="55" customWidth="1"/>
    <col min="4877" max="4877" width="13.77734375" style="55" customWidth="1"/>
    <col min="4878" max="4878" width="11.88671875" style="55" customWidth="1"/>
    <col min="4879" max="5120" width="9" style="55"/>
    <col min="5121" max="5121" width="1.6640625" style="55" customWidth="1"/>
    <col min="5122" max="5122" width="3.6640625" style="55" customWidth="1"/>
    <col min="5123" max="5123" width="2.77734375" style="55" customWidth="1"/>
    <col min="5124" max="5124" width="19.44140625" style="55" customWidth="1"/>
    <col min="5125" max="5132" width="12" style="55" customWidth="1"/>
    <col min="5133" max="5133" width="13.77734375" style="55" customWidth="1"/>
    <col min="5134" max="5134" width="11.88671875" style="55" customWidth="1"/>
    <col min="5135" max="5376" width="9" style="55"/>
    <col min="5377" max="5377" width="1.6640625" style="55" customWidth="1"/>
    <col min="5378" max="5378" width="3.6640625" style="55" customWidth="1"/>
    <col min="5379" max="5379" width="2.77734375" style="55" customWidth="1"/>
    <col min="5380" max="5380" width="19.44140625" style="55" customWidth="1"/>
    <col min="5381" max="5388" width="12" style="55" customWidth="1"/>
    <col min="5389" max="5389" width="13.77734375" style="55" customWidth="1"/>
    <col min="5390" max="5390" width="11.88671875" style="55" customWidth="1"/>
    <col min="5391" max="5632" width="9" style="55"/>
    <col min="5633" max="5633" width="1.6640625" style="55" customWidth="1"/>
    <col min="5634" max="5634" width="3.6640625" style="55" customWidth="1"/>
    <col min="5635" max="5635" width="2.77734375" style="55" customWidth="1"/>
    <col min="5636" max="5636" width="19.44140625" style="55" customWidth="1"/>
    <col min="5637" max="5644" width="12" style="55" customWidth="1"/>
    <col min="5645" max="5645" width="13.77734375" style="55" customWidth="1"/>
    <col min="5646" max="5646" width="11.88671875" style="55" customWidth="1"/>
    <col min="5647" max="5888" width="9" style="55"/>
    <col min="5889" max="5889" width="1.6640625" style="55" customWidth="1"/>
    <col min="5890" max="5890" width="3.6640625" style="55" customWidth="1"/>
    <col min="5891" max="5891" width="2.77734375" style="55" customWidth="1"/>
    <col min="5892" max="5892" width="19.44140625" style="55" customWidth="1"/>
    <col min="5893" max="5900" width="12" style="55" customWidth="1"/>
    <col min="5901" max="5901" width="13.77734375" style="55" customWidth="1"/>
    <col min="5902" max="5902" width="11.88671875" style="55" customWidth="1"/>
    <col min="5903" max="6144" width="9" style="55"/>
    <col min="6145" max="6145" width="1.6640625" style="55" customWidth="1"/>
    <col min="6146" max="6146" width="3.6640625" style="55" customWidth="1"/>
    <col min="6147" max="6147" width="2.77734375" style="55" customWidth="1"/>
    <col min="6148" max="6148" width="19.44140625" style="55" customWidth="1"/>
    <col min="6149" max="6156" width="12" style="55" customWidth="1"/>
    <col min="6157" max="6157" width="13.77734375" style="55" customWidth="1"/>
    <col min="6158" max="6158" width="11.88671875" style="55" customWidth="1"/>
    <col min="6159" max="6400" width="9" style="55"/>
    <col min="6401" max="6401" width="1.6640625" style="55" customWidth="1"/>
    <col min="6402" max="6402" width="3.6640625" style="55" customWidth="1"/>
    <col min="6403" max="6403" width="2.77734375" style="55" customWidth="1"/>
    <col min="6404" max="6404" width="19.44140625" style="55" customWidth="1"/>
    <col min="6405" max="6412" width="12" style="55" customWidth="1"/>
    <col min="6413" max="6413" width="13.77734375" style="55" customWidth="1"/>
    <col min="6414" max="6414" width="11.88671875" style="55" customWidth="1"/>
    <col min="6415" max="6656" width="9" style="55"/>
    <col min="6657" max="6657" width="1.6640625" style="55" customWidth="1"/>
    <col min="6658" max="6658" width="3.6640625" style="55" customWidth="1"/>
    <col min="6659" max="6659" width="2.77734375" style="55" customWidth="1"/>
    <col min="6660" max="6660" width="19.44140625" style="55" customWidth="1"/>
    <col min="6661" max="6668" width="12" style="55" customWidth="1"/>
    <col min="6669" max="6669" width="13.77734375" style="55" customWidth="1"/>
    <col min="6670" max="6670" width="11.88671875" style="55" customWidth="1"/>
    <col min="6671" max="6912" width="9" style="55"/>
    <col min="6913" max="6913" width="1.6640625" style="55" customWidth="1"/>
    <col min="6914" max="6914" width="3.6640625" style="55" customWidth="1"/>
    <col min="6915" max="6915" width="2.77734375" style="55" customWidth="1"/>
    <col min="6916" max="6916" width="19.44140625" style="55" customWidth="1"/>
    <col min="6917" max="6924" width="12" style="55" customWidth="1"/>
    <col min="6925" max="6925" width="13.77734375" style="55" customWidth="1"/>
    <col min="6926" max="6926" width="11.88671875" style="55" customWidth="1"/>
    <col min="6927" max="7168" width="9" style="55"/>
    <col min="7169" max="7169" width="1.6640625" style="55" customWidth="1"/>
    <col min="7170" max="7170" width="3.6640625" style="55" customWidth="1"/>
    <col min="7171" max="7171" width="2.77734375" style="55" customWidth="1"/>
    <col min="7172" max="7172" width="19.44140625" style="55" customWidth="1"/>
    <col min="7173" max="7180" width="12" style="55" customWidth="1"/>
    <col min="7181" max="7181" width="13.77734375" style="55" customWidth="1"/>
    <col min="7182" max="7182" width="11.88671875" style="55" customWidth="1"/>
    <col min="7183" max="7424" width="9" style="55"/>
    <col min="7425" max="7425" width="1.6640625" style="55" customWidth="1"/>
    <col min="7426" max="7426" width="3.6640625" style="55" customWidth="1"/>
    <col min="7427" max="7427" width="2.77734375" style="55" customWidth="1"/>
    <col min="7428" max="7428" width="19.44140625" style="55" customWidth="1"/>
    <col min="7429" max="7436" width="12" style="55" customWidth="1"/>
    <col min="7437" max="7437" width="13.77734375" style="55" customWidth="1"/>
    <col min="7438" max="7438" width="11.88671875" style="55" customWidth="1"/>
    <col min="7439" max="7680" width="9" style="55"/>
    <col min="7681" max="7681" width="1.6640625" style="55" customWidth="1"/>
    <col min="7682" max="7682" width="3.6640625" style="55" customWidth="1"/>
    <col min="7683" max="7683" width="2.77734375" style="55" customWidth="1"/>
    <col min="7684" max="7684" width="19.44140625" style="55" customWidth="1"/>
    <col min="7685" max="7692" width="12" style="55" customWidth="1"/>
    <col min="7693" max="7693" width="13.77734375" style="55" customWidth="1"/>
    <col min="7694" max="7694" width="11.88671875" style="55" customWidth="1"/>
    <col min="7695" max="7936" width="9" style="55"/>
    <col min="7937" max="7937" width="1.6640625" style="55" customWidth="1"/>
    <col min="7938" max="7938" width="3.6640625" style="55" customWidth="1"/>
    <col min="7939" max="7939" width="2.77734375" style="55" customWidth="1"/>
    <col min="7940" max="7940" width="19.44140625" style="55" customWidth="1"/>
    <col min="7941" max="7948" width="12" style="55" customWidth="1"/>
    <col min="7949" max="7949" width="13.77734375" style="55" customWidth="1"/>
    <col min="7950" max="7950" width="11.88671875" style="55" customWidth="1"/>
    <col min="7951" max="8192" width="9" style="55"/>
    <col min="8193" max="8193" width="1.6640625" style="55" customWidth="1"/>
    <col min="8194" max="8194" width="3.6640625" style="55" customWidth="1"/>
    <col min="8195" max="8195" width="2.77734375" style="55" customWidth="1"/>
    <col min="8196" max="8196" width="19.44140625" style="55" customWidth="1"/>
    <col min="8197" max="8204" width="12" style="55" customWidth="1"/>
    <col min="8205" max="8205" width="13.77734375" style="55" customWidth="1"/>
    <col min="8206" max="8206" width="11.88671875" style="55" customWidth="1"/>
    <col min="8207" max="8448" width="9" style="55"/>
    <col min="8449" max="8449" width="1.6640625" style="55" customWidth="1"/>
    <col min="8450" max="8450" width="3.6640625" style="55" customWidth="1"/>
    <col min="8451" max="8451" width="2.77734375" style="55" customWidth="1"/>
    <col min="8452" max="8452" width="19.44140625" style="55" customWidth="1"/>
    <col min="8453" max="8460" width="12" style="55" customWidth="1"/>
    <col min="8461" max="8461" width="13.77734375" style="55" customWidth="1"/>
    <col min="8462" max="8462" width="11.88671875" style="55" customWidth="1"/>
    <col min="8463" max="8704" width="9" style="55"/>
    <col min="8705" max="8705" width="1.6640625" style="55" customWidth="1"/>
    <col min="8706" max="8706" width="3.6640625" style="55" customWidth="1"/>
    <col min="8707" max="8707" width="2.77734375" style="55" customWidth="1"/>
    <col min="8708" max="8708" width="19.44140625" style="55" customWidth="1"/>
    <col min="8709" max="8716" width="12" style="55" customWidth="1"/>
    <col min="8717" max="8717" width="13.77734375" style="55" customWidth="1"/>
    <col min="8718" max="8718" width="11.88671875" style="55" customWidth="1"/>
    <col min="8719" max="8960" width="9" style="55"/>
    <col min="8961" max="8961" width="1.6640625" style="55" customWidth="1"/>
    <col min="8962" max="8962" width="3.6640625" style="55" customWidth="1"/>
    <col min="8963" max="8963" width="2.77734375" style="55" customWidth="1"/>
    <col min="8964" max="8964" width="19.44140625" style="55" customWidth="1"/>
    <col min="8965" max="8972" width="12" style="55" customWidth="1"/>
    <col min="8973" max="8973" width="13.77734375" style="55" customWidth="1"/>
    <col min="8974" max="8974" width="11.88671875" style="55" customWidth="1"/>
    <col min="8975" max="9216" width="9" style="55"/>
    <col min="9217" max="9217" width="1.6640625" style="55" customWidth="1"/>
    <col min="9218" max="9218" width="3.6640625" style="55" customWidth="1"/>
    <col min="9219" max="9219" width="2.77734375" style="55" customWidth="1"/>
    <col min="9220" max="9220" width="19.44140625" style="55" customWidth="1"/>
    <col min="9221" max="9228" width="12" style="55" customWidth="1"/>
    <col min="9229" max="9229" width="13.77734375" style="55" customWidth="1"/>
    <col min="9230" max="9230" width="11.88671875" style="55" customWidth="1"/>
    <col min="9231" max="9472" width="9" style="55"/>
    <col min="9473" max="9473" width="1.6640625" style="55" customWidth="1"/>
    <col min="9474" max="9474" width="3.6640625" style="55" customWidth="1"/>
    <col min="9475" max="9475" width="2.77734375" style="55" customWidth="1"/>
    <col min="9476" max="9476" width="19.44140625" style="55" customWidth="1"/>
    <col min="9477" max="9484" width="12" style="55" customWidth="1"/>
    <col min="9485" max="9485" width="13.77734375" style="55" customWidth="1"/>
    <col min="9486" max="9486" width="11.88671875" style="55" customWidth="1"/>
    <col min="9487" max="9728" width="9" style="55"/>
    <col min="9729" max="9729" width="1.6640625" style="55" customWidth="1"/>
    <col min="9730" max="9730" width="3.6640625" style="55" customWidth="1"/>
    <col min="9731" max="9731" width="2.77734375" style="55" customWidth="1"/>
    <col min="9732" max="9732" width="19.44140625" style="55" customWidth="1"/>
    <col min="9733" max="9740" width="12" style="55" customWidth="1"/>
    <col min="9741" max="9741" width="13.77734375" style="55" customWidth="1"/>
    <col min="9742" max="9742" width="11.88671875" style="55" customWidth="1"/>
    <col min="9743" max="9984" width="9" style="55"/>
    <col min="9985" max="9985" width="1.6640625" style="55" customWidth="1"/>
    <col min="9986" max="9986" width="3.6640625" style="55" customWidth="1"/>
    <col min="9987" max="9987" width="2.77734375" style="55" customWidth="1"/>
    <col min="9988" max="9988" width="19.44140625" style="55" customWidth="1"/>
    <col min="9989" max="9996" width="12" style="55" customWidth="1"/>
    <col min="9997" max="9997" width="13.77734375" style="55" customWidth="1"/>
    <col min="9998" max="9998" width="11.88671875" style="55" customWidth="1"/>
    <col min="9999" max="10240" width="9" style="55"/>
    <col min="10241" max="10241" width="1.6640625" style="55" customWidth="1"/>
    <col min="10242" max="10242" width="3.6640625" style="55" customWidth="1"/>
    <col min="10243" max="10243" width="2.77734375" style="55" customWidth="1"/>
    <col min="10244" max="10244" width="19.44140625" style="55" customWidth="1"/>
    <col min="10245" max="10252" width="12" style="55" customWidth="1"/>
    <col min="10253" max="10253" width="13.77734375" style="55" customWidth="1"/>
    <col min="10254" max="10254" width="11.88671875" style="55" customWidth="1"/>
    <col min="10255" max="10496" width="9" style="55"/>
    <col min="10497" max="10497" width="1.6640625" style="55" customWidth="1"/>
    <col min="10498" max="10498" width="3.6640625" style="55" customWidth="1"/>
    <col min="10499" max="10499" width="2.77734375" style="55" customWidth="1"/>
    <col min="10500" max="10500" width="19.44140625" style="55" customWidth="1"/>
    <col min="10501" max="10508" width="12" style="55" customWidth="1"/>
    <col min="10509" max="10509" width="13.77734375" style="55" customWidth="1"/>
    <col min="10510" max="10510" width="11.88671875" style="55" customWidth="1"/>
    <col min="10511" max="10752" width="9" style="55"/>
    <col min="10753" max="10753" width="1.6640625" style="55" customWidth="1"/>
    <col min="10754" max="10754" width="3.6640625" style="55" customWidth="1"/>
    <col min="10755" max="10755" width="2.77734375" style="55" customWidth="1"/>
    <col min="10756" max="10756" width="19.44140625" style="55" customWidth="1"/>
    <col min="10757" max="10764" width="12" style="55" customWidth="1"/>
    <col min="10765" max="10765" width="13.77734375" style="55" customWidth="1"/>
    <col min="10766" max="10766" width="11.88671875" style="55" customWidth="1"/>
    <col min="10767" max="11008" width="9" style="55"/>
    <col min="11009" max="11009" width="1.6640625" style="55" customWidth="1"/>
    <col min="11010" max="11010" width="3.6640625" style="55" customWidth="1"/>
    <col min="11011" max="11011" width="2.77734375" style="55" customWidth="1"/>
    <col min="11012" max="11012" width="19.44140625" style="55" customWidth="1"/>
    <col min="11013" max="11020" width="12" style="55" customWidth="1"/>
    <col min="11021" max="11021" width="13.77734375" style="55" customWidth="1"/>
    <col min="11022" max="11022" width="11.88671875" style="55" customWidth="1"/>
    <col min="11023" max="11264" width="9" style="55"/>
    <col min="11265" max="11265" width="1.6640625" style="55" customWidth="1"/>
    <col min="11266" max="11266" width="3.6640625" style="55" customWidth="1"/>
    <col min="11267" max="11267" width="2.77734375" style="55" customWidth="1"/>
    <col min="11268" max="11268" width="19.44140625" style="55" customWidth="1"/>
    <col min="11269" max="11276" width="12" style="55" customWidth="1"/>
    <col min="11277" max="11277" width="13.77734375" style="55" customWidth="1"/>
    <col min="11278" max="11278" width="11.88671875" style="55" customWidth="1"/>
    <col min="11279" max="11520" width="9" style="55"/>
    <col min="11521" max="11521" width="1.6640625" style="55" customWidth="1"/>
    <col min="11522" max="11522" width="3.6640625" style="55" customWidth="1"/>
    <col min="11523" max="11523" width="2.77734375" style="55" customWidth="1"/>
    <col min="11524" max="11524" width="19.44140625" style="55" customWidth="1"/>
    <col min="11525" max="11532" width="12" style="55" customWidth="1"/>
    <col min="11533" max="11533" width="13.77734375" style="55" customWidth="1"/>
    <col min="11534" max="11534" width="11.88671875" style="55" customWidth="1"/>
    <col min="11535" max="11776" width="9" style="55"/>
    <col min="11777" max="11777" width="1.6640625" style="55" customWidth="1"/>
    <col min="11778" max="11778" width="3.6640625" style="55" customWidth="1"/>
    <col min="11779" max="11779" width="2.77734375" style="55" customWidth="1"/>
    <col min="11780" max="11780" width="19.44140625" style="55" customWidth="1"/>
    <col min="11781" max="11788" width="12" style="55" customWidth="1"/>
    <col min="11789" max="11789" width="13.77734375" style="55" customWidth="1"/>
    <col min="11790" max="11790" width="11.88671875" style="55" customWidth="1"/>
    <col min="11791" max="12032" width="9" style="55"/>
    <col min="12033" max="12033" width="1.6640625" style="55" customWidth="1"/>
    <col min="12034" max="12034" width="3.6640625" style="55" customWidth="1"/>
    <col min="12035" max="12035" width="2.77734375" style="55" customWidth="1"/>
    <col min="12036" max="12036" width="19.44140625" style="55" customWidth="1"/>
    <col min="12037" max="12044" width="12" style="55" customWidth="1"/>
    <col min="12045" max="12045" width="13.77734375" style="55" customWidth="1"/>
    <col min="12046" max="12046" width="11.88671875" style="55" customWidth="1"/>
    <col min="12047" max="12288" width="9" style="55"/>
    <col min="12289" max="12289" width="1.6640625" style="55" customWidth="1"/>
    <col min="12290" max="12290" width="3.6640625" style="55" customWidth="1"/>
    <col min="12291" max="12291" width="2.77734375" style="55" customWidth="1"/>
    <col min="12292" max="12292" width="19.44140625" style="55" customWidth="1"/>
    <col min="12293" max="12300" width="12" style="55" customWidth="1"/>
    <col min="12301" max="12301" width="13.77734375" style="55" customWidth="1"/>
    <col min="12302" max="12302" width="11.88671875" style="55" customWidth="1"/>
    <col min="12303" max="12544" width="9" style="55"/>
    <col min="12545" max="12545" width="1.6640625" style="55" customWidth="1"/>
    <col min="12546" max="12546" width="3.6640625" style="55" customWidth="1"/>
    <col min="12547" max="12547" width="2.77734375" style="55" customWidth="1"/>
    <col min="12548" max="12548" width="19.44140625" style="55" customWidth="1"/>
    <col min="12549" max="12556" width="12" style="55" customWidth="1"/>
    <col min="12557" max="12557" width="13.77734375" style="55" customWidth="1"/>
    <col min="12558" max="12558" width="11.88671875" style="55" customWidth="1"/>
    <col min="12559" max="12800" width="9" style="55"/>
    <col min="12801" max="12801" width="1.6640625" style="55" customWidth="1"/>
    <col min="12802" max="12802" width="3.6640625" style="55" customWidth="1"/>
    <col min="12803" max="12803" width="2.77734375" style="55" customWidth="1"/>
    <col min="12804" max="12804" width="19.44140625" style="55" customWidth="1"/>
    <col min="12805" max="12812" width="12" style="55" customWidth="1"/>
    <col min="12813" max="12813" width="13.77734375" style="55" customWidth="1"/>
    <col min="12814" max="12814" width="11.88671875" style="55" customWidth="1"/>
    <col min="12815" max="13056" width="9" style="55"/>
    <col min="13057" max="13057" width="1.6640625" style="55" customWidth="1"/>
    <col min="13058" max="13058" width="3.6640625" style="55" customWidth="1"/>
    <col min="13059" max="13059" width="2.77734375" style="55" customWidth="1"/>
    <col min="13060" max="13060" width="19.44140625" style="55" customWidth="1"/>
    <col min="13061" max="13068" width="12" style="55" customWidth="1"/>
    <col min="13069" max="13069" width="13.77734375" style="55" customWidth="1"/>
    <col min="13070" max="13070" width="11.88671875" style="55" customWidth="1"/>
    <col min="13071" max="13312" width="9" style="55"/>
    <col min="13313" max="13313" width="1.6640625" style="55" customWidth="1"/>
    <col min="13314" max="13314" width="3.6640625" style="55" customWidth="1"/>
    <col min="13315" max="13315" width="2.77734375" style="55" customWidth="1"/>
    <col min="13316" max="13316" width="19.44140625" style="55" customWidth="1"/>
    <col min="13317" max="13324" width="12" style="55" customWidth="1"/>
    <col min="13325" max="13325" width="13.77734375" style="55" customWidth="1"/>
    <col min="13326" max="13326" width="11.88671875" style="55" customWidth="1"/>
    <col min="13327" max="13568" width="9" style="55"/>
    <col min="13569" max="13569" width="1.6640625" style="55" customWidth="1"/>
    <col min="13570" max="13570" width="3.6640625" style="55" customWidth="1"/>
    <col min="13571" max="13571" width="2.77734375" style="55" customWidth="1"/>
    <col min="13572" max="13572" width="19.44140625" style="55" customWidth="1"/>
    <col min="13573" max="13580" width="12" style="55" customWidth="1"/>
    <col min="13581" max="13581" width="13.77734375" style="55" customWidth="1"/>
    <col min="13582" max="13582" width="11.88671875" style="55" customWidth="1"/>
    <col min="13583" max="13824" width="9" style="55"/>
    <col min="13825" max="13825" width="1.6640625" style="55" customWidth="1"/>
    <col min="13826" max="13826" width="3.6640625" style="55" customWidth="1"/>
    <col min="13827" max="13827" width="2.77734375" style="55" customWidth="1"/>
    <col min="13828" max="13828" width="19.44140625" style="55" customWidth="1"/>
    <col min="13829" max="13836" width="12" style="55" customWidth="1"/>
    <col min="13837" max="13837" width="13.77734375" style="55" customWidth="1"/>
    <col min="13838" max="13838" width="11.88671875" style="55" customWidth="1"/>
    <col min="13839" max="14080" width="9" style="55"/>
    <col min="14081" max="14081" width="1.6640625" style="55" customWidth="1"/>
    <col min="14082" max="14082" width="3.6640625" style="55" customWidth="1"/>
    <col min="14083" max="14083" width="2.77734375" style="55" customWidth="1"/>
    <col min="14084" max="14084" width="19.44140625" style="55" customWidth="1"/>
    <col min="14085" max="14092" width="12" style="55" customWidth="1"/>
    <col min="14093" max="14093" width="13.77734375" style="55" customWidth="1"/>
    <col min="14094" max="14094" width="11.88671875" style="55" customWidth="1"/>
    <col min="14095" max="14336" width="9" style="55"/>
    <col min="14337" max="14337" width="1.6640625" style="55" customWidth="1"/>
    <col min="14338" max="14338" width="3.6640625" style="55" customWidth="1"/>
    <col min="14339" max="14339" width="2.77734375" style="55" customWidth="1"/>
    <col min="14340" max="14340" width="19.44140625" style="55" customWidth="1"/>
    <col min="14341" max="14348" width="12" style="55" customWidth="1"/>
    <col min="14349" max="14349" width="13.77734375" style="55" customWidth="1"/>
    <col min="14350" max="14350" width="11.88671875" style="55" customWidth="1"/>
    <col min="14351" max="14592" width="9" style="55"/>
    <col min="14593" max="14593" width="1.6640625" style="55" customWidth="1"/>
    <col min="14594" max="14594" width="3.6640625" style="55" customWidth="1"/>
    <col min="14595" max="14595" width="2.77734375" style="55" customWidth="1"/>
    <col min="14596" max="14596" width="19.44140625" style="55" customWidth="1"/>
    <col min="14597" max="14604" width="12" style="55" customWidth="1"/>
    <col min="14605" max="14605" width="13.77734375" style="55" customWidth="1"/>
    <col min="14606" max="14606" width="11.88671875" style="55" customWidth="1"/>
    <col min="14607" max="14848" width="9" style="55"/>
    <col min="14849" max="14849" width="1.6640625" style="55" customWidth="1"/>
    <col min="14850" max="14850" width="3.6640625" style="55" customWidth="1"/>
    <col min="14851" max="14851" width="2.77734375" style="55" customWidth="1"/>
    <col min="14852" max="14852" width="19.44140625" style="55" customWidth="1"/>
    <col min="14853" max="14860" width="12" style="55" customWidth="1"/>
    <col min="14861" max="14861" width="13.77734375" style="55" customWidth="1"/>
    <col min="14862" max="14862" width="11.88671875" style="55" customWidth="1"/>
    <col min="14863" max="15104" width="9" style="55"/>
    <col min="15105" max="15105" width="1.6640625" style="55" customWidth="1"/>
    <col min="15106" max="15106" width="3.6640625" style="55" customWidth="1"/>
    <col min="15107" max="15107" width="2.77734375" style="55" customWidth="1"/>
    <col min="15108" max="15108" width="19.44140625" style="55" customWidth="1"/>
    <col min="15109" max="15116" width="12" style="55" customWidth="1"/>
    <col min="15117" max="15117" width="13.77734375" style="55" customWidth="1"/>
    <col min="15118" max="15118" width="11.88671875" style="55" customWidth="1"/>
    <col min="15119" max="15360" width="9" style="55"/>
    <col min="15361" max="15361" width="1.6640625" style="55" customWidth="1"/>
    <col min="15362" max="15362" width="3.6640625" style="55" customWidth="1"/>
    <col min="15363" max="15363" width="2.77734375" style="55" customWidth="1"/>
    <col min="15364" max="15364" width="19.44140625" style="55" customWidth="1"/>
    <col min="15365" max="15372" width="12" style="55" customWidth="1"/>
    <col min="15373" max="15373" width="13.77734375" style="55" customWidth="1"/>
    <col min="15374" max="15374" width="11.88671875" style="55" customWidth="1"/>
    <col min="15375" max="15616" width="9" style="55"/>
    <col min="15617" max="15617" width="1.6640625" style="55" customWidth="1"/>
    <col min="15618" max="15618" width="3.6640625" style="55" customWidth="1"/>
    <col min="15619" max="15619" width="2.77734375" style="55" customWidth="1"/>
    <col min="15620" max="15620" width="19.44140625" style="55" customWidth="1"/>
    <col min="15621" max="15628" width="12" style="55" customWidth="1"/>
    <col min="15629" max="15629" width="13.77734375" style="55" customWidth="1"/>
    <col min="15630" max="15630" width="11.88671875" style="55" customWidth="1"/>
    <col min="15631" max="15872" width="9" style="55"/>
    <col min="15873" max="15873" width="1.6640625" style="55" customWidth="1"/>
    <col min="15874" max="15874" width="3.6640625" style="55" customWidth="1"/>
    <col min="15875" max="15875" width="2.77734375" style="55" customWidth="1"/>
    <col min="15876" max="15876" width="19.44140625" style="55" customWidth="1"/>
    <col min="15877" max="15884" width="12" style="55" customWidth="1"/>
    <col min="15885" max="15885" width="13.77734375" style="55" customWidth="1"/>
    <col min="15886" max="15886" width="11.88671875" style="55" customWidth="1"/>
    <col min="15887" max="16128" width="9" style="55"/>
    <col min="16129" max="16129" width="1.6640625" style="55" customWidth="1"/>
    <col min="16130" max="16130" width="3.6640625" style="55" customWidth="1"/>
    <col min="16131" max="16131" width="2.77734375" style="55" customWidth="1"/>
    <col min="16132" max="16132" width="19.44140625" style="55" customWidth="1"/>
    <col min="16133" max="16140" width="12" style="55" customWidth="1"/>
    <col min="16141" max="16141" width="13.77734375" style="55" customWidth="1"/>
    <col min="16142" max="16142" width="11.88671875" style="55" customWidth="1"/>
    <col min="16143" max="16384" width="9" style="55"/>
  </cols>
  <sheetData>
    <row r="1" spans="1:14" ht="23.4">
      <c r="A1" s="2" t="s">
        <v>33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4" s="7" customFormat="1" ht="27" customHeight="1">
      <c r="A2" s="2" t="s">
        <v>34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4" s="6" customFormat="1" ht="23.4">
      <c r="A3" s="2" t="s">
        <v>18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4" s="6" customFormat="1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4" s="6" customFormat="1" ht="27.75" customHeight="1">
      <c r="A5" s="138" t="s">
        <v>35</v>
      </c>
      <c r="B5" s="139"/>
      <c r="C5" s="139"/>
      <c r="D5" s="140"/>
      <c r="E5" s="144" t="s">
        <v>36</v>
      </c>
      <c r="F5" s="145"/>
      <c r="G5" s="146"/>
      <c r="H5" s="144" t="s">
        <v>37</v>
      </c>
      <c r="I5" s="145"/>
      <c r="J5" s="146"/>
      <c r="K5" s="144" t="s">
        <v>38</v>
      </c>
      <c r="L5" s="146"/>
      <c r="M5" s="134" t="s">
        <v>39</v>
      </c>
      <c r="N5" s="56"/>
    </row>
    <row r="6" spans="1:14" s="6" customFormat="1" ht="27.75" customHeight="1">
      <c r="A6" s="141"/>
      <c r="B6" s="142"/>
      <c r="C6" s="142"/>
      <c r="D6" s="143"/>
      <c r="E6" s="57" t="s">
        <v>40</v>
      </c>
      <c r="F6" s="57" t="s">
        <v>41</v>
      </c>
      <c r="G6" s="57" t="s">
        <v>38</v>
      </c>
      <c r="H6" s="57" t="s">
        <v>40</v>
      </c>
      <c r="I6" s="57" t="s">
        <v>41</v>
      </c>
      <c r="J6" s="57" t="s">
        <v>38</v>
      </c>
      <c r="K6" s="57" t="s">
        <v>40</v>
      </c>
      <c r="L6" s="57" t="s">
        <v>41</v>
      </c>
      <c r="M6" s="134"/>
    </row>
    <row r="7" spans="1:14" s="64" customFormat="1" ht="27.75" customHeight="1">
      <c r="A7" s="58"/>
      <c r="B7" s="59">
        <v>1</v>
      </c>
      <c r="C7" s="60" t="s">
        <v>42</v>
      </c>
      <c r="D7" s="61"/>
      <c r="E7" s="122"/>
      <c r="F7" s="122"/>
      <c r="G7" s="62">
        <f>SUM(E7:F7)</f>
        <v>0</v>
      </c>
      <c r="H7" s="122">
        <f>'สื่อสารมวลชน 2-67_ปกติ'!R8+'สื่อสารมวลชน 1-68_ปกติ'!S8</f>
        <v>0</v>
      </c>
      <c r="I7" s="122">
        <f>'สื่อสารมวลชน 2-67_พิเศษ'!R8+'สื่อสารมวลชน 1-68_พิเศษ'!S8</f>
        <v>0</v>
      </c>
      <c r="J7" s="62">
        <f>SUM(H7:I7)</f>
        <v>0</v>
      </c>
      <c r="K7" s="63">
        <f t="shared" ref="K7:L11" si="0">E7+H7</f>
        <v>0</v>
      </c>
      <c r="L7" s="63">
        <f t="shared" si="0"/>
        <v>0</v>
      </c>
      <c r="M7" s="63">
        <f>SUM(K7:L7)</f>
        <v>0</v>
      </c>
    </row>
    <row r="8" spans="1:14" s="64" customFormat="1" ht="27.75" customHeight="1">
      <c r="A8" s="58"/>
      <c r="B8" s="59">
        <v>2</v>
      </c>
      <c r="C8" s="60" t="s">
        <v>43</v>
      </c>
      <c r="D8" s="61"/>
      <c r="E8" s="125"/>
      <c r="F8" s="125"/>
      <c r="G8" s="126">
        <f>SUM(E8:F8)</f>
        <v>0</v>
      </c>
      <c r="H8" s="125"/>
      <c r="I8" s="125"/>
      <c r="J8" s="126">
        <f>SUM(H8:I8)</f>
        <v>0</v>
      </c>
      <c r="K8" s="127">
        <f t="shared" si="0"/>
        <v>0</v>
      </c>
      <c r="L8" s="127">
        <f t="shared" si="0"/>
        <v>0</v>
      </c>
      <c r="M8" s="127">
        <f>SUM(K8:L8)</f>
        <v>0</v>
      </c>
    </row>
    <row r="9" spans="1:14" s="64" customFormat="1" ht="27.75" customHeight="1">
      <c r="A9" s="58"/>
      <c r="B9" s="59">
        <v>3</v>
      </c>
      <c r="C9" s="60" t="s">
        <v>44</v>
      </c>
      <c r="D9" s="61"/>
      <c r="E9" s="125"/>
      <c r="F9" s="125"/>
      <c r="G9" s="126">
        <f>SUM(E9:F9)</f>
        <v>0</v>
      </c>
      <c r="H9" s="125"/>
      <c r="I9" s="125"/>
      <c r="J9" s="126">
        <f>SUM(H9:I9)</f>
        <v>0</v>
      </c>
      <c r="K9" s="127">
        <f t="shared" si="0"/>
        <v>0</v>
      </c>
      <c r="L9" s="127">
        <f t="shared" si="0"/>
        <v>0</v>
      </c>
      <c r="M9" s="127">
        <f>SUM(K9:L9)</f>
        <v>0</v>
      </c>
    </row>
    <row r="10" spans="1:14" s="64" customFormat="1" ht="27.75" customHeight="1">
      <c r="A10" s="66"/>
      <c r="B10" s="67">
        <v>4</v>
      </c>
      <c r="C10" s="68" t="s">
        <v>45</v>
      </c>
      <c r="D10" s="69"/>
      <c r="E10" s="123"/>
      <c r="F10" s="123"/>
      <c r="G10" s="62">
        <f>SUM(E10:F10)</f>
        <v>0</v>
      </c>
      <c r="H10" s="123">
        <f>'ป.โท ภาคปกติ  2-67 (เหมาจ่าย)'!N7+'ป.โท ภาคปกติ 1-68 (เหมาจ่าย)'!P7</f>
        <v>0</v>
      </c>
      <c r="I10" s="123"/>
      <c r="J10" s="62">
        <f>SUM(H10:I10)</f>
        <v>0</v>
      </c>
      <c r="K10" s="65">
        <f t="shared" si="0"/>
        <v>0</v>
      </c>
      <c r="L10" s="65">
        <f t="shared" si="0"/>
        <v>0</v>
      </c>
      <c r="M10" s="65">
        <f>SUM(K10:L10)</f>
        <v>0</v>
      </c>
    </row>
    <row r="11" spans="1:14" s="64" customFormat="1" ht="27.75" customHeight="1">
      <c r="A11" s="70"/>
      <c r="B11" s="71">
        <v>5</v>
      </c>
      <c r="C11" s="72" t="s">
        <v>46</v>
      </c>
      <c r="D11" s="73"/>
      <c r="E11" s="124"/>
      <c r="F11" s="124"/>
      <c r="G11" s="62">
        <f>SUM(E11:F11)</f>
        <v>0</v>
      </c>
      <c r="H11" s="124"/>
      <c r="I11" s="124"/>
      <c r="J11" s="62">
        <f>SUM(H11:I11)</f>
        <v>0</v>
      </c>
      <c r="K11" s="74">
        <f t="shared" si="0"/>
        <v>0</v>
      </c>
      <c r="L11" s="74">
        <f t="shared" si="0"/>
        <v>0</v>
      </c>
      <c r="M11" s="74">
        <f>SUM(K11:L11)</f>
        <v>0</v>
      </c>
    </row>
    <row r="12" spans="1:14" s="77" customFormat="1" ht="27.75" customHeight="1">
      <c r="A12" s="135" t="s">
        <v>39</v>
      </c>
      <c r="B12" s="136"/>
      <c r="C12" s="136"/>
      <c r="D12" s="137"/>
      <c r="E12" s="75">
        <f t="shared" ref="E12:M12" si="1">SUM(E7:E11)</f>
        <v>0</v>
      </c>
      <c r="F12" s="75">
        <f t="shared" si="1"/>
        <v>0</v>
      </c>
      <c r="G12" s="75">
        <f t="shared" si="1"/>
        <v>0</v>
      </c>
      <c r="H12" s="75">
        <f t="shared" si="1"/>
        <v>0</v>
      </c>
      <c r="I12" s="75">
        <f t="shared" si="1"/>
        <v>0</v>
      </c>
      <c r="J12" s="75">
        <f t="shared" si="1"/>
        <v>0</v>
      </c>
      <c r="K12" s="76">
        <f t="shared" si="1"/>
        <v>0</v>
      </c>
      <c r="L12" s="76">
        <f t="shared" si="1"/>
        <v>0</v>
      </c>
      <c r="M12" s="76">
        <f t="shared" si="1"/>
        <v>0</v>
      </c>
    </row>
    <row r="13" spans="1:14" ht="21.6" thickBot="1"/>
    <row r="14" spans="1:14" ht="166.5" customHeight="1" thickTop="1" thickBot="1">
      <c r="B14" s="131" t="s">
        <v>79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3"/>
    </row>
    <row r="15" spans="1:14" ht="21.6" thickTop="1"/>
  </sheetData>
  <mergeCells count="7">
    <mergeCell ref="B14:M14"/>
    <mergeCell ref="M5:M6"/>
    <mergeCell ref="A12:D12"/>
    <mergeCell ref="A5:D6"/>
    <mergeCell ref="E5:G5"/>
    <mergeCell ref="H5:J5"/>
    <mergeCell ref="K5:L5"/>
  </mergeCells>
  <printOptions horizontalCentered="1"/>
  <pageMargins left="0.45" right="0.42" top="0.63" bottom="0.39370078740157483" header="0.51181102362204722" footer="0.19685039370078741"/>
  <pageSetup paperSize="9" scale="9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45"/>
  </sheetPr>
  <dimension ref="A1"/>
  <sheetViews>
    <sheetView view="pageBreakPreview" zoomScale="95" zoomScaleNormal="50" zoomScaleSheetLayoutView="95" workbookViewId="0">
      <selection activeCell="P17" sqref="P17"/>
    </sheetView>
  </sheetViews>
  <sheetFormatPr defaultColWidth="9" defaultRowHeight="21"/>
  <cols>
    <col min="1" max="16384" width="9" style="1"/>
  </cols>
  <sheetData/>
  <pageMargins left="1.1499999999999999" right="0.16" top="0.47" bottom="0.35" header="0.67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A1:R25"/>
  <sheetViews>
    <sheetView view="pageBreakPreview" zoomScale="80" zoomScaleNormal="100" zoomScaleSheetLayoutView="80" workbookViewId="0">
      <selection activeCell="H21" sqref="H21"/>
    </sheetView>
  </sheetViews>
  <sheetFormatPr defaultColWidth="9" defaultRowHeight="18"/>
  <cols>
    <col min="1" max="1" width="36.33203125" style="4" customWidth="1"/>
    <col min="2" max="2" width="5.44140625" style="4" customWidth="1"/>
    <col min="3" max="3" width="8.88671875" style="4" customWidth="1"/>
    <col min="4" max="4" width="7" style="4" customWidth="1"/>
    <col min="5" max="5" width="8.88671875" style="4" customWidth="1"/>
    <col min="6" max="6" width="6.109375" style="4" customWidth="1"/>
    <col min="7" max="7" width="8.88671875" style="4" customWidth="1"/>
    <col min="8" max="8" width="6.109375" style="4" customWidth="1"/>
    <col min="9" max="9" width="8.88671875" style="4" customWidth="1"/>
    <col min="10" max="10" width="6.109375" style="4" customWidth="1"/>
    <col min="11" max="11" width="8.88671875" style="4" customWidth="1"/>
    <col min="12" max="12" width="6.109375" style="4" customWidth="1"/>
    <col min="13" max="13" width="8.88671875" style="4" customWidth="1"/>
    <col min="14" max="14" width="9" style="4"/>
    <col min="15" max="15" width="10.33203125" style="4" customWidth="1"/>
    <col min="16" max="17" width="12.33203125" style="4" customWidth="1"/>
    <col min="18" max="18" width="15.6640625" style="4" customWidth="1"/>
    <col min="19" max="16384" width="9" style="4"/>
  </cols>
  <sheetData>
    <row r="1" spans="1:18" ht="23.4">
      <c r="A1" s="2"/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s="6" customFormat="1" ht="23.4">
      <c r="A2" s="2" t="s">
        <v>0</v>
      </c>
      <c r="B2" s="2"/>
      <c r="C2" s="2"/>
      <c r="D2" s="2"/>
      <c r="E2" s="2"/>
      <c r="F2" s="2"/>
      <c r="G2" s="2"/>
      <c r="H2" s="2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s="7" customFormat="1" ht="29.25" customHeight="1">
      <c r="A3" s="2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s="7" customFormat="1" ht="23.4">
      <c r="A4" s="8"/>
      <c r="B4" s="8"/>
      <c r="C4" s="8"/>
      <c r="D4" s="8"/>
      <c r="E4" s="8"/>
      <c r="F4" s="2"/>
      <c r="G4" s="2"/>
    </row>
    <row r="5" spans="1:18" ht="21" customHeight="1">
      <c r="A5" s="147" t="s">
        <v>2</v>
      </c>
      <c r="B5" s="150" t="s">
        <v>3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44" t="s">
        <v>4</v>
      </c>
      <c r="P5" s="145"/>
      <c r="Q5" s="145"/>
      <c r="R5" s="151" t="s">
        <v>5</v>
      </c>
    </row>
    <row r="6" spans="1:18" ht="18.75" customHeight="1">
      <c r="A6" s="148"/>
      <c r="B6" s="150" t="s">
        <v>6</v>
      </c>
      <c r="C6" s="150"/>
      <c r="D6" s="150" t="s">
        <v>7</v>
      </c>
      <c r="E6" s="150"/>
      <c r="F6" s="150" t="s">
        <v>8</v>
      </c>
      <c r="G6" s="150"/>
      <c r="H6" s="150" t="s">
        <v>9</v>
      </c>
      <c r="I6" s="150"/>
      <c r="J6" s="150" t="s">
        <v>10</v>
      </c>
      <c r="K6" s="150"/>
      <c r="L6" s="150" t="s">
        <v>11</v>
      </c>
      <c r="M6" s="150"/>
      <c r="N6" s="150" t="s">
        <v>12</v>
      </c>
      <c r="O6" s="154" t="s">
        <v>13</v>
      </c>
      <c r="P6" s="156" t="s">
        <v>14</v>
      </c>
      <c r="Q6" s="158" t="s">
        <v>15</v>
      </c>
      <c r="R6" s="152"/>
    </row>
    <row r="7" spans="1:18" ht="133.80000000000001" customHeight="1">
      <c r="A7" s="149"/>
      <c r="B7" s="9" t="s">
        <v>16</v>
      </c>
      <c r="C7" s="9" t="s">
        <v>17</v>
      </c>
      <c r="D7" s="9" t="s">
        <v>16</v>
      </c>
      <c r="E7" s="9" t="s">
        <v>17</v>
      </c>
      <c r="F7" s="9" t="s">
        <v>16</v>
      </c>
      <c r="G7" s="9" t="s">
        <v>17</v>
      </c>
      <c r="H7" s="9" t="s">
        <v>16</v>
      </c>
      <c r="I7" s="9" t="s">
        <v>17</v>
      </c>
      <c r="J7" s="9" t="s">
        <v>16</v>
      </c>
      <c r="K7" s="9" t="s">
        <v>17</v>
      </c>
      <c r="L7" s="9" t="s">
        <v>16</v>
      </c>
      <c r="M7" s="9" t="s">
        <v>17</v>
      </c>
      <c r="N7" s="150"/>
      <c r="O7" s="155"/>
      <c r="P7" s="157"/>
      <c r="Q7" s="158"/>
      <c r="R7" s="153"/>
    </row>
    <row r="8" spans="1:18" ht="21">
      <c r="A8" s="10" t="s">
        <v>18</v>
      </c>
      <c r="B8" s="11">
        <f>B9</f>
        <v>0</v>
      </c>
      <c r="C8" s="11">
        <f t="shared" ref="C8:R8" si="0">C9</f>
        <v>0</v>
      </c>
      <c r="D8" s="11">
        <f t="shared" si="0"/>
        <v>0</v>
      </c>
      <c r="E8" s="11">
        <f t="shared" si="0"/>
        <v>0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2"/>
      <c r="P8" s="11">
        <f t="shared" si="0"/>
        <v>0</v>
      </c>
      <c r="Q8" s="11">
        <f t="shared" si="0"/>
        <v>0</v>
      </c>
      <c r="R8" s="11">
        <f t="shared" si="0"/>
        <v>0</v>
      </c>
    </row>
    <row r="9" spans="1:18" s="16" customFormat="1" ht="42">
      <c r="A9" s="13" t="s">
        <v>19</v>
      </c>
      <c r="B9" s="14">
        <f>B10+B16</f>
        <v>0</v>
      </c>
      <c r="C9" s="14">
        <f t="shared" ref="C9:R9" si="1">C10+C16</f>
        <v>0</v>
      </c>
      <c r="D9" s="14">
        <f t="shared" si="1"/>
        <v>0</v>
      </c>
      <c r="E9" s="14">
        <f t="shared" si="1"/>
        <v>0</v>
      </c>
      <c r="F9" s="14">
        <f t="shared" si="1"/>
        <v>0</v>
      </c>
      <c r="G9" s="14">
        <f t="shared" si="1"/>
        <v>0</v>
      </c>
      <c r="H9" s="14">
        <f t="shared" si="1"/>
        <v>0</v>
      </c>
      <c r="I9" s="14">
        <f t="shared" si="1"/>
        <v>0</v>
      </c>
      <c r="J9" s="14">
        <f t="shared" si="1"/>
        <v>0</v>
      </c>
      <c r="K9" s="14">
        <f t="shared" si="1"/>
        <v>0</v>
      </c>
      <c r="L9" s="14">
        <f t="shared" si="1"/>
        <v>0</v>
      </c>
      <c r="M9" s="14">
        <f t="shared" si="1"/>
        <v>0</v>
      </c>
      <c r="N9" s="14">
        <f t="shared" si="1"/>
        <v>0</v>
      </c>
      <c r="O9" s="15"/>
      <c r="P9" s="14">
        <f t="shared" si="1"/>
        <v>0</v>
      </c>
      <c r="Q9" s="14">
        <f t="shared" si="1"/>
        <v>0</v>
      </c>
      <c r="R9" s="14">
        <f t="shared" si="1"/>
        <v>0</v>
      </c>
    </row>
    <row r="10" spans="1:18" ht="21">
      <c r="A10" s="17" t="s">
        <v>20</v>
      </c>
      <c r="B10" s="18">
        <f>SUM(B11:B15)</f>
        <v>0</v>
      </c>
      <c r="C10" s="18">
        <f t="shared" ref="C10:N10" si="2">SUM(C11:C15)</f>
        <v>0</v>
      </c>
      <c r="D10" s="18">
        <f t="shared" si="2"/>
        <v>0</v>
      </c>
      <c r="E10" s="18">
        <f t="shared" si="2"/>
        <v>0</v>
      </c>
      <c r="F10" s="18">
        <f t="shared" si="2"/>
        <v>0</v>
      </c>
      <c r="G10" s="18">
        <f t="shared" si="2"/>
        <v>0</v>
      </c>
      <c r="H10" s="18">
        <f t="shared" si="2"/>
        <v>0</v>
      </c>
      <c r="I10" s="18">
        <f t="shared" si="2"/>
        <v>0</v>
      </c>
      <c r="J10" s="18">
        <f t="shared" si="2"/>
        <v>0</v>
      </c>
      <c r="K10" s="18">
        <f t="shared" si="2"/>
        <v>0</v>
      </c>
      <c r="L10" s="18">
        <f t="shared" si="2"/>
        <v>0</v>
      </c>
      <c r="M10" s="18">
        <f t="shared" si="2"/>
        <v>0</v>
      </c>
      <c r="N10" s="18">
        <f t="shared" si="2"/>
        <v>0</v>
      </c>
      <c r="O10" s="19"/>
      <c r="P10" s="18">
        <f>SUM(P11:P15)</f>
        <v>0</v>
      </c>
      <c r="Q10" s="18">
        <f t="shared" ref="Q10:R10" si="3">SUM(Q11:Q15)</f>
        <v>0</v>
      </c>
      <c r="R10" s="18">
        <f t="shared" si="3"/>
        <v>0</v>
      </c>
    </row>
    <row r="11" spans="1:18" ht="21">
      <c r="A11" s="20" t="s">
        <v>21</v>
      </c>
      <c r="B11" s="21"/>
      <c r="C11" s="21"/>
      <c r="D11" s="21"/>
      <c r="E11" s="22"/>
      <c r="F11" s="23"/>
      <c r="G11" s="22"/>
      <c r="H11" s="22"/>
      <c r="I11" s="24"/>
      <c r="J11" s="24"/>
      <c r="K11" s="24"/>
      <c r="L11" s="25">
        <f t="shared" ref="L11:M15" si="4">B11+D11+F11+H11+J11</f>
        <v>0</v>
      </c>
      <c r="M11" s="25">
        <f t="shared" si="4"/>
        <v>0</v>
      </c>
      <c r="N11" s="26">
        <f>SUM(L11:M11)</f>
        <v>0</v>
      </c>
      <c r="O11" s="27">
        <v>14000</v>
      </c>
      <c r="P11" s="25">
        <f>O11*L11</f>
        <v>0</v>
      </c>
      <c r="Q11" s="25">
        <f>M11*8000</f>
        <v>0</v>
      </c>
      <c r="R11" s="25">
        <f>SUM(P11:Q11)</f>
        <v>0</v>
      </c>
    </row>
    <row r="12" spans="1:18" ht="21">
      <c r="A12" s="20" t="s">
        <v>22</v>
      </c>
      <c r="B12" s="21"/>
      <c r="C12" s="21"/>
      <c r="D12" s="21"/>
      <c r="E12" s="22"/>
      <c r="F12" s="23"/>
      <c r="G12" s="22"/>
      <c r="H12" s="22"/>
      <c r="I12" s="24"/>
      <c r="J12" s="24"/>
      <c r="K12" s="24"/>
      <c r="L12" s="25">
        <f t="shared" si="4"/>
        <v>0</v>
      </c>
      <c r="M12" s="25">
        <f t="shared" si="4"/>
        <v>0</v>
      </c>
      <c r="N12" s="26">
        <f>SUM(L12:M12)</f>
        <v>0</v>
      </c>
      <c r="O12" s="27">
        <v>14000</v>
      </c>
      <c r="P12" s="25">
        <f>O12*L12</f>
        <v>0</v>
      </c>
      <c r="Q12" s="25">
        <f>M12*8000</f>
        <v>0</v>
      </c>
      <c r="R12" s="25">
        <f>SUM(P12:Q12)</f>
        <v>0</v>
      </c>
    </row>
    <row r="13" spans="1:18" ht="21">
      <c r="A13" s="28" t="s">
        <v>23</v>
      </c>
      <c r="B13" s="21"/>
      <c r="C13" s="21"/>
      <c r="D13" s="21"/>
      <c r="E13" s="22"/>
      <c r="F13" s="23"/>
      <c r="G13" s="22"/>
      <c r="H13" s="22"/>
      <c r="I13" s="24"/>
      <c r="J13" s="24"/>
      <c r="K13" s="24"/>
      <c r="L13" s="25">
        <f t="shared" si="4"/>
        <v>0</v>
      </c>
      <c r="M13" s="25">
        <f t="shared" si="4"/>
        <v>0</v>
      </c>
      <c r="N13" s="25">
        <f>SUM(L13:M13)</f>
        <v>0</v>
      </c>
      <c r="O13" s="27">
        <v>14000</v>
      </c>
      <c r="P13" s="25">
        <f>O13*L13</f>
        <v>0</v>
      </c>
      <c r="Q13" s="25">
        <f>M13*8000</f>
        <v>0</v>
      </c>
      <c r="R13" s="25">
        <f>SUM(P13:Q13)</f>
        <v>0</v>
      </c>
    </row>
    <row r="14" spans="1:18" ht="21">
      <c r="A14" s="20" t="s">
        <v>24</v>
      </c>
      <c r="B14" s="21"/>
      <c r="C14" s="21"/>
      <c r="D14" s="21"/>
      <c r="E14" s="22"/>
      <c r="F14" s="23"/>
      <c r="G14" s="22"/>
      <c r="H14" s="22"/>
      <c r="I14" s="24"/>
      <c r="J14" s="24"/>
      <c r="K14" s="24"/>
      <c r="L14" s="25">
        <f t="shared" si="4"/>
        <v>0</v>
      </c>
      <c r="M14" s="25">
        <f t="shared" si="4"/>
        <v>0</v>
      </c>
      <c r="N14" s="26">
        <f>SUM(L14:M14)</f>
        <v>0</v>
      </c>
      <c r="O14" s="27">
        <v>14000</v>
      </c>
      <c r="P14" s="25">
        <f>O14*L14</f>
        <v>0</v>
      </c>
      <c r="Q14" s="25">
        <f t="shared" ref="Q14:Q22" si="5">M14*8000</f>
        <v>0</v>
      </c>
      <c r="R14" s="25">
        <f>SUM(P14:Q14)</f>
        <v>0</v>
      </c>
    </row>
    <row r="15" spans="1:18" ht="21">
      <c r="A15" s="29" t="s">
        <v>25</v>
      </c>
      <c r="B15" s="30"/>
      <c r="C15" s="30"/>
      <c r="D15" s="30"/>
      <c r="E15" s="31"/>
      <c r="F15" s="32"/>
      <c r="G15" s="31"/>
      <c r="H15" s="31"/>
      <c r="I15" s="33"/>
      <c r="J15" s="33"/>
      <c r="K15" s="33"/>
      <c r="L15" s="34">
        <f t="shared" si="4"/>
        <v>0</v>
      </c>
      <c r="M15" s="34">
        <f t="shared" si="4"/>
        <v>0</v>
      </c>
      <c r="N15" s="35">
        <f>SUM(L15:M15)</f>
        <v>0</v>
      </c>
      <c r="O15" s="27">
        <v>14000</v>
      </c>
      <c r="P15" s="34">
        <f>O15*L15</f>
        <v>0</v>
      </c>
      <c r="Q15" s="25">
        <f t="shared" si="5"/>
        <v>0</v>
      </c>
      <c r="R15" s="34">
        <f>SUM(P15:Q15)</f>
        <v>0</v>
      </c>
    </row>
    <row r="16" spans="1:18" ht="21">
      <c r="A16" s="17" t="s">
        <v>26</v>
      </c>
      <c r="B16" s="18">
        <f>SUM(B17:B22)</f>
        <v>0</v>
      </c>
      <c r="C16" s="18">
        <f t="shared" ref="C16:N16" si="6">SUM(C17:C22)</f>
        <v>0</v>
      </c>
      <c r="D16" s="18">
        <f t="shared" si="6"/>
        <v>0</v>
      </c>
      <c r="E16" s="18">
        <f t="shared" si="6"/>
        <v>0</v>
      </c>
      <c r="F16" s="18">
        <f t="shared" si="6"/>
        <v>0</v>
      </c>
      <c r="G16" s="18">
        <f t="shared" si="6"/>
        <v>0</v>
      </c>
      <c r="H16" s="18">
        <f t="shared" si="6"/>
        <v>0</v>
      </c>
      <c r="I16" s="18">
        <f t="shared" si="6"/>
        <v>0</v>
      </c>
      <c r="J16" s="18">
        <f t="shared" si="6"/>
        <v>0</v>
      </c>
      <c r="K16" s="18">
        <f t="shared" si="6"/>
        <v>0</v>
      </c>
      <c r="L16" s="18">
        <f t="shared" si="6"/>
        <v>0</v>
      </c>
      <c r="M16" s="18">
        <f t="shared" si="6"/>
        <v>0</v>
      </c>
      <c r="N16" s="18">
        <f t="shared" si="6"/>
        <v>0</v>
      </c>
      <c r="O16" s="19"/>
      <c r="P16" s="18">
        <f>SUM(P17:P22)</f>
        <v>0</v>
      </c>
      <c r="Q16" s="18">
        <f t="shared" ref="Q16:R16" si="7">SUM(Q17:Q22)</f>
        <v>0</v>
      </c>
      <c r="R16" s="18">
        <f t="shared" si="7"/>
        <v>0</v>
      </c>
    </row>
    <row r="17" spans="1:18" ht="21">
      <c r="A17" s="20" t="s">
        <v>21</v>
      </c>
      <c r="B17" s="21"/>
      <c r="C17" s="21"/>
      <c r="D17" s="21"/>
      <c r="E17" s="22"/>
      <c r="F17" s="23"/>
      <c r="G17" s="22"/>
      <c r="H17" s="22"/>
      <c r="I17" s="24"/>
      <c r="J17" s="24"/>
      <c r="K17" s="24"/>
      <c r="L17" s="36">
        <f t="shared" ref="L17:M22" si="8">B17+D17+F17+H17+J17</f>
        <v>0</v>
      </c>
      <c r="M17" s="26">
        <f t="shared" si="8"/>
        <v>0</v>
      </c>
      <c r="N17" s="36">
        <f>SUM(L17:M17)</f>
        <v>0</v>
      </c>
      <c r="O17" s="27">
        <v>14000</v>
      </c>
      <c r="P17" s="36">
        <f>O17*L17</f>
        <v>0</v>
      </c>
      <c r="Q17" s="25">
        <f t="shared" si="5"/>
        <v>0</v>
      </c>
      <c r="R17" s="25">
        <f t="shared" ref="R17:R22" si="9">SUM(P17:Q17)</f>
        <v>0</v>
      </c>
    </row>
    <row r="18" spans="1:18" ht="21">
      <c r="A18" s="29" t="s">
        <v>27</v>
      </c>
      <c r="B18" s="21"/>
      <c r="C18" s="21"/>
      <c r="D18" s="21"/>
      <c r="E18" s="22"/>
      <c r="F18" s="23"/>
      <c r="G18" s="22"/>
      <c r="H18" s="22"/>
      <c r="I18" s="24"/>
      <c r="J18" s="24"/>
      <c r="K18" s="24"/>
      <c r="L18" s="36">
        <f t="shared" si="8"/>
        <v>0</v>
      </c>
      <c r="M18" s="26">
        <f t="shared" si="8"/>
        <v>0</v>
      </c>
      <c r="N18" s="36">
        <f>SUM(L18:M18)</f>
        <v>0</v>
      </c>
      <c r="O18" s="27">
        <v>14000</v>
      </c>
      <c r="P18" s="36">
        <f>O18*L18</f>
        <v>0</v>
      </c>
      <c r="Q18" s="25">
        <f t="shared" si="5"/>
        <v>0</v>
      </c>
      <c r="R18" s="25">
        <f t="shared" si="9"/>
        <v>0</v>
      </c>
    </row>
    <row r="19" spans="1:18" ht="21">
      <c r="A19" s="20" t="s">
        <v>22</v>
      </c>
      <c r="B19" s="21"/>
      <c r="C19" s="21"/>
      <c r="D19" s="21"/>
      <c r="E19" s="22"/>
      <c r="F19" s="23"/>
      <c r="G19" s="22"/>
      <c r="H19" s="22"/>
      <c r="I19" s="24"/>
      <c r="J19" s="24"/>
      <c r="K19" s="24"/>
      <c r="L19" s="36">
        <f t="shared" si="8"/>
        <v>0</v>
      </c>
      <c r="M19" s="26">
        <f t="shared" si="8"/>
        <v>0</v>
      </c>
      <c r="N19" s="36">
        <f>SUM(L19:M19)</f>
        <v>0</v>
      </c>
      <c r="O19" s="27">
        <v>14000</v>
      </c>
      <c r="P19" s="36">
        <f>O19*L19</f>
        <v>0</v>
      </c>
      <c r="Q19" s="25">
        <f>M19*8000</f>
        <v>0</v>
      </c>
      <c r="R19" s="25">
        <f t="shared" si="9"/>
        <v>0</v>
      </c>
    </row>
    <row r="20" spans="1:18" ht="21">
      <c r="A20" s="37" t="s">
        <v>23</v>
      </c>
      <c r="B20" s="21"/>
      <c r="C20" s="21"/>
      <c r="D20" s="21"/>
      <c r="E20" s="22"/>
      <c r="F20" s="23"/>
      <c r="G20" s="22"/>
      <c r="H20" s="22"/>
      <c r="I20" s="24"/>
      <c r="J20" s="24"/>
      <c r="K20" s="24"/>
      <c r="L20" s="38">
        <f t="shared" si="8"/>
        <v>0</v>
      </c>
      <c r="M20" s="25">
        <f t="shared" si="8"/>
        <v>0</v>
      </c>
      <c r="N20" s="38">
        <f t="shared" ref="N20:N22" si="10">SUM(L20:M20)</f>
        <v>0</v>
      </c>
      <c r="O20" s="27">
        <v>14000</v>
      </c>
      <c r="P20" s="38">
        <f t="shared" ref="P20:P22" si="11">O20*L20</f>
        <v>0</v>
      </c>
      <c r="Q20" s="25">
        <f t="shared" si="5"/>
        <v>0</v>
      </c>
      <c r="R20" s="25">
        <f t="shared" si="9"/>
        <v>0</v>
      </c>
    </row>
    <row r="21" spans="1:18" ht="21">
      <c r="A21" s="39" t="s">
        <v>24</v>
      </c>
      <c r="B21" s="21"/>
      <c r="C21" s="21"/>
      <c r="D21" s="21"/>
      <c r="E21" s="22"/>
      <c r="F21" s="23"/>
      <c r="G21" s="22"/>
      <c r="H21" s="22"/>
      <c r="I21" s="24"/>
      <c r="J21" s="24"/>
      <c r="K21" s="24"/>
      <c r="L21" s="36">
        <f t="shared" si="8"/>
        <v>0</v>
      </c>
      <c r="M21" s="26">
        <f t="shared" si="8"/>
        <v>0</v>
      </c>
      <c r="N21" s="36">
        <f t="shared" si="10"/>
        <v>0</v>
      </c>
      <c r="O21" s="27">
        <v>14000</v>
      </c>
      <c r="P21" s="36">
        <f t="shared" si="11"/>
        <v>0</v>
      </c>
      <c r="Q21" s="25">
        <f t="shared" si="5"/>
        <v>0</v>
      </c>
      <c r="R21" s="25">
        <f t="shared" si="9"/>
        <v>0</v>
      </c>
    </row>
    <row r="22" spans="1:18" ht="21">
      <c r="A22" s="39" t="s">
        <v>25</v>
      </c>
      <c r="B22" s="40"/>
      <c r="C22" s="40"/>
      <c r="D22" s="40"/>
      <c r="E22" s="41"/>
      <c r="F22" s="42"/>
      <c r="G22" s="41"/>
      <c r="H22" s="41"/>
      <c r="I22" s="43"/>
      <c r="J22" s="43"/>
      <c r="K22" s="43"/>
      <c r="L22" s="36">
        <f t="shared" si="8"/>
        <v>0</v>
      </c>
      <c r="M22" s="26">
        <f t="shared" si="8"/>
        <v>0</v>
      </c>
      <c r="N22" s="36">
        <f t="shared" si="10"/>
        <v>0</v>
      </c>
      <c r="O22" s="27">
        <v>14000</v>
      </c>
      <c r="P22" s="36">
        <f t="shared" si="11"/>
        <v>0</v>
      </c>
      <c r="Q22" s="25">
        <f t="shared" si="5"/>
        <v>0</v>
      </c>
      <c r="R22" s="25">
        <f t="shared" si="9"/>
        <v>0</v>
      </c>
    </row>
    <row r="23" spans="1:18" ht="21">
      <c r="A23" s="44"/>
      <c r="B23" s="45"/>
      <c r="C23" s="45"/>
      <c r="D23" s="45"/>
      <c r="E23" s="46"/>
      <c r="F23" s="47"/>
      <c r="G23" s="46"/>
      <c r="H23" s="46"/>
      <c r="I23" s="48"/>
      <c r="J23" s="48"/>
      <c r="K23" s="48"/>
      <c r="L23" s="49"/>
      <c r="M23" s="50"/>
      <c r="N23" s="49"/>
      <c r="O23" s="51"/>
      <c r="P23" s="49"/>
      <c r="Q23" s="50"/>
      <c r="R23" s="50"/>
    </row>
    <row r="25" spans="1:18" ht="21">
      <c r="A25" s="6"/>
    </row>
  </sheetData>
  <mergeCells count="14">
    <mergeCell ref="A5:A7"/>
    <mergeCell ref="B5:N5"/>
    <mergeCell ref="O5:Q5"/>
    <mergeCell ref="R5:R7"/>
    <mergeCell ref="B6:C6"/>
    <mergeCell ref="D6:E6"/>
    <mergeCell ref="F6:G6"/>
    <mergeCell ref="H6:I6"/>
    <mergeCell ref="J6:K6"/>
    <mergeCell ref="L6:M6"/>
    <mergeCell ref="N6:N7"/>
    <mergeCell ref="O6:O7"/>
    <mergeCell ref="P6:P7"/>
    <mergeCell ref="Q6:Q7"/>
  </mergeCells>
  <printOptions horizontalCentered="1"/>
  <pageMargins left="0.23622047244094491" right="0.19685039370078741" top="0.43307086614173229" bottom="0.15748031496062992" header="0.35433070866141736" footer="0.15748031496062992"/>
  <pageSetup paperSize="9" scale="70" orientation="landscape" r:id="rId1"/>
  <headerFooter alignWithMargins="0">
    <oddFooter>&amp;R&amp;F/&amp;A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</sheetPr>
  <dimension ref="A1:S25"/>
  <sheetViews>
    <sheetView tabSelected="1" view="pageBreakPreview" zoomScale="80" zoomScaleNormal="100" zoomScaleSheetLayoutView="80" workbookViewId="0">
      <selection activeCell="I7" sqref="I7"/>
    </sheetView>
  </sheetViews>
  <sheetFormatPr defaultColWidth="9" defaultRowHeight="18"/>
  <cols>
    <col min="1" max="1" width="33.88671875" style="4" customWidth="1"/>
    <col min="2" max="2" width="5.44140625" style="4" customWidth="1"/>
    <col min="3" max="3" width="10" style="4" customWidth="1"/>
    <col min="4" max="4" width="7" style="4" customWidth="1"/>
    <col min="5" max="5" width="10" style="4" customWidth="1"/>
    <col min="6" max="6" width="6.109375" style="4" customWidth="1"/>
    <col min="7" max="7" width="8.88671875" style="4" customWidth="1"/>
    <col min="8" max="8" width="6.109375" style="4" customWidth="1"/>
    <col min="9" max="9" width="8.88671875" style="4" customWidth="1"/>
    <col min="10" max="10" width="6.109375" style="4" customWidth="1"/>
    <col min="11" max="11" width="8.88671875" style="4" customWidth="1"/>
    <col min="12" max="12" width="6.109375" style="4" customWidth="1"/>
    <col min="13" max="13" width="8.88671875" style="4" customWidth="1"/>
    <col min="14" max="14" width="9" style="4"/>
    <col min="15" max="15" width="13.5546875" style="4" customWidth="1"/>
    <col min="16" max="18" width="12.33203125" style="4" customWidth="1"/>
    <col min="19" max="19" width="15.6640625" style="4" customWidth="1"/>
    <col min="20" max="16384" width="9" style="4"/>
  </cols>
  <sheetData>
    <row r="1" spans="1:19" ht="23.4">
      <c r="A1" s="2"/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s="6" customFormat="1" ht="23.4">
      <c r="A2" s="2" t="s">
        <v>0</v>
      </c>
      <c r="B2" s="2"/>
      <c r="C2" s="2"/>
      <c r="D2" s="2"/>
      <c r="E2" s="2"/>
      <c r="F2" s="2"/>
      <c r="G2" s="2"/>
      <c r="H2" s="2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19" s="7" customFormat="1" ht="29.25" customHeight="1">
      <c r="A3" s="2" t="s">
        <v>28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s="7" customFormat="1" ht="23.4">
      <c r="A4" s="8"/>
      <c r="B4" s="8"/>
      <c r="C4" s="8"/>
      <c r="D4" s="8"/>
      <c r="E4" s="8"/>
      <c r="F4" s="2"/>
      <c r="G4" s="2"/>
    </row>
    <row r="5" spans="1:19" ht="21" customHeight="1">
      <c r="A5" s="147" t="s">
        <v>2</v>
      </c>
      <c r="B5" s="150" t="s">
        <v>3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44" t="s">
        <v>29</v>
      </c>
      <c r="P5" s="145"/>
      <c r="Q5" s="145"/>
      <c r="R5" s="145"/>
      <c r="S5" s="151" t="s">
        <v>30</v>
      </c>
    </row>
    <row r="6" spans="1:19" ht="18.75" customHeight="1">
      <c r="A6" s="148"/>
      <c r="B6" s="150" t="s">
        <v>6</v>
      </c>
      <c r="C6" s="150"/>
      <c r="D6" s="150" t="s">
        <v>7</v>
      </c>
      <c r="E6" s="150"/>
      <c r="F6" s="150" t="s">
        <v>8</v>
      </c>
      <c r="G6" s="150"/>
      <c r="H6" s="150" t="s">
        <v>9</v>
      </c>
      <c r="I6" s="150"/>
      <c r="J6" s="150" t="s">
        <v>10</v>
      </c>
      <c r="K6" s="150"/>
      <c r="L6" s="150" t="s">
        <v>11</v>
      </c>
      <c r="M6" s="150"/>
      <c r="N6" s="150" t="s">
        <v>12</v>
      </c>
      <c r="O6" s="154" t="s">
        <v>13</v>
      </c>
      <c r="P6" s="156" t="s">
        <v>14</v>
      </c>
      <c r="Q6" s="156" t="s">
        <v>31</v>
      </c>
      <c r="R6" s="158" t="s">
        <v>32</v>
      </c>
      <c r="S6" s="152"/>
    </row>
    <row r="7" spans="1:19" ht="119.25" customHeight="1">
      <c r="A7" s="149"/>
      <c r="B7" s="9" t="s">
        <v>16</v>
      </c>
      <c r="C7" s="9" t="s">
        <v>17</v>
      </c>
      <c r="D7" s="9" t="s">
        <v>16</v>
      </c>
      <c r="E7" s="9" t="s">
        <v>17</v>
      </c>
      <c r="F7" s="9" t="s">
        <v>16</v>
      </c>
      <c r="G7" s="9" t="s">
        <v>17</v>
      </c>
      <c r="H7" s="9" t="s">
        <v>16</v>
      </c>
      <c r="I7" s="9" t="s">
        <v>17</v>
      </c>
      <c r="J7" s="9" t="s">
        <v>16</v>
      </c>
      <c r="K7" s="9" t="s">
        <v>17</v>
      </c>
      <c r="L7" s="9" t="s">
        <v>16</v>
      </c>
      <c r="M7" s="9" t="s">
        <v>17</v>
      </c>
      <c r="N7" s="150"/>
      <c r="O7" s="155"/>
      <c r="P7" s="157"/>
      <c r="Q7" s="157"/>
      <c r="R7" s="158"/>
      <c r="S7" s="153"/>
    </row>
    <row r="8" spans="1:19" ht="21">
      <c r="A8" s="10" t="s">
        <v>18</v>
      </c>
      <c r="B8" s="11">
        <f>B9</f>
        <v>0</v>
      </c>
      <c r="C8" s="11">
        <f t="shared" ref="C8:N8" si="0">C9</f>
        <v>0</v>
      </c>
      <c r="D8" s="11">
        <f t="shared" si="0"/>
        <v>0</v>
      </c>
      <c r="E8" s="11">
        <f t="shared" si="0"/>
        <v>0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2"/>
      <c r="P8" s="11">
        <f>SUM(P9)</f>
        <v>0</v>
      </c>
      <c r="Q8" s="11">
        <f t="shared" ref="Q8:S8" si="1">SUM(Q9)</f>
        <v>0</v>
      </c>
      <c r="R8" s="11">
        <f t="shared" si="1"/>
        <v>0</v>
      </c>
      <c r="S8" s="11">
        <f t="shared" si="1"/>
        <v>0</v>
      </c>
    </row>
    <row r="9" spans="1:19" ht="42">
      <c r="A9" s="13" t="s">
        <v>19</v>
      </c>
      <c r="B9" s="52">
        <f>B10+B16</f>
        <v>0</v>
      </c>
      <c r="C9" s="52">
        <f t="shared" ref="C9:N9" si="2">C10+C16</f>
        <v>0</v>
      </c>
      <c r="D9" s="52">
        <f t="shared" si="2"/>
        <v>0</v>
      </c>
      <c r="E9" s="52">
        <f t="shared" si="2"/>
        <v>0</v>
      </c>
      <c r="F9" s="52">
        <f t="shared" si="2"/>
        <v>0</v>
      </c>
      <c r="G9" s="52">
        <f t="shared" si="2"/>
        <v>0</v>
      </c>
      <c r="H9" s="52">
        <f t="shared" si="2"/>
        <v>0</v>
      </c>
      <c r="I9" s="52">
        <f t="shared" si="2"/>
        <v>0</v>
      </c>
      <c r="J9" s="52">
        <f t="shared" si="2"/>
        <v>0</v>
      </c>
      <c r="K9" s="52">
        <f t="shared" si="2"/>
        <v>0</v>
      </c>
      <c r="L9" s="52">
        <f t="shared" si="2"/>
        <v>0</v>
      </c>
      <c r="M9" s="52">
        <f t="shared" si="2"/>
        <v>0</v>
      </c>
      <c r="N9" s="52">
        <f t="shared" si="2"/>
        <v>0</v>
      </c>
      <c r="O9" s="53"/>
      <c r="P9" s="52">
        <f t="shared" ref="P9:S9" si="3">P10+P16</f>
        <v>0</v>
      </c>
      <c r="Q9" s="52">
        <f t="shared" si="3"/>
        <v>0</v>
      </c>
      <c r="R9" s="52">
        <f t="shared" si="3"/>
        <v>0</v>
      </c>
      <c r="S9" s="52">
        <f t="shared" si="3"/>
        <v>0</v>
      </c>
    </row>
    <row r="10" spans="1:19" ht="21">
      <c r="A10" s="17" t="s">
        <v>20</v>
      </c>
      <c r="B10" s="18">
        <f>SUM(B11:B15)</f>
        <v>0</v>
      </c>
      <c r="C10" s="18">
        <f t="shared" ref="C10:N10" si="4">SUM(C11:C15)</f>
        <v>0</v>
      </c>
      <c r="D10" s="18">
        <f t="shared" si="4"/>
        <v>0</v>
      </c>
      <c r="E10" s="18">
        <f t="shared" si="4"/>
        <v>0</v>
      </c>
      <c r="F10" s="18">
        <f t="shared" si="4"/>
        <v>0</v>
      </c>
      <c r="G10" s="18">
        <f t="shared" si="4"/>
        <v>0</v>
      </c>
      <c r="H10" s="18">
        <f t="shared" si="4"/>
        <v>0</v>
      </c>
      <c r="I10" s="18">
        <f t="shared" si="4"/>
        <v>0</v>
      </c>
      <c r="J10" s="18">
        <f t="shared" si="4"/>
        <v>0</v>
      </c>
      <c r="K10" s="18">
        <f t="shared" si="4"/>
        <v>0</v>
      </c>
      <c r="L10" s="18">
        <f t="shared" si="4"/>
        <v>0</v>
      </c>
      <c r="M10" s="18">
        <f t="shared" si="4"/>
        <v>0</v>
      </c>
      <c r="N10" s="18">
        <f t="shared" si="4"/>
        <v>0</v>
      </c>
      <c r="O10" s="19"/>
      <c r="P10" s="18">
        <f>SUM(P11:P15)</f>
        <v>0</v>
      </c>
      <c r="Q10" s="18">
        <f t="shared" ref="Q10:S10" si="5">SUM(Q11:Q15)</f>
        <v>0</v>
      </c>
      <c r="R10" s="18">
        <f t="shared" si="5"/>
        <v>0</v>
      </c>
      <c r="S10" s="18">
        <f t="shared" si="5"/>
        <v>0</v>
      </c>
    </row>
    <row r="11" spans="1:19" ht="21">
      <c r="A11" s="20" t="s">
        <v>21</v>
      </c>
      <c r="B11" s="21"/>
      <c r="C11" s="21"/>
      <c r="D11" s="21"/>
      <c r="E11" s="22"/>
      <c r="F11" s="23"/>
      <c r="G11" s="22"/>
      <c r="H11" s="22"/>
      <c r="I11" s="24"/>
      <c r="J11" s="24"/>
      <c r="K11" s="24"/>
      <c r="L11" s="25">
        <f t="shared" ref="L11:M15" si="6">B11+D11+F11+H11+J11</f>
        <v>0</v>
      </c>
      <c r="M11" s="25">
        <f t="shared" si="6"/>
        <v>0</v>
      </c>
      <c r="N11" s="26">
        <f>SUM(L11:M11)</f>
        <v>0</v>
      </c>
      <c r="O11" s="27">
        <v>14000</v>
      </c>
      <c r="P11" s="25">
        <f>O11*L11</f>
        <v>0</v>
      </c>
      <c r="Q11" s="25">
        <f>(B11+C11)*1000</f>
        <v>0</v>
      </c>
      <c r="R11" s="25">
        <f>M11*8000</f>
        <v>0</v>
      </c>
      <c r="S11" s="25">
        <f>SUM(P11:R11)</f>
        <v>0</v>
      </c>
    </row>
    <row r="12" spans="1:19" ht="21">
      <c r="A12" s="20" t="s">
        <v>22</v>
      </c>
      <c r="B12" s="21"/>
      <c r="C12" s="21"/>
      <c r="D12" s="21"/>
      <c r="E12" s="22"/>
      <c r="F12" s="23"/>
      <c r="G12" s="22"/>
      <c r="H12" s="22"/>
      <c r="I12" s="24"/>
      <c r="J12" s="24"/>
      <c r="K12" s="24"/>
      <c r="L12" s="25">
        <f t="shared" si="6"/>
        <v>0</v>
      </c>
      <c r="M12" s="25">
        <f t="shared" si="6"/>
        <v>0</v>
      </c>
      <c r="N12" s="26">
        <f>SUM(L12:M12)</f>
        <v>0</v>
      </c>
      <c r="O12" s="27">
        <v>14000</v>
      </c>
      <c r="P12" s="25">
        <f>O12*L12</f>
        <v>0</v>
      </c>
      <c r="Q12" s="25">
        <f>(B12+C12)*1000</f>
        <v>0</v>
      </c>
      <c r="R12" s="25">
        <f>M12*8000</f>
        <v>0</v>
      </c>
      <c r="S12" s="25">
        <f>SUM(P12:R12)</f>
        <v>0</v>
      </c>
    </row>
    <row r="13" spans="1:19" ht="21">
      <c r="A13" s="28" t="s">
        <v>23</v>
      </c>
      <c r="B13" s="21"/>
      <c r="C13" s="21"/>
      <c r="D13" s="21"/>
      <c r="E13" s="22"/>
      <c r="F13" s="23"/>
      <c r="G13" s="22"/>
      <c r="H13" s="22"/>
      <c r="I13" s="24"/>
      <c r="J13" s="24"/>
      <c r="K13" s="24"/>
      <c r="L13" s="25">
        <f t="shared" si="6"/>
        <v>0</v>
      </c>
      <c r="M13" s="25">
        <f t="shared" si="6"/>
        <v>0</v>
      </c>
      <c r="N13" s="25">
        <f>SUM(L13:M13)</f>
        <v>0</v>
      </c>
      <c r="O13" s="27">
        <v>14000</v>
      </c>
      <c r="P13" s="25">
        <f>O13*L13</f>
        <v>0</v>
      </c>
      <c r="Q13" s="25">
        <f>(B13+C13)*1000</f>
        <v>0</v>
      </c>
      <c r="R13" s="25">
        <f t="shared" ref="R13:R22" si="7">M13*8000</f>
        <v>0</v>
      </c>
      <c r="S13" s="25">
        <f>SUM(P13:R13)</f>
        <v>0</v>
      </c>
    </row>
    <row r="14" spans="1:19" ht="21">
      <c r="A14" s="20" t="s">
        <v>24</v>
      </c>
      <c r="B14" s="21"/>
      <c r="C14" s="21"/>
      <c r="D14" s="21"/>
      <c r="E14" s="22"/>
      <c r="F14" s="23"/>
      <c r="G14" s="22"/>
      <c r="H14" s="22"/>
      <c r="I14" s="24"/>
      <c r="J14" s="24"/>
      <c r="K14" s="24"/>
      <c r="L14" s="25">
        <f t="shared" si="6"/>
        <v>0</v>
      </c>
      <c r="M14" s="25">
        <f t="shared" si="6"/>
        <v>0</v>
      </c>
      <c r="N14" s="26">
        <f>SUM(L14:M14)</f>
        <v>0</v>
      </c>
      <c r="O14" s="27">
        <v>14000</v>
      </c>
      <c r="P14" s="25">
        <f>O14*L14</f>
        <v>0</v>
      </c>
      <c r="Q14" s="25">
        <f>(B14+C14)*1000</f>
        <v>0</v>
      </c>
      <c r="R14" s="25">
        <f t="shared" si="7"/>
        <v>0</v>
      </c>
      <c r="S14" s="25">
        <f>SUM(P14:R14)</f>
        <v>0</v>
      </c>
    </row>
    <row r="15" spans="1:19" ht="21">
      <c r="A15" s="29" t="s">
        <v>25</v>
      </c>
      <c r="B15" s="30"/>
      <c r="C15" s="30"/>
      <c r="D15" s="30"/>
      <c r="E15" s="31"/>
      <c r="F15" s="32"/>
      <c r="G15" s="31"/>
      <c r="H15" s="31"/>
      <c r="I15" s="33"/>
      <c r="J15" s="33"/>
      <c r="K15" s="33"/>
      <c r="L15" s="34">
        <f t="shared" si="6"/>
        <v>0</v>
      </c>
      <c r="M15" s="34">
        <f t="shared" si="6"/>
        <v>0</v>
      </c>
      <c r="N15" s="35">
        <f>SUM(L15:M15)</f>
        <v>0</v>
      </c>
      <c r="O15" s="27">
        <v>14000</v>
      </c>
      <c r="P15" s="34">
        <f>O15*L15</f>
        <v>0</v>
      </c>
      <c r="Q15" s="25">
        <f>(B15+C15)*1000</f>
        <v>0</v>
      </c>
      <c r="R15" s="25">
        <f>M15*8000</f>
        <v>0</v>
      </c>
      <c r="S15" s="34">
        <f>SUM(P15:R15)</f>
        <v>0</v>
      </c>
    </row>
    <row r="16" spans="1:19" ht="21">
      <c r="A16" s="17" t="s">
        <v>26</v>
      </c>
      <c r="B16" s="18">
        <f>SUM(B17:B22)</f>
        <v>0</v>
      </c>
      <c r="C16" s="18">
        <f t="shared" ref="C16:N16" si="8">SUM(C17:C22)</f>
        <v>0</v>
      </c>
      <c r="D16" s="18">
        <f t="shared" si="8"/>
        <v>0</v>
      </c>
      <c r="E16" s="18">
        <f t="shared" si="8"/>
        <v>0</v>
      </c>
      <c r="F16" s="18">
        <f t="shared" si="8"/>
        <v>0</v>
      </c>
      <c r="G16" s="18">
        <f t="shared" si="8"/>
        <v>0</v>
      </c>
      <c r="H16" s="18">
        <f t="shared" si="8"/>
        <v>0</v>
      </c>
      <c r="I16" s="18">
        <f t="shared" si="8"/>
        <v>0</v>
      </c>
      <c r="J16" s="18">
        <f t="shared" si="8"/>
        <v>0</v>
      </c>
      <c r="K16" s="18">
        <f t="shared" si="8"/>
        <v>0</v>
      </c>
      <c r="L16" s="18">
        <f t="shared" si="8"/>
        <v>0</v>
      </c>
      <c r="M16" s="18">
        <f t="shared" si="8"/>
        <v>0</v>
      </c>
      <c r="N16" s="18">
        <f t="shared" si="8"/>
        <v>0</v>
      </c>
      <c r="O16" s="19"/>
      <c r="P16" s="18">
        <f>SUM(P17:P22)</f>
        <v>0</v>
      </c>
      <c r="Q16" s="18">
        <f t="shared" ref="Q16:S16" si="9">SUM(Q17:Q22)</f>
        <v>0</v>
      </c>
      <c r="R16" s="18">
        <f t="shared" si="9"/>
        <v>0</v>
      </c>
      <c r="S16" s="18">
        <f t="shared" si="9"/>
        <v>0</v>
      </c>
    </row>
    <row r="17" spans="1:19" ht="21">
      <c r="A17" s="20" t="s">
        <v>21</v>
      </c>
      <c r="B17" s="21"/>
      <c r="C17" s="21"/>
      <c r="D17" s="21"/>
      <c r="E17" s="22"/>
      <c r="F17" s="23"/>
      <c r="G17" s="22"/>
      <c r="H17" s="22"/>
      <c r="I17" s="24"/>
      <c r="J17" s="24"/>
      <c r="K17" s="24"/>
      <c r="L17" s="36">
        <f t="shared" ref="L17:M22" si="10">B17+D17+F17+H17+J17</f>
        <v>0</v>
      </c>
      <c r="M17" s="26">
        <f t="shared" si="10"/>
        <v>0</v>
      </c>
      <c r="N17" s="36">
        <f t="shared" ref="N17:N22" si="11">SUM(L17:M17)</f>
        <v>0</v>
      </c>
      <c r="O17" s="27">
        <v>14000</v>
      </c>
      <c r="P17" s="36">
        <f t="shared" ref="P17:P22" si="12">O17*L17</f>
        <v>0</v>
      </c>
      <c r="Q17" s="25">
        <f t="shared" ref="Q17:Q22" si="13">(B17+C17)*1000</f>
        <v>0</v>
      </c>
      <c r="R17" s="25">
        <f t="shared" si="7"/>
        <v>0</v>
      </c>
      <c r="S17" s="25">
        <f>SUM(P17:R17)</f>
        <v>0</v>
      </c>
    </row>
    <row r="18" spans="1:19" ht="21">
      <c r="A18" s="29" t="s">
        <v>27</v>
      </c>
      <c r="B18" s="21"/>
      <c r="C18" s="21"/>
      <c r="D18" s="21"/>
      <c r="E18" s="22"/>
      <c r="F18" s="23"/>
      <c r="G18" s="22"/>
      <c r="H18" s="22"/>
      <c r="I18" s="24"/>
      <c r="J18" s="24"/>
      <c r="K18" s="24"/>
      <c r="L18" s="36">
        <f t="shared" si="10"/>
        <v>0</v>
      </c>
      <c r="M18" s="26">
        <f t="shared" si="10"/>
        <v>0</v>
      </c>
      <c r="N18" s="36">
        <f t="shared" si="11"/>
        <v>0</v>
      </c>
      <c r="O18" s="27">
        <v>14000</v>
      </c>
      <c r="P18" s="36">
        <f t="shared" si="12"/>
        <v>0</v>
      </c>
      <c r="Q18" s="25">
        <f t="shared" si="13"/>
        <v>0</v>
      </c>
      <c r="R18" s="25">
        <f t="shared" si="7"/>
        <v>0</v>
      </c>
      <c r="S18" s="25">
        <f>SUM(P18:R18)</f>
        <v>0</v>
      </c>
    </row>
    <row r="19" spans="1:19" ht="21">
      <c r="A19" s="20" t="s">
        <v>22</v>
      </c>
      <c r="B19" s="21"/>
      <c r="C19" s="21"/>
      <c r="D19" s="21"/>
      <c r="E19" s="22"/>
      <c r="F19" s="23"/>
      <c r="G19" s="22"/>
      <c r="H19" s="22"/>
      <c r="I19" s="24"/>
      <c r="J19" s="24"/>
      <c r="K19" s="24"/>
      <c r="L19" s="36">
        <f t="shared" si="10"/>
        <v>0</v>
      </c>
      <c r="M19" s="26">
        <f t="shared" si="10"/>
        <v>0</v>
      </c>
      <c r="N19" s="36">
        <f t="shared" si="11"/>
        <v>0</v>
      </c>
      <c r="O19" s="27">
        <v>14000</v>
      </c>
      <c r="P19" s="36">
        <f t="shared" si="12"/>
        <v>0</v>
      </c>
      <c r="Q19" s="25">
        <f t="shared" si="13"/>
        <v>0</v>
      </c>
      <c r="R19" s="25">
        <f t="shared" si="7"/>
        <v>0</v>
      </c>
      <c r="S19" s="25">
        <f>SUM(P19:R19)</f>
        <v>0</v>
      </c>
    </row>
    <row r="20" spans="1:19" ht="21">
      <c r="A20" s="28" t="s">
        <v>23</v>
      </c>
      <c r="B20" s="21"/>
      <c r="C20" s="21"/>
      <c r="D20" s="21"/>
      <c r="E20" s="22"/>
      <c r="F20" s="23"/>
      <c r="G20" s="22"/>
      <c r="H20" s="22"/>
      <c r="I20" s="24"/>
      <c r="J20" s="24"/>
      <c r="K20" s="24"/>
      <c r="L20" s="38">
        <f t="shared" si="10"/>
        <v>0</v>
      </c>
      <c r="M20" s="25">
        <f t="shared" si="10"/>
        <v>0</v>
      </c>
      <c r="N20" s="38">
        <f t="shared" si="11"/>
        <v>0</v>
      </c>
      <c r="O20" s="27">
        <v>14000</v>
      </c>
      <c r="P20" s="38">
        <f t="shared" si="12"/>
        <v>0</v>
      </c>
      <c r="Q20" s="25">
        <f t="shared" si="13"/>
        <v>0</v>
      </c>
      <c r="R20" s="25">
        <f t="shared" si="7"/>
        <v>0</v>
      </c>
      <c r="S20" s="25">
        <f>SUM(P20:R20)</f>
        <v>0</v>
      </c>
    </row>
    <row r="21" spans="1:19" ht="21">
      <c r="A21" s="20" t="s">
        <v>24</v>
      </c>
      <c r="B21" s="21"/>
      <c r="C21" s="21"/>
      <c r="D21" s="21"/>
      <c r="E21" s="22"/>
      <c r="F21" s="23"/>
      <c r="G21" s="22"/>
      <c r="H21" s="22"/>
      <c r="I21" s="24"/>
      <c r="J21" s="24"/>
      <c r="K21" s="24"/>
      <c r="L21" s="36">
        <f t="shared" si="10"/>
        <v>0</v>
      </c>
      <c r="M21" s="26">
        <f t="shared" si="10"/>
        <v>0</v>
      </c>
      <c r="N21" s="36">
        <f t="shared" si="11"/>
        <v>0</v>
      </c>
      <c r="O21" s="27">
        <v>14000</v>
      </c>
      <c r="P21" s="36">
        <f t="shared" si="12"/>
        <v>0</v>
      </c>
      <c r="Q21" s="25">
        <f t="shared" si="13"/>
        <v>0</v>
      </c>
      <c r="R21" s="25">
        <f t="shared" si="7"/>
        <v>0</v>
      </c>
      <c r="S21" s="25">
        <f t="shared" ref="S21" si="14">SUM(P21:R21)</f>
        <v>0</v>
      </c>
    </row>
    <row r="22" spans="1:19" ht="21">
      <c r="A22" s="20" t="s">
        <v>25</v>
      </c>
      <c r="B22" s="40"/>
      <c r="C22" s="40"/>
      <c r="D22" s="40"/>
      <c r="E22" s="41"/>
      <c r="F22" s="42"/>
      <c r="G22" s="41"/>
      <c r="H22" s="41"/>
      <c r="I22" s="43"/>
      <c r="J22" s="43"/>
      <c r="K22" s="43"/>
      <c r="L22" s="36">
        <f t="shared" si="10"/>
        <v>0</v>
      </c>
      <c r="M22" s="26">
        <f t="shared" si="10"/>
        <v>0</v>
      </c>
      <c r="N22" s="36">
        <f t="shared" si="11"/>
        <v>0</v>
      </c>
      <c r="O22" s="27">
        <v>14000</v>
      </c>
      <c r="P22" s="36">
        <f t="shared" si="12"/>
        <v>0</v>
      </c>
      <c r="Q22" s="25">
        <f t="shared" si="13"/>
        <v>0</v>
      </c>
      <c r="R22" s="25">
        <f t="shared" si="7"/>
        <v>0</v>
      </c>
      <c r="S22" s="25">
        <f>SUM(P22:R22)</f>
        <v>0</v>
      </c>
    </row>
    <row r="23" spans="1:19" ht="21">
      <c r="A23" s="44"/>
      <c r="B23" s="45"/>
      <c r="C23" s="45"/>
      <c r="D23" s="45"/>
      <c r="E23" s="46"/>
      <c r="F23" s="47"/>
      <c r="G23" s="46"/>
      <c r="H23" s="46"/>
      <c r="I23" s="48"/>
      <c r="J23" s="48"/>
      <c r="K23" s="48"/>
      <c r="L23" s="49"/>
      <c r="M23" s="50"/>
      <c r="N23" s="49"/>
      <c r="O23" s="51"/>
      <c r="P23" s="49"/>
      <c r="Q23" s="49"/>
      <c r="R23" s="50"/>
      <c r="S23" s="50"/>
    </row>
    <row r="25" spans="1:19" ht="21">
      <c r="A25" s="6"/>
    </row>
  </sheetData>
  <mergeCells count="15">
    <mergeCell ref="A5:A7"/>
    <mergeCell ref="B5:N5"/>
    <mergeCell ref="O5:R5"/>
    <mergeCell ref="S5:S7"/>
    <mergeCell ref="B6:C6"/>
    <mergeCell ref="D6:E6"/>
    <mergeCell ref="F6:G6"/>
    <mergeCell ref="H6:I6"/>
    <mergeCell ref="J6:K6"/>
    <mergeCell ref="L6:M6"/>
    <mergeCell ref="N6:N7"/>
    <mergeCell ref="O6:O7"/>
    <mergeCell ref="P6:P7"/>
    <mergeCell ref="Q6:Q7"/>
    <mergeCell ref="R6:R7"/>
  </mergeCells>
  <printOptions horizontalCentered="1"/>
  <pageMargins left="0.23622047244094491" right="0.19685039370078741" top="0.56999999999999995" bottom="0.15748031496062992" header="0.35433070866141736" footer="0.15748031496062992"/>
  <pageSetup paperSize="9" scale="66" orientation="landscape" r:id="rId1"/>
  <headerFooter alignWithMargins="0">
    <oddFooter>&amp;R&amp;F/&amp;A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"/>
  <sheetViews>
    <sheetView view="pageBreakPreview" zoomScale="95" zoomScaleNormal="50" zoomScaleSheetLayoutView="95" workbookViewId="0">
      <selection activeCell="N25" sqref="N25"/>
    </sheetView>
  </sheetViews>
  <sheetFormatPr defaultColWidth="9" defaultRowHeight="21"/>
  <cols>
    <col min="1" max="16384" width="9" style="1"/>
  </cols>
  <sheetData/>
  <pageMargins left="1.1499999999999999" right="0.16" top="0.47" bottom="0.35" header="0.67" footer="0.5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15"/>
  <sheetViews>
    <sheetView view="pageBreakPreview" zoomScale="80" zoomScaleNormal="100" zoomScaleSheetLayoutView="80" workbookViewId="0">
      <selection activeCell="P9" sqref="P9:R9"/>
    </sheetView>
  </sheetViews>
  <sheetFormatPr defaultColWidth="9" defaultRowHeight="18"/>
  <cols>
    <col min="1" max="1" width="35.33203125" style="4" customWidth="1"/>
    <col min="2" max="2" width="5.44140625" style="4" customWidth="1"/>
    <col min="3" max="3" width="8.88671875" style="4" customWidth="1"/>
    <col min="4" max="4" width="7" style="4" customWidth="1"/>
    <col min="5" max="5" width="8.88671875" style="4" customWidth="1"/>
    <col min="6" max="6" width="6.109375" style="4" customWidth="1"/>
    <col min="7" max="7" width="8.88671875" style="4" customWidth="1"/>
    <col min="8" max="8" width="6.109375" style="4" customWidth="1"/>
    <col min="9" max="9" width="8.88671875" style="4" customWidth="1"/>
    <col min="10" max="10" width="6.109375" style="4" customWidth="1"/>
    <col min="11" max="11" width="8.88671875" style="4" customWidth="1"/>
    <col min="12" max="12" width="6.109375" style="4" customWidth="1"/>
    <col min="13" max="13" width="8.88671875" style="4" customWidth="1"/>
    <col min="14" max="14" width="9" style="4"/>
    <col min="15" max="15" width="10.33203125" style="4" customWidth="1"/>
    <col min="16" max="17" width="12.33203125" style="4" customWidth="1"/>
    <col min="18" max="18" width="15.6640625" style="4" customWidth="1"/>
    <col min="19" max="16384" width="9" style="4"/>
  </cols>
  <sheetData>
    <row r="1" spans="1:18" ht="23.4">
      <c r="A1" s="2"/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s="6" customFormat="1" ht="23.4">
      <c r="A2" s="2" t="s">
        <v>76</v>
      </c>
      <c r="B2" s="2"/>
      <c r="C2" s="2"/>
      <c r="D2" s="2"/>
      <c r="E2" s="2"/>
      <c r="F2" s="2"/>
      <c r="G2" s="2"/>
      <c r="H2" s="2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s="7" customFormat="1" ht="29.25" customHeight="1">
      <c r="A3" s="2" t="s">
        <v>77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s="7" customFormat="1" ht="23.4">
      <c r="A4" s="8"/>
      <c r="B4" s="8"/>
      <c r="C4" s="8"/>
      <c r="D4" s="8"/>
      <c r="E4" s="8"/>
      <c r="F4" s="2"/>
      <c r="G4" s="2"/>
    </row>
    <row r="5" spans="1:18" ht="21" customHeight="1">
      <c r="A5" s="147" t="s">
        <v>2</v>
      </c>
      <c r="B5" s="150" t="s">
        <v>3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44" t="s">
        <v>4</v>
      </c>
      <c r="P5" s="145"/>
      <c r="Q5" s="145"/>
      <c r="R5" s="151" t="s">
        <v>5</v>
      </c>
    </row>
    <row r="6" spans="1:18" ht="18.75" customHeight="1">
      <c r="A6" s="148"/>
      <c r="B6" s="150" t="s">
        <v>6</v>
      </c>
      <c r="C6" s="150"/>
      <c r="D6" s="150" t="s">
        <v>7</v>
      </c>
      <c r="E6" s="150"/>
      <c r="F6" s="150" t="s">
        <v>8</v>
      </c>
      <c r="G6" s="150"/>
      <c r="H6" s="150" t="s">
        <v>9</v>
      </c>
      <c r="I6" s="150"/>
      <c r="J6" s="150" t="s">
        <v>10</v>
      </c>
      <c r="K6" s="150"/>
      <c r="L6" s="150" t="s">
        <v>11</v>
      </c>
      <c r="M6" s="150"/>
      <c r="N6" s="150" t="s">
        <v>12</v>
      </c>
      <c r="O6" s="154" t="s">
        <v>13</v>
      </c>
      <c r="P6" s="156" t="s">
        <v>14</v>
      </c>
      <c r="Q6" s="158" t="s">
        <v>15</v>
      </c>
      <c r="R6" s="152"/>
    </row>
    <row r="7" spans="1:18" ht="119.25" customHeight="1">
      <c r="A7" s="149"/>
      <c r="B7" s="9" t="s">
        <v>16</v>
      </c>
      <c r="C7" s="9" t="s">
        <v>17</v>
      </c>
      <c r="D7" s="9" t="s">
        <v>16</v>
      </c>
      <c r="E7" s="9" t="s">
        <v>17</v>
      </c>
      <c r="F7" s="9" t="s">
        <v>16</v>
      </c>
      <c r="G7" s="9" t="s">
        <v>17</v>
      </c>
      <c r="H7" s="9" t="s">
        <v>16</v>
      </c>
      <c r="I7" s="9" t="s">
        <v>17</v>
      </c>
      <c r="J7" s="9" t="s">
        <v>16</v>
      </c>
      <c r="K7" s="9" t="s">
        <v>17</v>
      </c>
      <c r="L7" s="9" t="s">
        <v>16</v>
      </c>
      <c r="M7" s="9" t="s">
        <v>17</v>
      </c>
      <c r="N7" s="150"/>
      <c r="O7" s="155"/>
      <c r="P7" s="157"/>
      <c r="Q7" s="158"/>
      <c r="R7" s="153"/>
    </row>
    <row r="8" spans="1:18" ht="21">
      <c r="A8" s="10" t="s">
        <v>18</v>
      </c>
      <c r="B8" s="11">
        <f>B9</f>
        <v>0</v>
      </c>
      <c r="C8" s="11">
        <f t="shared" ref="C8:R9" si="0">C9</f>
        <v>0</v>
      </c>
      <c r="D8" s="11">
        <f t="shared" si="0"/>
        <v>0</v>
      </c>
      <c r="E8" s="11">
        <f t="shared" si="0"/>
        <v>0</v>
      </c>
      <c r="F8" s="11">
        <f t="shared" si="0"/>
        <v>0</v>
      </c>
      <c r="G8" s="11">
        <f t="shared" si="0"/>
        <v>0</v>
      </c>
      <c r="H8" s="11">
        <f t="shared" si="0"/>
        <v>0</v>
      </c>
      <c r="I8" s="11">
        <f t="shared" si="0"/>
        <v>0</v>
      </c>
      <c r="J8" s="11">
        <f t="shared" si="0"/>
        <v>0</v>
      </c>
      <c r="K8" s="11">
        <f t="shared" si="0"/>
        <v>0</v>
      </c>
      <c r="L8" s="11">
        <f t="shared" si="0"/>
        <v>0</v>
      </c>
      <c r="M8" s="11">
        <f t="shared" si="0"/>
        <v>0</v>
      </c>
      <c r="N8" s="11">
        <f t="shared" si="0"/>
        <v>0</v>
      </c>
      <c r="O8" s="12"/>
      <c r="P8" s="11">
        <f t="shared" si="0"/>
        <v>0</v>
      </c>
      <c r="Q8" s="11">
        <f t="shared" si="0"/>
        <v>0</v>
      </c>
      <c r="R8" s="11">
        <f t="shared" si="0"/>
        <v>0</v>
      </c>
    </row>
    <row r="9" spans="1:18" ht="21">
      <c r="A9" s="17" t="s">
        <v>26</v>
      </c>
      <c r="B9" s="18">
        <f>B10</f>
        <v>0</v>
      </c>
      <c r="C9" s="18">
        <f t="shared" si="0"/>
        <v>0</v>
      </c>
      <c r="D9" s="18">
        <f t="shared" si="0"/>
        <v>0</v>
      </c>
      <c r="E9" s="18">
        <f t="shared" si="0"/>
        <v>0</v>
      </c>
      <c r="F9" s="18">
        <f t="shared" si="0"/>
        <v>0</v>
      </c>
      <c r="G9" s="18">
        <f t="shared" si="0"/>
        <v>0</v>
      </c>
      <c r="H9" s="18">
        <f t="shared" si="0"/>
        <v>0</v>
      </c>
      <c r="I9" s="18">
        <f t="shared" si="0"/>
        <v>0</v>
      </c>
      <c r="J9" s="18">
        <f t="shared" si="0"/>
        <v>0</v>
      </c>
      <c r="K9" s="18">
        <f t="shared" si="0"/>
        <v>0</v>
      </c>
      <c r="L9" s="18">
        <f t="shared" si="0"/>
        <v>0</v>
      </c>
      <c r="M9" s="18">
        <f t="shared" si="0"/>
        <v>0</v>
      </c>
      <c r="N9" s="18">
        <f t="shared" si="0"/>
        <v>0</v>
      </c>
      <c r="O9" s="19"/>
      <c r="P9" s="18">
        <f t="shared" si="0"/>
        <v>0</v>
      </c>
      <c r="Q9" s="18">
        <f t="shared" si="0"/>
        <v>0</v>
      </c>
      <c r="R9" s="18">
        <f t="shared" si="0"/>
        <v>0</v>
      </c>
    </row>
    <row r="10" spans="1:18" s="107" customFormat="1" ht="42">
      <c r="A10" s="13" t="s">
        <v>19</v>
      </c>
      <c r="B10" s="13">
        <f>SUM(B11:B12)</f>
        <v>0</v>
      </c>
      <c r="C10" s="13">
        <f t="shared" ref="C10:N10" si="1">SUM(C11:C12)</f>
        <v>0</v>
      </c>
      <c r="D10" s="13">
        <f t="shared" si="1"/>
        <v>0</v>
      </c>
      <c r="E10" s="13">
        <f t="shared" si="1"/>
        <v>0</v>
      </c>
      <c r="F10" s="13">
        <f t="shared" si="1"/>
        <v>0</v>
      </c>
      <c r="G10" s="13">
        <f t="shared" si="1"/>
        <v>0</v>
      </c>
      <c r="H10" s="13">
        <f t="shared" si="1"/>
        <v>0</v>
      </c>
      <c r="I10" s="13">
        <f t="shared" si="1"/>
        <v>0</v>
      </c>
      <c r="J10" s="13">
        <f t="shared" si="1"/>
        <v>0</v>
      </c>
      <c r="K10" s="13">
        <f t="shared" si="1"/>
        <v>0</v>
      </c>
      <c r="L10" s="13">
        <f t="shared" si="1"/>
        <v>0</v>
      </c>
      <c r="M10" s="13">
        <f t="shared" si="1"/>
        <v>0</v>
      </c>
      <c r="N10" s="13">
        <f t="shared" si="1"/>
        <v>0</v>
      </c>
      <c r="O10" s="120"/>
      <c r="P10" s="13">
        <f t="shared" ref="P10" si="2">SUM(P11:P12)</f>
        <v>0</v>
      </c>
      <c r="Q10" s="13">
        <f t="shared" ref="Q10" si="3">SUM(Q11:Q12)</f>
        <v>0</v>
      </c>
      <c r="R10" s="13">
        <f t="shared" ref="R10" si="4">SUM(R11:R12)</f>
        <v>0</v>
      </c>
    </row>
    <row r="11" spans="1:18" ht="21">
      <c r="A11" s="28" t="s">
        <v>23</v>
      </c>
      <c r="B11" s="110"/>
      <c r="C11" s="110"/>
      <c r="D11" s="110"/>
      <c r="E11" s="111"/>
      <c r="F11" s="28"/>
      <c r="G11" s="38"/>
      <c r="H11" s="38"/>
      <c r="I11" s="25"/>
      <c r="J11" s="25"/>
      <c r="K11" s="25"/>
      <c r="L11" s="38">
        <f>B11+D11+F11+H11+J11</f>
        <v>0</v>
      </c>
      <c r="M11" s="25">
        <f>C11+E11+G11+I11+K11</f>
        <v>0</v>
      </c>
      <c r="N11" s="38">
        <f t="shared" ref="N11:N12" si="5">SUM(L11:M11)</f>
        <v>0</v>
      </c>
      <c r="O11" s="27">
        <v>20000</v>
      </c>
      <c r="P11" s="38">
        <f>O11*L11</f>
        <v>0</v>
      </c>
      <c r="Q11" s="25">
        <f>M11*8000</f>
        <v>0</v>
      </c>
      <c r="R11" s="25">
        <f>SUM(P11:Q11)</f>
        <v>0</v>
      </c>
    </row>
    <row r="12" spans="1:18" ht="21">
      <c r="A12" s="20" t="s">
        <v>21</v>
      </c>
      <c r="B12" s="110"/>
      <c r="C12" s="110"/>
      <c r="D12" s="110"/>
      <c r="E12" s="111"/>
      <c r="F12" s="28"/>
      <c r="G12" s="38"/>
      <c r="H12" s="38"/>
      <c r="I12" s="25"/>
      <c r="J12" s="25"/>
      <c r="K12" s="25"/>
      <c r="L12" s="36">
        <f t="shared" ref="L12:M12" si="6">B12+D12+F12+H12+J12</f>
        <v>0</v>
      </c>
      <c r="M12" s="26">
        <f t="shared" si="6"/>
        <v>0</v>
      </c>
      <c r="N12" s="36">
        <f t="shared" si="5"/>
        <v>0</v>
      </c>
      <c r="O12" s="27">
        <v>20000</v>
      </c>
      <c r="P12" s="36">
        <f t="shared" ref="P12" si="7">O12*L12</f>
        <v>0</v>
      </c>
      <c r="Q12" s="25">
        <f>M12*8000</f>
        <v>0</v>
      </c>
      <c r="R12" s="25">
        <f>SUM(P12:Q12)</f>
        <v>0</v>
      </c>
    </row>
    <row r="13" spans="1:18" ht="21">
      <c r="A13" s="44"/>
      <c r="B13" s="112"/>
      <c r="C13" s="112"/>
      <c r="D13" s="112"/>
      <c r="E13" s="113"/>
      <c r="F13" s="44"/>
      <c r="G13" s="49"/>
      <c r="H13" s="49"/>
      <c r="I13" s="50"/>
      <c r="J13" s="50"/>
      <c r="K13" s="50"/>
      <c r="L13" s="49"/>
      <c r="M13" s="50"/>
      <c r="N13" s="49"/>
      <c r="O13" s="51"/>
      <c r="P13" s="49"/>
      <c r="Q13" s="50"/>
      <c r="R13" s="50"/>
    </row>
    <row r="15" spans="1:18" ht="21">
      <c r="A15" s="6"/>
    </row>
  </sheetData>
  <mergeCells count="14">
    <mergeCell ref="A5:A7"/>
    <mergeCell ref="B5:N5"/>
    <mergeCell ref="O5:Q5"/>
    <mergeCell ref="R5:R7"/>
    <mergeCell ref="B6:C6"/>
    <mergeCell ref="D6:E6"/>
    <mergeCell ref="F6:G6"/>
    <mergeCell ref="H6:I6"/>
    <mergeCell ref="J6:K6"/>
    <mergeCell ref="L6:M6"/>
    <mergeCell ref="N6:N7"/>
    <mergeCell ref="O6:O7"/>
    <mergeCell ref="P6:P7"/>
    <mergeCell ref="Q6:Q7"/>
  </mergeCells>
  <printOptions horizontalCentered="1"/>
  <pageMargins left="0.23622047244094491" right="0.19685039370078741" top="0.43307086614173229" bottom="0.15748031496062992" header="0.35433070866141736" footer="0.15748031496062992"/>
  <pageSetup paperSize="9" scale="70" orientation="landscape" r:id="rId1"/>
  <headerFooter alignWithMargins="0">
    <oddFooter>&amp;R&amp;F/&amp;A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13</vt:i4>
      </vt:variant>
      <vt:variant>
        <vt:lpstr>ช่วงที่มีชื่อ</vt:lpstr>
      </vt:variant>
      <vt:variant>
        <vt:i4>15</vt:i4>
      </vt:variant>
    </vt:vector>
  </HeadingPairs>
  <TitlesOfParts>
    <vt:vector size="28" baseType="lpstr">
      <vt:lpstr>ปก</vt:lpstr>
      <vt:lpstr>การคำนวณประมาณการรายรับ 1</vt:lpstr>
      <vt:lpstr>การคำนวณประมาณการรายรับ 2</vt:lpstr>
      <vt:lpstr>สรุปรายรับ</vt:lpstr>
      <vt:lpstr>ใบคั่น_ป.ตรี ปกติ</vt:lpstr>
      <vt:lpstr>สื่อสารมวลชน 2-67_ปกติ</vt:lpstr>
      <vt:lpstr>สื่อสารมวลชน 1-68_ปกติ</vt:lpstr>
      <vt:lpstr>ใบคั่น_ป.ตรี พิเศษ</vt:lpstr>
      <vt:lpstr>สื่อสารมวลชน 2-67_พิเศษ</vt:lpstr>
      <vt:lpstr>สื่อสารมวลชน 1-68_พิเศษ</vt:lpstr>
      <vt:lpstr>ใบคั่น_โท_ปกติ</vt:lpstr>
      <vt:lpstr>ป.โท ภาคปกติ  2-67 (เหมาจ่าย)</vt:lpstr>
      <vt:lpstr>ป.โท ภาคปกติ 1-68 (เหมาจ่าย)</vt:lpstr>
      <vt:lpstr>ใบคั่น_โท_ปกติ!Print_Area</vt:lpstr>
      <vt:lpstr>'ใบคั่น_ป.ตรี ปกติ'!Print_Area</vt:lpstr>
      <vt:lpstr>'ใบคั่น_ป.ตรี พิเศษ'!Print_Area</vt:lpstr>
      <vt:lpstr>'การคำนวณประมาณการรายรับ 1'!Print_Area</vt:lpstr>
      <vt:lpstr>'การคำนวณประมาณการรายรับ 2'!Print_Area</vt:lpstr>
      <vt:lpstr>'ป.โท ภาคปกติ  2-67 (เหมาจ่าย)'!Print_Area</vt:lpstr>
      <vt:lpstr>'ป.โท ภาคปกติ 1-68 (เหมาจ่าย)'!Print_Area</vt:lpstr>
      <vt:lpstr>ปก!Print_Area</vt:lpstr>
      <vt:lpstr>สรุปรายรับ!Print_Area</vt:lpstr>
      <vt:lpstr>'สื่อสารมวลชน 1-68_ปกติ'!Print_Area</vt:lpstr>
      <vt:lpstr>'สื่อสารมวลชน 1-68_พิเศษ'!Print_Area</vt:lpstr>
      <vt:lpstr>'สื่อสารมวลชน 2-67_ปกติ'!Print_Area</vt:lpstr>
      <vt:lpstr>'สื่อสารมวลชน 2-67_พิเศษ'!Print_Area</vt:lpstr>
      <vt:lpstr>'ป.โท ภาคปกติ  2-67 (เหมาจ่าย)'!Print_Titles</vt:lpstr>
      <vt:lpstr>'ป.โท ภาคปกติ 1-68 (เหมาจ่าย)'!Print_Titles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Helpdesk</dc:creator>
  <cp:lastModifiedBy>HPMCT</cp:lastModifiedBy>
  <cp:lastPrinted>2023-10-12T03:38:01Z</cp:lastPrinted>
  <dcterms:created xsi:type="dcterms:W3CDTF">2023-09-20T07:13:42Z</dcterms:created>
  <dcterms:modified xsi:type="dcterms:W3CDTF">2023-10-12T03:46:53Z</dcterms:modified>
</cp:coreProperties>
</file>