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Drive\งานประกันคุณภาพ\งานประกัน\ประกันหลักสูตร\2565\ฐานข้อมุูล\"/>
    </mc:Choice>
  </mc:AlternateContent>
  <bookViews>
    <workbookView xWindow="0" yWindow="0" windowWidth="28770" windowHeight="12270"/>
  </bookViews>
  <sheets>
    <sheet name="นศ.ทั้งหมดแยกชั้นปี " sheetId="6" r:id="rId1"/>
    <sheet name="Sheet1" sheetId="7" r:id="rId2"/>
  </sheets>
  <externalReferences>
    <externalReference r:id="rId3"/>
  </externalReferences>
  <definedNames>
    <definedName name="_xlnm.Print_Titles" localSheetId="0">'นศ.ทั้งหมดแยกชั้นปี '!$3:$6</definedName>
  </definedNames>
  <calcPr calcId="162913"/>
</workbook>
</file>

<file path=xl/calcChain.xml><?xml version="1.0" encoding="utf-8"?>
<calcChain xmlns="http://schemas.openxmlformats.org/spreadsheetml/2006/main">
  <c r="D18" i="6" l="1"/>
  <c r="F18" i="6"/>
  <c r="G18" i="6"/>
  <c r="I18" i="6"/>
  <c r="J18" i="6"/>
  <c r="L18" i="6"/>
  <c r="M18" i="6"/>
  <c r="O18" i="6"/>
  <c r="P18" i="6"/>
  <c r="R18" i="6"/>
  <c r="S18" i="6"/>
  <c r="U18" i="6"/>
  <c r="V18" i="6"/>
  <c r="X18" i="6"/>
  <c r="Y18" i="6"/>
  <c r="C18" i="6"/>
  <c r="AA99" i="6" l="1"/>
  <c r="K276" i="6" l="1"/>
  <c r="Q243" i="6"/>
  <c r="O125" i="6"/>
  <c r="AB113" i="6"/>
  <c r="AA113" i="6"/>
  <c r="Z113" i="6"/>
  <c r="W113" i="6"/>
  <c r="T113" i="6"/>
  <c r="Q113" i="6"/>
  <c r="N113" i="6"/>
  <c r="K113" i="6"/>
  <c r="H113" i="6"/>
  <c r="E113" i="6"/>
  <c r="X43" i="6"/>
  <c r="X41" i="6"/>
  <c r="X40" i="6"/>
  <c r="Y44" i="6"/>
  <c r="X42" i="6"/>
  <c r="Y40" i="6"/>
  <c r="AC113" i="6" l="1"/>
  <c r="E170" i="6"/>
  <c r="H170" i="6"/>
  <c r="K170" i="6"/>
  <c r="N170" i="6"/>
  <c r="Q170" i="6"/>
  <c r="T170" i="6"/>
  <c r="W170" i="6"/>
  <c r="Z170" i="6"/>
  <c r="AA170" i="6"/>
  <c r="AB170" i="6"/>
  <c r="AC170" i="6" l="1"/>
  <c r="AB17" i="6" l="1"/>
  <c r="AB18" i="6" s="1"/>
  <c r="AA17" i="6"/>
  <c r="AA18" i="6" s="1"/>
  <c r="Z17" i="6"/>
  <c r="Z18" i="6" s="1"/>
  <c r="W17" i="6"/>
  <c r="W18" i="6" s="1"/>
  <c r="T17" i="6"/>
  <c r="T18" i="6" s="1"/>
  <c r="Q17" i="6"/>
  <c r="Q18" i="6" s="1"/>
  <c r="N17" i="6"/>
  <c r="N18" i="6" s="1"/>
  <c r="K17" i="6"/>
  <c r="K18" i="6" s="1"/>
  <c r="H17" i="6"/>
  <c r="H18" i="6" s="1"/>
  <c r="E17" i="6"/>
  <c r="E18" i="6" s="1"/>
  <c r="AC17" i="6" l="1"/>
  <c r="AC18" i="6" s="1"/>
  <c r="K317" i="6"/>
  <c r="K318" i="6"/>
  <c r="AB127" i="6" l="1"/>
  <c r="AA127" i="6"/>
  <c r="AB67" i="6"/>
  <c r="AB66" i="6"/>
  <c r="AA67" i="6"/>
  <c r="AA66" i="6"/>
  <c r="AB26" i="6"/>
  <c r="AA26" i="6"/>
  <c r="AB25" i="6"/>
  <c r="AA25" i="6"/>
  <c r="AB20" i="6"/>
  <c r="AA20" i="6"/>
  <c r="AB11" i="6"/>
  <c r="AB12" i="6"/>
  <c r="AB13" i="6"/>
  <c r="AB14" i="6"/>
  <c r="AB10" i="6"/>
  <c r="AA11" i="6"/>
  <c r="AA12" i="6"/>
  <c r="AA13" i="6"/>
  <c r="AA14" i="6"/>
  <c r="AA10" i="6"/>
  <c r="M326" i="6"/>
  <c r="M327" i="6" s="1"/>
  <c r="M328" i="6" s="1"/>
  <c r="L326" i="6"/>
  <c r="L327" i="6" s="1"/>
  <c r="L328" i="6" s="1"/>
  <c r="N325" i="6"/>
  <c r="N326" i="6" s="1"/>
  <c r="N327" i="6" s="1"/>
  <c r="N328" i="6" s="1"/>
  <c r="E14" i="7" s="1"/>
  <c r="M319" i="6"/>
  <c r="L319" i="6"/>
  <c r="N318" i="6"/>
  <c r="N317" i="6"/>
  <c r="M315" i="6"/>
  <c r="M320" i="6" s="1"/>
  <c r="M321" i="6" s="1"/>
  <c r="L315" i="6"/>
  <c r="N314" i="6"/>
  <c r="N315" i="6" s="1"/>
  <c r="M308" i="6"/>
  <c r="M309" i="6" s="1"/>
  <c r="M310" i="6" s="1"/>
  <c r="L308" i="6"/>
  <c r="L309" i="6" s="1"/>
  <c r="L310" i="6" s="1"/>
  <c r="N307" i="6"/>
  <c r="N306" i="6"/>
  <c r="M300" i="6"/>
  <c r="L300" i="6"/>
  <c r="L301" i="6" s="1"/>
  <c r="L302" i="6" s="1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M279" i="6"/>
  <c r="M280" i="6" s="1"/>
  <c r="L279" i="6"/>
  <c r="L280" i="6" s="1"/>
  <c r="N278" i="6"/>
  <c r="N277" i="6"/>
  <c r="N276" i="6"/>
  <c r="N275" i="6"/>
  <c r="M271" i="6"/>
  <c r="L271" i="6"/>
  <c r="N270" i="6"/>
  <c r="N269" i="6"/>
  <c r="M267" i="6"/>
  <c r="L267" i="6"/>
  <c r="N266" i="6"/>
  <c r="N265" i="6"/>
  <c r="N264" i="6"/>
  <c r="N263" i="6"/>
  <c r="N262" i="6"/>
  <c r="N261" i="6"/>
  <c r="M255" i="6"/>
  <c r="L255" i="6"/>
  <c r="N254" i="6"/>
  <c r="N253" i="6"/>
  <c r="N252" i="6"/>
  <c r="M250" i="6"/>
  <c r="L250" i="6"/>
  <c r="N249" i="6"/>
  <c r="N248" i="6"/>
  <c r="N247" i="6"/>
  <c r="N246" i="6"/>
  <c r="M244" i="6"/>
  <c r="L244" i="6"/>
  <c r="N243" i="6"/>
  <c r="N242" i="6"/>
  <c r="N241" i="6"/>
  <c r="N240" i="6"/>
  <c r="N239" i="6"/>
  <c r="N238" i="6"/>
  <c r="N237" i="6"/>
  <c r="N236" i="6"/>
  <c r="N235" i="6"/>
  <c r="N234" i="6"/>
  <c r="M228" i="6"/>
  <c r="L228" i="6"/>
  <c r="N227" i="6"/>
  <c r="N228" i="6" s="1"/>
  <c r="M225" i="6"/>
  <c r="L225" i="6"/>
  <c r="N224" i="6"/>
  <c r="N225" i="6" s="1"/>
  <c r="M222" i="6"/>
  <c r="L222" i="6"/>
  <c r="N221" i="6"/>
  <c r="N220" i="6"/>
  <c r="N219" i="6"/>
  <c r="M217" i="6"/>
  <c r="L217" i="6"/>
  <c r="N216" i="6"/>
  <c r="N215" i="6"/>
  <c r="N214" i="6"/>
  <c r="N213" i="6"/>
  <c r="M207" i="6"/>
  <c r="L207" i="6"/>
  <c r="N206" i="6"/>
  <c r="N207" i="6" s="1"/>
  <c r="M204" i="6"/>
  <c r="L204" i="6"/>
  <c r="N203" i="6"/>
  <c r="N202" i="6"/>
  <c r="N201" i="6"/>
  <c r="M197" i="6"/>
  <c r="L197" i="6"/>
  <c r="N196" i="6"/>
  <c r="N197" i="6" s="1"/>
  <c r="M194" i="6"/>
  <c r="L194" i="6"/>
  <c r="N193" i="6"/>
  <c r="N192" i="6"/>
  <c r="N191" i="6"/>
  <c r="N190" i="6"/>
  <c r="M188" i="6"/>
  <c r="L188" i="6"/>
  <c r="N187" i="6"/>
  <c r="N186" i="6"/>
  <c r="N185" i="6"/>
  <c r="N184" i="6"/>
  <c r="M182" i="6"/>
  <c r="L182" i="6"/>
  <c r="N181" i="6"/>
  <c r="N180" i="6"/>
  <c r="M178" i="6"/>
  <c r="L178" i="6"/>
  <c r="N177" i="6"/>
  <c r="N178" i="6" s="1"/>
  <c r="M175" i="6"/>
  <c r="L175" i="6"/>
  <c r="N174" i="6"/>
  <c r="N173" i="6"/>
  <c r="N172" i="6"/>
  <c r="N171" i="6"/>
  <c r="N169" i="6"/>
  <c r="N168" i="6"/>
  <c r="N167" i="6"/>
  <c r="N166" i="6"/>
  <c r="N165" i="6"/>
  <c r="N164" i="6"/>
  <c r="M158" i="6"/>
  <c r="M159" i="6" s="1"/>
  <c r="L158" i="6"/>
  <c r="L159" i="6" s="1"/>
  <c r="N157" i="6"/>
  <c r="N156" i="6"/>
  <c r="N155" i="6"/>
  <c r="N154" i="6"/>
  <c r="N153" i="6"/>
  <c r="N152" i="6"/>
  <c r="N151" i="6"/>
  <c r="N150" i="6"/>
  <c r="N149" i="6"/>
  <c r="M145" i="6"/>
  <c r="L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M125" i="6"/>
  <c r="L125" i="6"/>
  <c r="N124" i="6"/>
  <c r="N123" i="6"/>
  <c r="N122" i="6"/>
  <c r="N121" i="6"/>
  <c r="N120" i="6"/>
  <c r="N119" i="6"/>
  <c r="N118" i="6"/>
  <c r="N117" i="6"/>
  <c r="N116" i="6"/>
  <c r="N115" i="6"/>
  <c r="N114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M92" i="6"/>
  <c r="M93" i="6" s="1"/>
  <c r="L92" i="6"/>
  <c r="L93" i="6" s="1"/>
  <c r="M91" i="6"/>
  <c r="L91" i="6"/>
  <c r="N90" i="6"/>
  <c r="N89" i="6"/>
  <c r="N88" i="6"/>
  <c r="N87" i="6"/>
  <c r="N86" i="6"/>
  <c r="M80" i="6"/>
  <c r="L80" i="6"/>
  <c r="N79" i="6"/>
  <c r="N80" i="6" s="1"/>
  <c r="M77" i="6"/>
  <c r="L77" i="6"/>
  <c r="N76" i="6"/>
  <c r="N75" i="6"/>
  <c r="M128" i="6"/>
  <c r="L128" i="6"/>
  <c r="N127" i="6"/>
  <c r="N128" i="6" s="1"/>
  <c r="M71" i="6"/>
  <c r="L71" i="6"/>
  <c r="N70" i="6"/>
  <c r="N71" i="6" s="1"/>
  <c r="M68" i="6"/>
  <c r="L68" i="6"/>
  <c r="N67" i="6"/>
  <c r="N66" i="6"/>
  <c r="M64" i="6"/>
  <c r="L64" i="6"/>
  <c r="N63" i="6"/>
  <c r="N64" i="6" s="1"/>
  <c r="M57" i="6"/>
  <c r="L57" i="6"/>
  <c r="N56" i="6"/>
  <c r="N57" i="6" s="1"/>
  <c r="M54" i="6"/>
  <c r="L54" i="6"/>
  <c r="N53" i="6"/>
  <c r="N52" i="6"/>
  <c r="N51" i="6"/>
  <c r="M61" i="6"/>
  <c r="L61" i="6"/>
  <c r="N60" i="6"/>
  <c r="N59" i="6"/>
  <c r="M49" i="6"/>
  <c r="L49" i="6"/>
  <c r="N48" i="6"/>
  <c r="N49" i="6" s="1"/>
  <c r="M46" i="6"/>
  <c r="L46" i="6"/>
  <c r="N45" i="6"/>
  <c r="N44" i="6"/>
  <c r="N43" i="6"/>
  <c r="N42" i="6"/>
  <c r="N41" i="6"/>
  <c r="N40" i="6"/>
  <c r="M38" i="6"/>
  <c r="L38" i="6"/>
  <c r="N37" i="6"/>
  <c r="N36" i="6"/>
  <c r="N35" i="6"/>
  <c r="N34" i="6"/>
  <c r="N33" i="6"/>
  <c r="M27" i="6"/>
  <c r="M28" i="6" s="1"/>
  <c r="L27" i="6"/>
  <c r="L28" i="6" s="1"/>
  <c r="N26" i="6"/>
  <c r="N25" i="6"/>
  <c r="M21" i="6"/>
  <c r="L21" i="6"/>
  <c r="N20" i="6"/>
  <c r="N21" i="6" s="1"/>
  <c r="M15" i="6"/>
  <c r="L15" i="6"/>
  <c r="N14" i="6"/>
  <c r="N13" i="6"/>
  <c r="N12" i="6"/>
  <c r="N11" i="6"/>
  <c r="N10" i="6"/>
  <c r="M22" i="6" l="1"/>
  <c r="M29" i="6" s="1"/>
  <c r="L22" i="6"/>
  <c r="L29" i="6" s="1"/>
  <c r="M146" i="6"/>
  <c r="M160" i="6" s="1"/>
  <c r="N204" i="6"/>
  <c r="N208" i="6" s="1"/>
  <c r="L208" i="6"/>
  <c r="M229" i="6"/>
  <c r="M230" i="6" s="1"/>
  <c r="N68" i="6"/>
  <c r="N15" i="6"/>
  <c r="N22" i="6" s="1"/>
  <c r="L229" i="6"/>
  <c r="L230" i="6" s="1"/>
  <c r="L256" i="6"/>
  <c r="L257" i="6" s="1"/>
  <c r="L146" i="6"/>
  <c r="L160" i="6" s="1"/>
  <c r="M81" i="6"/>
  <c r="L198" i="6"/>
  <c r="N279" i="6"/>
  <c r="N280" i="6" s="1"/>
  <c r="L320" i="6"/>
  <c r="L321" i="6" s="1"/>
  <c r="M198" i="6"/>
  <c r="M256" i="6"/>
  <c r="M257" i="6" s="1"/>
  <c r="M301" i="6"/>
  <c r="M302" i="6" s="1"/>
  <c r="M208" i="6"/>
  <c r="N217" i="6"/>
  <c r="N222" i="6"/>
  <c r="N244" i="6"/>
  <c r="N255" i="6"/>
  <c r="M272" i="6"/>
  <c r="M281" i="6" s="1"/>
  <c r="L81" i="6"/>
  <c r="N27" i="6"/>
  <c r="N28" i="6" s="1"/>
  <c r="N38" i="6"/>
  <c r="L72" i="6"/>
  <c r="N125" i="6"/>
  <c r="N158" i="6"/>
  <c r="N159" i="6" s="1"/>
  <c r="N319" i="6"/>
  <c r="N320" i="6" s="1"/>
  <c r="N321" i="6" s="1"/>
  <c r="E13" i="7" s="1"/>
  <c r="N46" i="6"/>
  <c r="N61" i="6"/>
  <c r="N54" i="6"/>
  <c r="M72" i="6"/>
  <c r="N77" i="6"/>
  <c r="N81" i="6" s="1"/>
  <c r="N91" i="6"/>
  <c r="N175" i="6"/>
  <c r="N182" i="6"/>
  <c r="N188" i="6"/>
  <c r="N194" i="6"/>
  <c r="N267" i="6"/>
  <c r="N271" i="6"/>
  <c r="L272" i="6"/>
  <c r="L281" i="6" s="1"/>
  <c r="N300" i="6"/>
  <c r="N301" i="6" s="1"/>
  <c r="N302" i="6" s="1"/>
  <c r="N308" i="6"/>
  <c r="N309" i="6" s="1"/>
  <c r="N310" i="6" s="1"/>
  <c r="E12" i="7" s="1"/>
  <c r="N145" i="6"/>
  <c r="N250" i="6"/>
  <c r="N92" i="6"/>
  <c r="N93" i="6" s="1"/>
  <c r="E5" i="7" s="1"/>
  <c r="L209" i="6" l="1"/>
  <c r="M82" i="6"/>
  <c r="N146" i="6"/>
  <c r="N160" i="6" s="1"/>
  <c r="E6" i="7" s="1"/>
  <c r="N272" i="6"/>
  <c r="N281" i="6" s="1"/>
  <c r="E10" i="7" s="1"/>
  <c r="L82" i="6"/>
  <c r="L329" i="6" s="1"/>
  <c r="N229" i="6"/>
  <c r="N230" i="6" s="1"/>
  <c r="E8" i="7" s="1"/>
  <c r="N256" i="6"/>
  <c r="N257" i="6" s="1"/>
  <c r="E9" i="7" s="1"/>
  <c r="N198" i="6"/>
  <c r="N209" i="6" s="1"/>
  <c r="E7" i="7" s="1"/>
  <c r="N72" i="6"/>
  <c r="N82" i="6" s="1"/>
  <c r="E4" i="7" s="1"/>
  <c r="M209" i="6"/>
  <c r="N29" i="6"/>
  <c r="E3" i="7" s="1"/>
  <c r="E11" i="7"/>
  <c r="AB295" i="6"/>
  <c r="AA295" i="6"/>
  <c r="Z295" i="6"/>
  <c r="W295" i="6"/>
  <c r="T295" i="6"/>
  <c r="Q295" i="6"/>
  <c r="K295" i="6"/>
  <c r="H295" i="6"/>
  <c r="E295" i="6"/>
  <c r="AB294" i="6"/>
  <c r="AA294" i="6"/>
  <c r="Z294" i="6"/>
  <c r="W294" i="6"/>
  <c r="T294" i="6"/>
  <c r="Q294" i="6"/>
  <c r="K294" i="6"/>
  <c r="H294" i="6"/>
  <c r="E294" i="6"/>
  <c r="AB292" i="6"/>
  <c r="AA292" i="6"/>
  <c r="Z292" i="6"/>
  <c r="W292" i="6"/>
  <c r="T292" i="6"/>
  <c r="Q292" i="6"/>
  <c r="K292" i="6"/>
  <c r="H292" i="6"/>
  <c r="E292" i="6"/>
  <c r="AB289" i="6"/>
  <c r="AA289" i="6"/>
  <c r="Z289" i="6"/>
  <c r="W289" i="6"/>
  <c r="T289" i="6"/>
  <c r="Q289" i="6"/>
  <c r="K289" i="6"/>
  <c r="H289" i="6"/>
  <c r="E289" i="6"/>
  <c r="AB287" i="6"/>
  <c r="AA287" i="6"/>
  <c r="Z287" i="6"/>
  <c r="W287" i="6"/>
  <c r="T287" i="6"/>
  <c r="Q287" i="6"/>
  <c r="K287" i="6"/>
  <c r="H287" i="6"/>
  <c r="E287" i="6"/>
  <c r="E15" i="7" l="1"/>
  <c r="M329" i="6"/>
  <c r="N329" i="6"/>
  <c r="AC295" i="6"/>
  <c r="AC294" i="6"/>
  <c r="AC292" i="6"/>
  <c r="AC289" i="6"/>
  <c r="AC287" i="6"/>
  <c r="AB156" i="6" l="1"/>
  <c r="AA156" i="6"/>
  <c r="Z156" i="6"/>
  <c r="W156" i="6"/>
  <c r="T156" i="6"/>
  <c r="Q156" i="6"/>
  <c r="K156" i="6"/>
  <c r="H156" i="6"/>
  <c r="E156" i="6"/>
  <c r="AB140" i="6"/>
  <c r="AA140" i="6"/>
  <c r="Z140" i="6"/>
  <c r="W140" i="6"/>
  <c r="T140" i="6"/>
  <c r="Q140" i="6"/>
  <c r="K140" i="6"/>
  <c r="H140" i="6"/>
  <c r="E140" i="6"/>
  <c r="H107" i="6"/>
  <c r="E99" i="6"/>
  <c r="E100" i="6"/>
  <c r="E101" i="6"/>
  <c r="AB60" i="6"/>
  <c r="AA60" i="6"/>
  <c r="Z60" i="6"/>
  <c r="W60" i="6"/>
  <c r="T60" i="6"/>
  <c r="Q60" i="6"/>
  <c r="K60" i="6"/>
  <c r="H60" i="6"/>
  <c r="E60" i="6"/>
  <c r="AC60" i="6" l="1"/>
  <c r="AC140" i="6"/>
  <c r="AC156" i="6"/>
  <c r="E10" i="6"/>
  <c r="E11" i="6"/>
  <c r="D91" i="6" l="1"/>
  <c r="F91" i="6"/>
  <c r="G91" i="6"/>
  <c r="I91" i="6"/>
  <c r="J91" i="6"/>
  <c r="O91" i="6"/>
  <c r="P91" i="6"/>
  <c r="R91" i="6"/>
  <c r="S91" i="6"/>
  <c r="U91" i="6"/>
  <c r="V91" i="6"/>
  <c r="X91" i="6"/>
  <c r="Y91" i="6"/>
  <c r="C91" i="6"/>
  <c r="C279" i="6"/>
  <c r="C280" i="6" s="1"/>
  <c r="AA185" i="6" l="1"/>
  <c r="AB185" i="6"/>
  <c r="Z185" i="6"/>
  <c r="W185" i="6"/>
  <c r="T185" i="6"/>
  <c r="Q185" i="6"/>
  <c r="K185" i="6"/>
  <c r="H185" i="6"/>
  <c r="E185" i="6"/>
  <c r="AC185" i="6" l="1"/>
  <c r="AA306" i="6" l="1"/>
  <c r="C71" i="6"/>
  <c r="D77" i="6"/>
  <c r="F77" i="6"/>
  <c r="G77" i="6"/>
  <c r="I77" i="6"/>
  <c r="J77" i="6"/>
  <c r="O77" i="6"/>
  <c r="P77" i="6"/>
  <c r="R77" i="6"/>
  <c r="S77" i="6"/>
  <c r="U77" i="6"/>
  <c r="V77" i="6"/>
  <c r="X77" i="6"/>
  <c r="Y77" i="6"/>
  <c r="C77" i="6"/>
  <c r="C194" i="6" l="1"/>
  <c r="C188" i="6"/>
  <c r="C182" i="6"/>
  <c r="C92" i="6"/>
  <c r="C57" i="6"/>
  <c r="Y319" i="6"/>
  <c r="X319" i="6"/>
  <c r="V319" i="6"/>
  <c r="U319" i="6"/>
  <c r="S319" i="6"/>
  <c r="R319" i="6"/>
  <c r="P319" i="6"/>
  <c r="O319" i="6"/>
  <c r="J319" i="6"/>
  <c r="I319" i="6"/>
  <c r="G319" i="6"/>
  <c r="F319" i="6"/>
  <c r="D319" i="6"/>
  <c r="C319" i="6"/>
  <c r="AB318" i="6"/>
  <c r="AA318" i="6"/>
  <c r="Z318" i="6"/>
  <c r="W318" i="6"/>
  <c r="T318" i="6"/>
  <c r="Q318" i="6"/>
  <c r="H318" i="6"/>
  <c r="E318" i="6"/>
  <c r="AB317" i="6"/>
  <c r="AA317" i="6"/>
  <c r="Z317" i="6"/>
  <c r="W317" i="6"/>
  <c r="T317" i="6"/>
  <c r="Q317" i="6"/>
  <c r="H317" i="6"/>
  <c r="E317" i="6"/>
  <c r="Y315" i="6"/>
  <c r="X315" i="6"/>
  <c r="V315" i="6"/>
  <c r="U315" i="6"/>
  <c r="S315" i="6"/>
  <c r="R315" i="6"/>
  <c r="P315" i="6"/>
  <c r="O315" i="6"/>
  <c r="J315" i="6"/>
  <c r="I315" i="6"/>
  <c r="G315" i="6"/>
  <c r="F315" i="6"/>
  <c r="D315" i="6"/>
  <c r="C315" i="6"/>
  <c r="AB314" i="6"/>
  <c r="AB315" i="6" s="1"/>
  <c r="AA314" i="6"/>
  <c r="AA315" i="6" s="1"/>
  <c r="Z314" i="6"/>
  <c r="Z315" i="6" s="1"/>
  <c r="W314" i="6"/>
  <c r="W315" i="6" s="1"/>
  <c r="T314" i="6"/>
  <c r="T315" i="6" s="1"/>
  <c r="Q314" i="6"/>
  <c r="Q315" i="6" s="1"/>
  <c r="K314" i="6"/>
  <c r="K315" i="6" s="1"/>
  <c r="H314" i="6"/>
  <c r="E314" i="6"/>
  <c r="E315" i="6" s="1"/>
  <c r="AB297" i="6"/>
  <c r="AA297" i="6"/>
  <c r="Z297" i="6"/>
  <c r="W297" i="6"/>
  <c r="T297" i="6"/>
  <c r="Q297" i="6"/>
  <c r="K297" i="6"/>
  <c r="H297" i="6"/>
  <c r="E297" i="6"/>
  <c r="AB286" i="6"/>
  <c r="AA286" i="6"/>
  <c r="Z286" i="6"/>
  <c r="W286" i="6"/>
  <c r="T286" i="6"/>
  <c r="Q286" i="6"/>
  <c r="K286" i="6"/>
  <c r="H286" i="6"/>
  <c r="E286" i="6"/>
  <c r="R320" i="6" l="1"/>
  <c r="R321" i="6" s="1"/>
  <c r="G320" i="6"/>
  <c r="G321" i="6" s="1"/>
  <c r="Z319" i="6"/>
  <c r="Z320" i="6" s="1"/>
  <c r="Z321" i="6" s="1"/>
  <c r="J320" i="6"/>
  <c r="J321" i="6" s="1"/>
  <c r="Y320" i="6"/>
  <c r="Y321" i="6" s="1"/>
  <c r="K319" i="6"/>
  <c r="K320" i="6" s="1"/>
  <c r="K321" i="6" s="1"/>
  <c r="D13" i="7" s="1"/>
  <c r="W319" i="6"/>
  <c r="W320" i="6" s="1"/>
  <c r="W321" i="6" s="1"/>
  <c r="AC318" i="6"/>
  <c r="Q319" i="6"/>
  <c r="Q320" i="6" s="1"/>
  <c r="Q321" i="6" s="1"/>
  <c r="F13" i="7" s="1"/>
  <c r="AA319" i="6"/>
  <c r="AA320" i="6" s="1"/>
  <c r="AA321" i="6" s="1"/>
  <c r="I320" i="6"/>
  <c r="I321" i="6" s="1"/>
  <c r="F320" i="6"/>
  <c r="F321" i="6" s="1"/>
  <c r="U320" i="6"/>
  <c r="U321" i="6" s="1"/>
  <c r="T319" i="6"/>
  <c r="T320" i="6" s="1"/>
  <c r="T321" i="6" s="1"/>
  <c r="G13" i="7" s="1"/>
  <c r="AB319" i="6"/>
  <c r="AB320" i="6" s="1"/>
  <c r="AB321" i="6" s="1"/>
  <c r="AC314" i="6"/>
  <c r="AC315" i="6" s="1"/>
  <c r="C320" i="6"/>
  <c r="C321" i="6" s="1"/>
  <c r="V320" i="6"/>
  <c r="V321" i="6" s="1"/>
  <c r="O320" i="6"/>
  <c r="O321" i="6" s="1"/>
  <c r="P320" i="6"/>
  <c r="P321" i="6" s="1"/>
  <c r="X320" i="6"/>
  <c r="X321" i="6" s="1"/>
  <c r="AC317" i="6"/>
  <c r="D320" i="6"/>
  <c r="D321" i="6" s="1"/>
  <c r="S320" i="6"/>
  <c r="S321" i="6" s="1"/>
  <c r="E319" i="6"/>
  <c r="E320" i="6" s="1"/>
  <c r="E321" i="6" s="1"/>
  <c r="B13" i="7" s="1"/>
  <c r="H315" i="6"/>
  <c r="H319" i="6"/>
  <c r="AC297" i="6"/>
  <c r="AC286" i="6"/>
  <c r="AC319" i="6" l="1"/>
  <c r="AC320" i="6" s="1"/>
  <c r="AC321" i="6" s="1"/>
  <c r="H320" i="6"/>
  <c r="H321" i="6" s="1"/>
  <c r="C13" i="7" s="1"/>
  <c r="J13" i="7" s="1"/>
  <c r="AB248" i="6" l="1"/>
  <c r="AA248" i="6"/>
  <c r="Z248" i="6"/>
  <c r="W248" i="6"/>
  <c r="T248" i="6"/>
  <c r="Q248" i="6"/>
  <c r="K248" i="6"/>
  <c r="H248" i="6"/>
  <c r="E248" i="6"/>
  <c r="AB236" i="6"/>
  <c r="AA236" i="6"/>
  <c r="Z236" i="6"/>
  <c r="W236" i="6"/>
  <c r="T236" i="6"/>
  <c r="Q236" i="6"/>
  <c r="K236" i="6"/>
  <c r="H236" i="6"/>
  <c r="E236" i="6"/>
  <c r="AB219" i="6"/>
  <c r="AA219" i="6"/>
  <c r="Z219" i="6"/>
  <c r="W219" i="6"/>
  <c r="T219" i="6"/>
  <c r="Q219" i="6"/>
  <c r="K219" i="6"/>
  <c r="H219" i="6"/>
  <c r="E219" i="6"/>
  <c r="AB214" i="6"/>
  <c r="AA214" i="6"/>
  <c r="Z214" i="6"/>
  <c r="W214" i="6"/>
  <c r="T214" i="6"/>
  <c r="Q214" i="6"/>
  <c r="K214" i="6"/>
  <c r="H214" i="6"/>
  <c r="E214" i="6"/>
  <c r="AC219" i="6" l="1"/>
  <c r="AC248" i="6"/>
  <c r="AC236" i="6"/>
  <c r="AC214" i="6"/>
  <c r="Y225" i="6" l="1"/>
  <c r="X225" i="6"/>
  <c r="V225" i="6"/>
  <c r="U225" i="6"/>
  <c r="S225" i="6"/>
  <c r="R225" i="6"/>
  <c r="P225" i="6"/>
  <c r="O225" i="6"/>
  <c r="J225" i="6"/>
  <c r="I225" i="6"/>
  <c r="G225" i="6"/>
  <c r="F225" i="6"/>
  <c r="D225" i="6"/>
  <c r="C225" i="6"/>
  <c r="AB224" i="6"/>
  <c r="AB225" i="6" s="1"/>
  <c r="AA224" i="6"/>
  <c r="AA225" i="6" s="1"/>
  <c r="Z224" i="6"/>
  <c r="Z225" i="6" s="1"/>
  <c r="W224" i="6"/>
  <c r="W225" i="6" s="1"/>
  <c r="T224" i="6"/>
  <c r="T225" i="6" s="1"/>
  <c r="Q224" i="6"/>
  <c r="Q225" i="6" s="1"/>
  <c r="K224" i="6"/>
  <c r="K225" i="6" s="1"/>
  <c r="H224" i="6"/>
  <c r="H225" i="6" s="1"/>
  <c r="E224" i="6"/>
  <c r="AB171" i="6"/>
  <c r="AA171" i="6"/>
  <c r="Z171" i="6"/>
  <c r="W171" i="6"/>
  <c r="T171" i="6"/>
  <c r="Q171" i="6"/>
  <c r="K171" i="6"/>
  <c r="H171" i="6"/>
  <c r="E171" i="6"/>
  <c r="AB155" i="6"/>
  <c r="AA155" i="6"/>
  <c r="Z155" i="6"/>
  <c r="W155" i="6"/>
  <c r="T155" i="6"/>
  <c r="Q155" i="6"/>
  <c r="K155" i="6"/>
  <c r="H155" i="6"/>
  <c r="E155" i="6"/>
  <c r="AC224" i="6" l="1"/>
  <c r="AC225" i="6" s="1"/>
  <c r="E225" i="6"/>
  <c r="AC171" i="6"/>
  <c r="AC155" i="6"/>
  <c r="AB137" i="6"/>
  <c r="AA137" i="6"/>
  <c r="Z137" i="6"/>
  <c r="W137" i="6"/>
  <c r="T137" i="6"/>
  <c r="Q137" i="6"/>
  <c r="K137" i="6"/>
  <c r="H137" i="6"/>
  <c r="E137" i="6"/>
  <c r="AB136" i="6"/>
  <c r="AA136" i="6"/>
  <c r="Z136" i="6"/>
  <c r="W136" i="6"/>
  <c r="T136" i="6"/>
  <c r="Q136" i="6"/>
  <c r="K136" i="6"/>
  <c r="H136" i="6"/>
  <c r="E136" i="6"/>
  <c r="AB142" i="6"/>
  <c r="AA142" i="6"/>
  <c r="Z142" i="6"/>
  <c r="W142" i="6"/>
  <c r="T142" i="6"/>
  <c r="Q142" i="6"/>
  <c r="K142" i="6"/>
  <c r="H142" i="6"/>
  <c r="E142" i="6"/>
  <c r="AB141" i="6"/>
  <c r="AA141" i="6"/>
  <c r="Z141" i="6"/>
  <c r="W141" i="6"/>
  <c r="T141" i="6"/>
  <c r="Q141" i="6"/>
  <c r="K141" i="6"/>
  <c r="H141" i="6"/>
  <c r="E141" i="6"/>
  <c r="AB116" i="6"/>
  <c r="AA116" i="6"/>
  <c r="Z116" i="6"/>
  <c r="W116" i="6"/>
  <c r="T116" i="6"/>
  <c r="Q116" i="6"/>
  <c r="K116" i="6"/>
  <c r="H116" i="6"/>
  <c r="E116" i="6"/>
  <c r="K112" i="6"/>
  <c r="AB107" i="6"/>
  <c r="AA107" i="6"/>
  <c r="Z107" i="6"/>
  <c r="W107" i="6"/>
  <c r="T107" i="6"/>
  <c r="Q107" i="6"/>
  <c r="K107" i="6"/>
  <c r="E107" i="6"/>
  <c r="AB99" i="6"/>
  <c r="Z99" i="6"/>
  <c r="W99" i="6"/>
  <c r="T99" i="6"/>
  <c r="Q99" i="6"/>
  <c r="K99" i="6"/>
  <c r="H99" i="6"/>
  <c r="AC142" i="6" l="1"/>
  <c r="AC141" i="6"/>
  <c r="AC137" i="6"/>
  <c r="AC136" i="6"/>
  <c r="AC116" i="6"/>
  <c r="AC107" i="6"/>
  <c r="AC99" i="6"/>
  <c r="AB122" i="6" l="1"/>
  <c r="AA122" i="6"/>
  <c r="Z122" i="6"/>
  <c r="W122" i="6"/>
  <c r="T122" i="6"/>
  <c r="Q122" i="6"/>
  <c r="K122" i="6"/>
  <c r="H122" i="6"/>
  <c r="E122" i="6"/>
  <c r="AB121" i="6"/>
  <c r="AA121" i="6"/>
  <c r="Z121" i="6"/>
  <c r="W121" i="6"/>
  <c r="T121" i="6"/>
  <c r="Q121" i="6"/>
  <c r="K121" i="6"/>
  <c r="H121" i="6"/>
  <c r="E121" i="6"/>
  <c r="Y57" i="6"/>
  <c r="X57" i="6"/>
  <c r="V57" i="6"/>
  <c r="U57" i="6"/>
  <c r="S57" i="6"/>
  <c r="R57" i="6"/>
  <c r="P57" i="6"/>
  <c r="O57" i="6"/>
  <c r="J57" i="6"/>
  <c r="I57" i="6"/>
  <c r="G57" i="6"/>
  <c r="F57" i="6"/>
  <c r="D57" i="6"/>
  <c r="AB56" i="6"/>
  <c r="AB57" i="6" s="1"/>
  <c r="AA56" i="6"/>
  <c r="AA57" i="6" s="1"/>
  <c r="Z56" i="6"/>
  <c r="Z57" i="6" s="1"/>
  <c r="W56" i="6"/>
  <c r="W57" i="6" s="1"/>
  <c r="T56" i="6"/>
  <c r="T57" i="6" s="1"/>
  <c r="Q56" i="6"/>
  <c r="Q57" i="6" s="1"/>
  <c r="K56" i="6"/>
  <c r="K57" i="6" s="1"/>
  <c r="H56" i="6"/>
  <c r="H57" i="6" s="1"/>
  <c r="E56" i="6"/>
  <c r="Y38" i="6"/>
  <c r="X38" i="6"/>
  <c r="V38" i="6"/>
  <c r="U38" i="6"/>
  <c r="S38" i="6"/>
  <c r="R38" i="6"/>
  <c r="P38" i="6"/>
  <c r="O38" i="6"/>
  <c r="J38" i="6"/>
  <c r="I38" i="6"/>
  <c r="G38" i="6"/>
  <c r="F38" i="6"/>
  <c r="D38" i="6"/>
  <c r="C38" i="6"/>
  <c r="AB37" i="6"/>
  <c r="AA37" i="6"/>
  <c r="Z37" i="6"/>
  <c r="W37" i="6"/>
  <c r="T37" i="6"/>
  <c r="Q37" i="6"/>
  <c r="K37" i="6"/>
  <c r="H37" i="6"/>
  <c r="E37" i="6"/>
  <c r="AB36" i="6"/>
  <c r="AA36" i="6"/>
  <c r="Z36" i="6"/>
  <c r="W36" i="6"/>
  <c r="T36" i="6"/>
  <c r="Q36" i="6"/>
  <c r="K36" i="6"/>
  <c r="H36" i="6"/>
  <c r="E36" i="6"/>
  <c r="AB35" i="6"/>
  <c r="AA35" i="6"/>
  <c r="Z35" i="6"/>
  <c r="W35" i="6"/>
  <c r="T35" i="6"/>
  <c r="Q35" i="6"/>
  <c r="K35" i="6"/>
  <c r="H35" i="6"/>
  <c r="E35" i="6"/>
  <c r="AB34" i="6"/>
  <c r="AA34" i="6"/>
  <c r="Z34" i="6"/>
  <c r="W34" i="6"/>
  <c r="T34" i="6"/>
  <c r="Q34" i="6"/>
  <c r="K34" i="6"/>
  <c r="H34" i="6"/>
  <c r="E34" i="6"/>
  <c r="AB33" i="6"/>
  <c r="AA33" i="6"/>
  <c r="Z33" i="6"/>
  <c r="W33" i="6"/>
  <c r="T33" i="6"/>
  <c r="Q33" i="6"/>
  <c r="K33" i="6"/>
  <c r="H33" i="6"/>
  <c r="E33" i="6"/>
  <c r="AC122" i="6" l="1"/>
  <c r="AC121" i="6"/>
  <c r="AC56" i="6"/>
  <c r="AC57" i="6" s="1"/>
  <c r="E57" i="6"/>
  <c r="Q38" i="6"/>
  <c r="AC36" i="6"/>
  <c r="AB38" i="6"/>
  <c r="AC37" i="6"/>
  <c r="AA38" i="6"/>
  <c r="AC35" i="6"/>
  <c r="AC34" i="6"/>
  <c r="H38" i="6"/>
  <c r="W38" i="6"/>
  <c r="T38" i="6"/>
  <c r="K38" i="6"/>
  <c r="Z38" i="6"/>
  <c r="AC33" i="6"/>
  <c r="E38" i="6"/>
  <c r="AC38" i="6" l="1"/>
  <c r="E190" i="6" l="1"/>
  <c r="D308" i="6" l="1"/>
  <c r="D309" i="6" s="1"/>
  <c r="F308" i="6"/>
  <c r="F309" i="6" s="1"/>
  <c r="G308" i="6"/>
  <c r="G309" i="6" s="1"/>
  <c r="I308" i="6"/>
  <c r="I309" i="6" s="1"/>
  <c r="J308" i="6"/>
  <c r="J309" i="6" s="1"/>
  <c r="O308" i="6"/>
  <c r="O309" i="6" s="1"/>
  <c r="P308" i="6"/>
  <c r="P309" i="6" s="1"/>
  <c r="R308" i="6"/>
  <c r="R309" i="6" s="1"/>
  <c r="S308" i="6"/>
  <c r="S309" i="6" s="1"/>
  <c r="U308" i="6"/>
  <c r="U309" i="6" s="1"/>
  <c r="V308" i="6"/>
  <c r="V309" i="6" s="1"/>
  <c r="X308" i="6"/>
  <c r="X309" i="6" s="1"/>
  <c r="Y308" i="6"/>
  <c r="Y309" i="6" s="1"/>
  <c r="C308" i="6"/>
  <c r="C309" i="6" s="1"/>
  <c r="Q298" i="6" l="1"/>
  <c r="R80" i="6"/>
  <c r="Z12" i="6"/>
  <c r="W12" i="6"/>
  <c r="T12" i="6"/>
  <c r="Q12" i="6"/>
  <c r="K12" i="6"/>
  <c r="H12" i="6"/>
  <c r="E12" i="6"/>
  <c r="AC12" i="6" l="1"/>
  <c r="D250" i="6"/>
  <c r="F250" i="6"/>
  <c r="G250" i="6"/>
  <c r="I250" i="6"/>
  <c r="J250" i="6"/>
  <c r="O250" i="6"/>
  <c r="P250" i="6"/>
  <c r="R250" i="6"/>
  <c r="S250" i="6"/>
  <c r="U250" i="6"/>
  <c r="V250" i="6"/>
  <c r="X250" i="6"/>
  <c r="Y250" i="6"/>
  <c r="C250" i="6"/>
  <c r="AB249" i="6"/>
  <c r="AA249" i="6"/>
  <c r="Z249" i="6"/>
  <c r="W249" i="6"/>
  <c r="T249" i="6"/>
  <c r="Q249" i="6"/>
  <c r="K249" i="6"/>
  <c r="H249" i="6"/>
  <c r="E249" i="6"/>
  <c r="AB247" i="6"/>
  <c r="AA247" i="6"/>
  <c r="Z247" i="6"/>
  <c r="W247" i="6"/>
  <c r="T247" i="6"/>
  <c r="Q247" i="6"/>
  <c r="K247" i="6"/>
  <c r="H247" i="6"/>
  <c r="E247" i="6"/>
  <c r="AB246" i="6"/>
  <c r="AA246" i="6"/>
  <c r="Z246" i="6"/>
  <c r="W246" i="6"/>
  <c r="T246" i="6"/>
  <c r="Q246" i="6"/>
  <c r="K246" i="6"/>
  <c r="H246" i="6"/>
  <c r="E246" i="6"/>
  <c r="AB202" i="6"/>
  <c r="AA202" i="6"/>
  <c r="Z202" i="6"/>
  <c r="W202" i="6"/>
  <c r="T202" i="6"/>
  <c r="Q202" i="6"/>
  <c r="K202" i="6"/>
  <c r="H202" i="6"/>
  <c r="E202" i="6"/>
  <c r="AB201" i="6"/>
  <c r="AA201" i="6"/>
  <c r="Z201" i="6"/>
  <c r="W201" i="6"/>
  <c r="T201" i="6"/>
  <c r="Q201" i="6"/>
  <c r="K201" i="6"/>
  <c r="H201" i="6"/>
  <c r="E201" i="6"/>
  <c r="AB192" i="6"/>
  <c r="AA192" i="6"/>
  <c r="Z192" i="6"/>
  <c r="W192" i="6"/>
  <c r="T192" i="6"/>
  <c r="Q192" i="6"/>
  <c r="K192" i="6"/>
  <c r="H192" i="6"/>
  <c r="E192" i="6"/>
  <c r="AB191" i="6"/>
  <c r="AA191" i="6"/>
  <c r="Z191" i="6"/>
  <c r="W191" i="6"/>
  <c r="T191" i="6"/>
  <c r="Q191" i="6"/>
  <c r="K191" i="6"/>
  <c r="H191" i="6"/>
  <c r="E191" i="6"/>
  <c r="AB172" i="6"/>
  <c r="AA172" i="6"/>
  <c r="Z172" i="6"/>
  <c r="W172" i="6"/>
  <c r="T172" i="6"/>
  <c r="Q172" i="6"/>
  <c r="K172" i="6"/>
  <c r="H172" i="6"/>
  <c r="E172" i="6"/>
  <c r="AB167" i="6"/>
  <c r="AA167" i="6"/>
  <c r="Z167" i="6"/>
  <c r="W167" i="6"/>
  <c r="T167" i="6"/>
  <c r="Q167" i="6"/>
  <c r="K167" i="6"/>
  <c r="H167" i="6"/>
  <c r="E167" i="6"/>
  <c r="T250" i="6" l="1"/>
  <c r="AC167" i="6"/>
  <c r="Q250" i="6"/>
  <c r="K250" i="6"/>
  <c r="Z250" i="6"/>
  <c r="H250" i="6"/>
  <c r="W250" i="6"/>
  <c r="AC247" i="6"/>
  <c r="AC249" i="6"/>
  <c r="AC246" i="6"/>
  <c r="AB250" i="6"/>
  <c r="AA250" i="6"/>
  <c r="E250" i="6"/>
  <c r="AC202" i="6"/>
  <c r="AC201" i="6"/>
  <c r="AC192" i="6"/>
  <c r="AC191" i="6"/>
  <c r="AC172" i="6"/>
  <c r="AC250" i="6" l="1"/>
  <c r="C54" i="6"/>
  <c r="AB52" i="6"/>
  <c r="AA52" i="6"/>
  <c r="Z52" i="6"/>
  <c r="W52" i="6"/>
  <c r="T52" i="6"/>
  <c r="Q52" i="6"/>
  <c r="K52" i="6"/>
  <c r="H52" i="6"/>
  <c r="E52" i="6"/>
  <c r="AC52" i="6" l="1"/>
  <c r="T104" i="6"/>
  <c r="A12" i="7" l="1"/>
  <c r="A11" i="7"/>
  <c r="A10" i="7"/>
  <c r="A9" i="7"/>
  <c r="A8" i="7"/>
  <c r="A7" i="7"/>
  <c r="A6" i="7"/>
  <c r="A5" i="7"/>
  <c r="A4" i="7"/>
  <c r="A3" i="7"/>
  <c r="D80" i="6" l="1"/>
  <c r="G80" i="6"/>
  <c r="I80" i="6"/>
  <c r="J80" i="6"/>
  <c r="O80" i="6"/>
  <c r="P80" i="6"/>
  <c r="S80" i="6"/>
  <c r="U80" i="6"/>
  <c r="V80" i="6"/>
  <c r="X80" i="6"/>
  <c r="Y80" i="6"/>
  <c r="C80" i="6"/>
  <c r="C81" i="6" s="1"/>
  <c r="Y326" i="6"/>
  <c r="Y327" i="6" s="1"/>
  <c r="Y328" i="6" s="1"/>
  <c r="X326" i="6"/>
  <c r="X327" i="6" s="1"/>
  <c r="X328" i="6" s="1"/>
  <c r="V326" i="6"/>
  <c r="V327" i="6" s="1"/>
  <c r="V328" i="6" s="1"/>
  <c r="U326" i="6"/>
  <c r="U327" i="6" s="1"/>
  <c r="U328" i="6" s="1"/>
  <c r="S326" i="6"/>
  <c r="S327" i="6" s="1"/>
  <c r="S328" i="6" s="1"/>
  <c r="R326" i="6"/>
  <c r="R327" i="6" s="1"/>
  <c r="R328" i="6" s="1"/>
  <c r="P326" i="6"/>
  <c r="P327" i="6" s="1"/>
  <c r="P328" i="6" s="1"/>
  <c r="O326" i="6"/>
  <c r="O327" i="6" s="1"/>
  <c r="O328" i="6" s="1"/>
  <c r="J326" i="6"/>
  <c r="J327" i="6" s="1"/>
  <c r="J328" i="6" s="1"/>
  <c r="I326" i="6"/>
  <c r="I327" i="6" s="1"/>
  <c r="I328" i="6" s="1"/>
  <c r="G326" i="6"/>
  <c r="G327" i="6" s="1"/>
  <c r="G328" i="6" s="1"/>
  <c r="F326" i="6"/>
  <c r="F327" i="6" s="1"/>
  <c r="F328" i="6" s="1"/>
  <c r="D326" i="6"/>
  <c r="D327" i="6" s="1"/>
  <c r="D328" i="6" s="1"/>
  <c r="C326" i="6"/>
  <c r="C327" i="6" s="1"/>
  <c r="C328" i="6" s="1"/>
  <c r="AB325" i="6"/>
  <c r="AB326" i="6" s="1"/>
  <c r="AB327" i="6" s="1"/>
  <c r="AB328" i="6" s="1"/>
  <c r="AA325" i="6"/>
  <c r="AA326" i="6" s="1"/>
  <c r="AA327" i="6" s="1"/>
  <c r="AA328" i="6" s="1"/>
  <c r="Z325" i="6"/>
  <c r="Z326" i="6" s="1"/>
  <c r="Z327" i="6" s="1"/>
  <c r="Z328" i="6" s="1"/>
  <c r="W325" i="6"/>
  <c r="W326" i="6" s="1"/>
  <c r="W327" i="6" s="1"/>
  <c r="W328" i="6" s="1"/>
  <c r="T325" i="6"/>
  <c r="T326" i="6" s="1"/>
  <c r="T327" i="6" s="1"/>
  <c r="T328" i="6" s="1"/>
  <c r="G14" i="7" s="1"/>
  <c r="Q325" i="6"/>
  <c r="Q326" i="6" s="1"/>
  <c r="Q327" i="6" s="1"/>
  <c r="Q328" i="6" s="1"/>
  <c r="F14" i="7" s="1"/>
  <c r="K325" i="6"/>
  <c r="K326" i="6" s="1"/>
  <c r="K327" i="6" s="1"/>
  <c r="K328" i="6" s="1"/>
  <c r="D14" i="7" s="1"/>
  <c r="H325" i="6"/>
  <c r="H326" i="6" s="1"/>
  <c r="H327" i="6" s="1"/>
  <c r="H328" i="6" s="1"/>
  <c r="C14" i="7" s="1"/>
  <c r="E325" i="6"/>
  <c r="E220" i="6"/>
  <c r="H220" i="6"/>
  <c r="K220" i="6"/>
  <c r="Q220" i="6"/>
  <c r="T220" i="6"/>
  <c r="W220" i="6"/>
  <c r="Z220" i="6"/>
  <c r="AA220" i="6"/>
  <c r="AB220" i="6"/>
  <c r="E215" i="6"/>
  <c r="H215" i="6"/>
  <c r="K215" i="6"/>
  <c r="Q215" i="6"/>
  <c r="T215" i="6"/>
  <c r="W215" i="6"/>
  <c r="Z215" i="6"/>
  <c r="AA215" i="6"/>
  <c r="AB215" i="6"/>
  <c r="D128" i="6"/>
  <c r="F128" i="6"/>
  <c r="G128" i="6"/>
  <c r="I128" i="6"/>
  <c r="J128" i="6"/>
  <c r="O128" i="6"/>
  <c r="P128" i="6"/>
  <c r="R128" i="6"/>
  <c r="S128" i="6"/>
  <c r="U128" i="6"/>
  <c r="V128" i="6"/>
  <c r="X128" i="6"/>
  <c r="Y128" i="6"/>
  <c r="C128" i="6"/>
  <c r="AB128" i="6"/>
  <c r="AA128" i="6"/>
  <c r="Z127" i="6"/>
  <c r="Z128" i="6" s="1"/>
  <c r="W127" i="6"/>
  <c r="W128" i="6" s="1"/>
  <c r="T127" i="6"/>
  <c r="T128" i="6" s="1"/>
  <c r="Q127" i="6"/>
  <c r="Q128" i="6" s="1"/>
  <c r="K127" i="6"/>
  <c r="K128" i="6" s="1"/>
  <c r="H127" i="6"/>
  <c r="H128" i="6" s="1"/>
  <c r="E127" i="6"/>
  <c r="E120" i="6"/>
  <c r="H120" i="6"/>
  <c r="K120" i="6"/>
  <c r="Q120" i="6"/>
  <c r="T120" i="6"/>
  <c r="W120" i="6"/>
  <c r="Z120" i="6"/>
  <c r="AA120" i="6"/>
  <c r="AB120" i="6"/>
  <c r="K108" i="6"/>
  <c r="D68" i="6"/>
  <c r="F68" i="6"/>
  <c r="G68" i="6"/>
  <c r="I68" i="6"/>
  <c r="J68" i="6"/>
  <c r="O68" i="6"/>
  <c r="P68" i="6"/>
  <c r="R68" i="6"/>
  <c r="S68" i="6"/>
  <c r="U68" i="6"/>
  <c r="V68" i="6"/>
  <c r="X68" i="6"/>
  <c r="Y68" i="6"/>
  <c r="C68" i="6"/>
  <c r="Z67" i="6"/>
  <c r="W67" i="6"/>
  <c r="T67" i="6"/>
  <c r="Q67" i="6"/>
  <c r="K67" i="6"/>
  <c r="H67" i="6"/>
  <c r="E67" i="6"/>
  <c r="K20" i="6"/>
  <c r="AA68" i="6" l="1"/>
  <c r="AC127" i="6"/>
  <c r="AC128" i="6" s="1"/>
  <c r="AC67" i="6"/>
  <c r="AB68" i="6"/>
  <c r="AC325" i="6"/>
  <c r="AC326" i="6" s="1"/>
  <c r="AC327" i="6" s="1"/>
  <c r="AC328" i="6" s="1"/>
  <c r="E326" i="6"/>
  <c r="E327" i="6" s="1"/>
  <c r="E328" i="6" s="1"/>
  <c r="B14" i="7" s="1"/>
  <c r="J14" i="7" s="1"/>
  <c r="AC220" i="6"/>
  <c r="AC215" i="6"/>
  <c r="E128" i="6"/>
  <c r="AC120" i="6"/>
  <c r="D279" i="6" l="1"/>
  <c r="D280" i="6" s="1"/>
  <c r="F279" i="6"/>
  <c r="F280" i="6" s="1"/>
  <c r="G279" i="6"/>
  <c r="G280" i="6" s="1"/>
  <c r="I279" i="6"/>
  <c r="I280" i="6" s="1"/>
  <c r="J279" i="6"/>
  <c r="J280" i="6" s="1"/>
  <c r="O279" i="6"/>
  <c r="O280" i="6" s="1"/>
  <c r="P279" i="6"/>
  <c r="P280" i="6" s="1"/>
  <c r="R279" i="6"/>
  <c r="R280" i="6" s="1"/>
  <c r="S279" i="6"/>
  <c r="S280" i="6" s="1"/>
  <c r="U279" i="6"/>
  <c r="U280" i="6" s="1"/>
  <c r="V279" i="6"/>
  <c r="V280" i="6" s="1"/>
  <c r="X279" i="6"/>
  <c r="X280" i="6" s="1"/>
  <c r="Y279" i="6"/>
  <c r="Y280" i="6" s="1"/>
  <c r="D255" i="6" l="1"/>
  <c r="F255" i="6"/>
  <c r="G255" i="6"/>
  <c r="I255" i="6"/>
  <c r="J255" i="6"/>
  <c r="O255" i="6"/>
  <c r="P255" i="6"/>
  <c r="R255" i="6"/>
  <c r="S255" i="6"/>
  <c r="U255" i="6"/>
  <c r="V255" i="6"/>
  <c r="X255" i="6"/>
  <c r="Y255" i="6"/>
  <c r="C255" i="6"/>
  <c r="Y46" i="6" l="1"/>
  <c r="X46" i="6"/>
  <c r="R194" i="6"/>
  <c r="AB154" i="6"/>
  <c r="AA154" i="6"/>
  <c r="Z154" i="6"/>
  <c r="W154" i="6"/>
  <c r="T154" i="6"/>
  <c r="Q154" i="6"/>
  <c r="K154" i="6"/>
  <c r="H154" i="6"/>
  <c r="E154" i="6"/>
  <c r="AC154" i="6" l="1"/>
  <c r="AB143" i="6"/>
  <c r="AA143" i="6"/>
  <c r="Z143" i="6"/>
  <c r="W143" i="6"/>
  <c r="T143" i="6"/>
  <c r="Q143" i="6"/>
  <c r="K143" i="6"/>
  <c r="H143" i="6"/>
  <c r="E143" i="6"/>
  <c r="AB138" i="6"/>
  <c r="AA138" i="6"/>
  <c r="Z138" i="6"/>
  <c r="W138" i="6"/>
  <c r="T138" i="6"/>
  <c r="Q138" i="6"/>
  <c r="K138" i="6"/>
  <c r="H138" i="6"/>
  <c r="E138" i="6"/>
  <c r="AB119" i="6"/>
  <c r="AA119" i="6"/>
  <c r="Z119" i="6"/>
  <c r="W119" i="6"/>
  <c r="T119" i="6"/>
  <c r="Q119" i="6"/>
  <c r="K119" i="6"/>
  <c r="H119" i="6"/>
  <c r="E119" i="6"/>
  <c r="AB117" i="6"/>
  <c r="AA117" i="6"/>
  <c r="Z117" i="6"/>
  <c r="W117" i="6"/>
  <c r="T117" i="6"/>
  <c r="Q117" i="6"/>
  <c r="K117" i="6"/>
  <c r="H117" i="6"/>
  <c r="E117" i="6"/>
  <c r="D300" i="6"/>
  <c r="D301" i="6" s="1"/>
  <c r="D302" i="6" s="1"/>
  <c r="C300" i="6"/>
  <c r="C301" i="6" s="1"/>
  <c r="C302" i="6" s="1"/>
  <c r="AB285" i="6"/>
  <c r="AA285" i="6"/>
  <c r="AC143" i="6" l="1"/>
  <c r="AC138" i="6"/>
  <c r="AC119" i="6"/>
  <c r="AC117" i="6"/>
  <c r="AB168" i="6"/>
  <c r="AA168" i="6"/>
  <c r="Z168" i="6"/>
  <c r="W168" i="6"/>
  <c r="T168" i="6"/>
  <c r="Q168" i="6"/>
  <c r="K168" i="6"/>
  <c r="H168" i="6"/>
  <c r="E168" i="6"/>
  <c r="AC168" i="6" l="1"/>
  <c r="Y71" i="6"/>
  <c r="X71" i="6"/>
  <c r="V71" i="6"/>
  <c r="U71" i="6"/>
  <c r="S71" i="6"/>
  <c r="R71" i="6"/>
  <c r="P71" i="6"/>
  <c r="O71" i="6"/>
  <c r="J71" i="6"/>
  <c r="I71" i="6"/>
  <c r="G71" i="6"/>
  <c r="F71" i="6"/>
  <c r="D71" i="6"/>
  <c r="AB70" i="6"/>
  <c r="AB71" i="6" s="1"/>
  <c r="AA70" i="6"/>
  <c r="AA71" i="6" s="1"/>
  <c r="Z70" i="6"/>
  <c r="Z71" i="6" s="1"/>
  <c r="W70" i="6"/>
  <c r="W71" i="6" s="1"/>
  <c r="T70" i="6"/>
  <c r="T71" i="6" s="1"/>
  <c r="Q70" i="6"/>
  <c r="Q71" i="6" s="1"/>
  <c r="K70" i="6"/>
  <c r="K71" i="6" s="1"/>
  <c r="H70" i="6"/>
  <c r="H71" i="6" s="1"/>
  <c r="E70" i="6"/>
  <c r="E71" i="6" s="1"/>
  <c r="Z66" i="6"/>
  <c r="Z68" i="6" s="1"/>
  <c r="W66" i="6"/>
  <c r="W68" i="6" s="1"/>
  <c r="T66" i="6"/>
  <c r="T68" i="6" s="1"/>
  <c r="Q66" i="6"/>
  <c r="Q68" i="6" s="1"/>
  <c r="K66" i="6"/>
  <c r="K68" i="6" s="1"/>
  <c r="H66" i="6"/>
  <c r="H68" i="6" s="1"/>
  <c r="E66" i="6"/>
  <c r="E68" i="6" l="1"/>
  <c r="AC68" i="6" s="1"/>
  <c r="AC66" i="6"/>
  <c r="AC70" i="6"/>
  <c r="AC71" i="6" s="1"/>
  <c r="E25" i="6" l="1"/>
  <c r="D27" i="6"/>
  <c r="F27" i="6"/>
  <c r="G27" i="6"/>
  <c r="I27" i="6"/>
  <c r="J27" i="6"/>
  <c r="O27" i="6"/>
  <c r="P27" i="6"/>
  <c r="R27" i="6"/>
  <c r="S27" i="6"/>
  <c r="U27" i="6"/>
  <c r="V27" i="6"/>
  <c r="X27" i="6"/>
  <c r="Y27" i="6"/>
  <c r="C27" i="6"/>
  <c r="H25" i="6"/>
  <c r="K25" i="6"/>
  <c r="Q25" i="6"/>
  <c r="T25" i="6"/>
  <c r="W25" i="6"/>
  <c r="Z25" i="6"/>
  <c r="AC25" i="6" l="1"/>
  <c r="E150" i="6"/>
  <c r="F300" i="6" l="1"/>
  <c r="F301" i="6" s="1"/>
  <c r="F302" i="6" s="1"/>
  <c r="D228" i="6" l="1"/>
  <c r="F228" i="6"/>
  <c r="G228" i="6"/>
  <c r="I228" i="6"/>
  <c r="J228" i="6"/>
  <c r="O228" i="6"/>
  <c r="P228" i="6"/>
  <c r="R228" i="6"/>
  <c r="S228" i="6"/>
  <c r="U228" i="6"/>
  <c r="V228" i="6"/>
  <c r="X228" i="6"/>
  <c r="Y228" i="6"/>
  <c r="C228" i="6"/>
  <c r="H290" i="6"/>
  <c r="K290" i="6"/>
  <c r="Q290" i="6"/>
  <c r="T290" i="6"/>
  <c r="W290" i="6"/>
  <c r="Z290" i="6"/>
  <c r="AA290" i="6"/>
  <c r="AB290" i="6"/>
  <c r="E290" i="6"/>
  <c r="E299" i="6"/>
  <c r="H299" i="6"/>
  <c r="K299" i="6"/>
  <c r="Q299" i="6"/>
  <c r="T299" i="6"/>
  <c r="W299" i="6"/>
  <c r="Z299" i="6"/>
  <c r="AA299" i="6"/>
  <c r="AB299" i="6"/>
  <c r="Y300" i="6"/>
  <c r="Y301" i="6" s="1"/>
  <c r="Y302" i="6" s="1"/>
  <c r="X300" i="6"/>
  <c r="X301" i="6" s="1"/>
  <c r="X302" i="6" s="1"/>
  <c r="V300" i="6"/>
  <c r="V301" i="6" s="1"/>
  <c r="V302" i="6" s="1"/>
  <c r="U300" i="6"/>
  <c r="U301" i="6" s="1"/>
  <c r="U302" i="6" s="1"/>
  <c r="S300" i="6"/>
  <c r="S301" i="6" s="1"/>
  <c r="S302" i="6" s="1"/>
  <c r="R300" i="6"/>
  <c r="R301" i="6" s="1"/>
  <c r="R302" i="6" s="1"/>
  <c r="P300" i="6"/>
  <c r="P301" i="6" s="1"/>
  <c r="P302" i="6" s="1"/>
  <c r="O300" i="6"/>
  <c r="O301" i="6" s="1"/>
  <c r="O302" i="6" s="1"/>
  <c r="J300" i="6"/>
  <c r="J301" i="6" s="1"/>
  <c r="J302" i="6" s="1"/>
  <c r="I300" i="6"/>
  <c r="I301" i="6" s="1"/>
  <c r="I302" i="6" s="1"/>
  <c r="G300" i="6"/>
  <c r="E252" i="6"/>
  <c r="H252" i="6"/>
  <c r="K252" i="6"/>
  <c r="Q252" i="6"/>
  <c r="T252" i="6"/>
  <c r="W252" i="6"/>
  <c r="Z252" i="6"/>
  <c r="AA252" i="6"/>
  <c r="AB252" i="6"/>
  <c r="E253" i="6"/>
  <c r="H253" i="6"/>
  <c r="K253" i="6"/>
  <c r="Q253" i="6"/>
  <c r="T253" i="6"/>
  <c r="W253" i="6"/>
  <c r="Z253" i="6"/>
  <c r="AA253" i="6"/>
  <c r="AB253" i="6"/>
  <c r="D158" i="6"/>
  <c r="D159" i="6" s="1"/>
  <c r="F158" i="6"/>
  <c r="F159" i="6" s="1"/>
  <c r="G158" i="6"/>
  <c r="G159" i="6" s="1"/>
  <c r="I158" i="6"/>
  <c r="I159" i="6" s="1"/>
  <c r="J158" i="6"/>
  <c r="J159" i="6" s="1"/>
  <c r="O158" i="6"/>
  <c r="O159" i="6" s="1"/>
  <c r="P158" i="6"/>
  <c r="P159" i="6" s="1"/>
  <c r="R158" i="6"/>
  <c r="R159" i="6" s="1"/>
  <c r="S158" i="6"/>
  <c r="S159" i="6" s="1"/>
  <c r="U158" i="6"/>
  <c r="U159" i="6" s="1"/>
  <c r="V158" i="6"/>
  <c r="V159" i="6" s="1"/>
  <c r="X158" i="6"/>
  <c r="X159" i="6" s="1"/>
  <c r="Y158" i="6"/>
  <c r="Y159" i="6" s="1"/>
  <c r="C158" i="6"/>
  <c r="C159" i="6" s="1"/>
  <c r="E132" i="6"/>
  <c r="H132" i="6"/>
  <c r="K132" i="6"/>
  <c r="Q132" i="6"/>
  <c r="T132" i="6"/>
  <c r="W132" i="6"/>
  <c r="Z132" i="6"/>
  <c r="AA132" i="6"/>
  <c r="AB132" i="6"/>
  <c r="E123" i="6"/>
  <c r="H123" i="6"/>
  <c r="K123" i="6"/>
  <c r="Q123" i="6"/>
  <c r="T123" i="6"/>
  <c r="W123" i="6"/>
  <c r="Z123" i="6"/>
  <c r="AA123" i="6"/>
  <c r="AB123" i="6"/>
  <c r="E110" i="6"/>
  <c r="H110" i="6"/>
  <c r="K110" i="6"/>
  <c r="Q110" i="6"/>
  <c r="T110" i="6"/>
  <c r="W110" i="6"/>
  <c r="Z110" i="6"/>
  <c r="AA110" i="6"/>
  <c r="AB110" i="6"/>
  <c r="E111" i="6"/>
  <c r="H111" i="6"/>
  <c r="K111" i="6"/>
  <c r="Q111" i="6"/>
  <c r="T111" i="6"/>
  <c r="W111" i="6"/>
  <c r="Z111" i="6"/>
  <c r="AA111" i="6"/>
  <c r="AB111" i="6"/>
  <c r="Y61" i="6"/>
  <c r="X61" i="6"/>
  <c r="V61" i="6"/>
  <c r="U61" i="6"/>
  <c r="S61" i="6"/>
  <c r="R61" i="6"/>
  <c r="P61" i="6"/>
  <c r="O61" i="6"/>
  <c r="J61" i="6"/>
  <c r="I61" i="6"/>
  <c r="G61" i="6"/>
  <c r="F61" i="6"/>
  <c r="D61" i="6"/>
  <c r="C61" i="6"/>
  <c r="C21" i="6"/>
  <c r="D28" i="6"/>
  <c r="F28" i="6"/>
  <c r="G28" i="6"/>
  <c r="I28" i="6"/>
  <c r="J28" i="6"/>
  <c r="O28" i="6"/>
  <c r="P28" i="6"/>
  <c r="R28" i="6"/>
  <c r="S28" i="6"/>
  <c r="U28" i="6"/>
  <c r="V28" i="6"/>
  <c r="X28" i="6"/>
  <c r="Y28" i="6"/>
  <c r="C28" i="6"/>
  <c r="D21" i="6"/>
  <c r="F21" i="6"/>
  <c r="G21" i="6"/>
  <c r="I21" i="6"/>
  <c r="J21" i="6"/>
  <c r="O21" i="6"/>
  <c r="P21" i="6"/>
  <c r="R21" i="6"/>
  <c r="S21" i="6"/>
  <c r="U21" i="6"/>
  <c r="V21" i="6"/>
  <c r="X21" i="6"/>
  <c r="Y21" i="6"/>
  <c r="Z26" i="6"/>
  <c r="W26" i="6"/>
  <c r="T26" i="6"/>
  <c r="Q26" i="6"/>
  <c r="K26" i="6"/>
  <c r="H26" i="6"/>
  <c r="E26" i="6"/>
  <c r="AB21" i="6"/>
  <c r="AA21" i="6"/>
  <c r="Z20" i="6"/>
  <c r="Z21" i="6" s="1"/>
  <c r="W20" i="6"/>
  <c r="W21" i="6" s="1"/>
  <c r="T20" i="6"/>
  <c r="T21" i="6" s="1"/>
  <c r="Q20" i="6"/>
  <c r="Q21" i="6" s="1"/>
  <c r="K21" i="6"/>
  <c r="H20" i="6"/>
  <c r="H21" i="6" s="1"/>
  <c r="E20" i="6"/>
  <c r="AC20" i="6" l="1"/>
  <c r="AC21" i="6" s="1"/>
  <c r="AC26" i="6"/>
  <c r="G301" i="6"/>
  <c r="G302" i="6" s="1"/>
  <c r="Z27" i="6"/>
  <c r="Z28" i="6" s="1"/>
  <c r="W27" i="6"/>
  <c r="W28" i="6" s="1"/>
  <c r="T27" i="6"/>
  <c r="T28" i="6" s="1"/>
  <c r="Q27" i="6"/>
  <c r="Q28" i="6" s="1"/>
  <c r="K27" i="6"/>
  <c r="K28" i="6" s="1"/>
  <c r="H27" i="6"/>
  <c r="H28" i="6" s="1"/>
  <c r="AB27" i="6"/>
  <c r="AB28" i="6" s="1"/>
  <c r="E27" i="6"/>
  <c r="E28" i="6" s="1"/>
  <c r="AA27" i="6"/>
  <c r="AA28" i="6" s="1"/>
  <c r="AC290" i="6"/>
  <c r="AC299" i="6"/>
  <c r="AC253" i="6"/>
  <c r="AC252" i="6"/>
  <c r="AC132" i="6"/>
  <c r="AC123" i="6"/>
  <c r="AC110" i="6"/>
  <c r="AC111" i="6"/>
  <c r="E21" i="6"/>
  <c r="AC27" i="6" l="1"/>
  <c r="AC28" i="6" s="1"/>
  <c r="AB270" i="6" l="1"/>
  <c r="AA270" i="6"/>
  <c r="AB269" i="6"/>
  <c r="AA269" i="6"/>
  <c r="Y271" i="6"/>
  <c r="X271" i="6"/>
  <c r="V271" i="6"/>
  <c r="U271" i="6"/>
  <c r="S271" i="6"/>
  <c r="R271" i="6"/>
  <c r="P271" i="6"/>
  <c r="O271" i="6"/>
  <c r="J271" i="6"/>
  <c r="I271" i="6"/>
  <c r="G271" i="6"/>
  <c r="F271" i="6"/>
  <c r="Z270" i="6"/>
  <c r="W270" i="6"/>
  <c r="T270" i="6"/>
  <c r="Q270" i="6"/>
  <c r="K270" i="6"/>
  <c r="H270" i="6"/>
  <c r="Z269" i="6"/>
  <c r="W269" i="6"/>
  <c r="T269" i="6"/>
  <c r="Q269" i="6"/>
  <c r="K269" i="6"/>
  <c r="H269" i="6"/>
  <c r="D271" i="6"/>
  <c r="E269" i="6"/>
  <c r="E270" i="6"/>
  <c r="C271" i="6"/>
  <c r="AA264" i="6"/>
  <c r="AB264" i="6"/>
  <c r="AA265" i="6"/>
  <c r="AB265" i="6"/>
  <c r="Z264" i="6"/>
  <c r="Z265" i="6"/>
  <c r="W264" i="6"/>
  <c r="W265" i="6"/>
  <c r="T264" i="6"/>
  <c r="T265" i="6"/>
  <c r="Q264" i="6"/>
  <c r="Q265" i="6"/>
  <c r="K264" i="6"/>
  <c r="K265" i="6"/>
  <c r="H264" i="6"/>
  <c r="H265" i="6"/>
  <c r="E264" i="6"/>
  <c r="E265" i="6"/>
  <c r="Y244" i="6"/>
  <c r="X244" i="6"/>
  <c r="V244" i="6"/>
  <c r="U244" i="6"/>
  <c r="U256" i="6" s="1"/>
  <c r="S244" i="6"/>
  <c r="R244" i="6"/>
  <c r="P244" i="6"/>
  <c r="O244" i="6"/>
  <c r="J244" i="6"/>
  <c r="I244" i="6"/>
  <c r="G244" i="6"/>
  <c r="F244" i="6"/>
  <c r="D244" i="6"/>
  <c r="C244" i="6"/>
  <c r="C256" i="6" s="1"/>
  <c r="Z243" i="6"/>
  <c r="AA243" i="6"/>
  <c r="AB243" i="6"/>
  <c r="W243" i="6"/>
  <c r="T243" i="6"/>
  <c r="K243" i="6"/>
  <c r="H243" i="6"/>
  <c r="E243" i="6"/>
  <c r="Y222" i="6"/>
  <c r="X222" i="6"/>
  <c r="V222" i="6"/>
  <c r="U222" i="6"/>
  <c r="S222" i="6"/>
  <c r="R222" i="6"/>
  <c r="P222" i="6"/>
  <c r="O222" i="6"/>
  <c r="J222" i="6"/>
  <c r="I222" i="6"/>
  <c r="G222" i="6"/>
  <c r="F222" i="6"/>
  <c r="D222" i="6"/>
  <c r="C222" i="6"/>
  <c r="AB221" i="6"/>
  <c r="AA221" i="6"/>
  <c r="Z221" i="6"/>
  <c r="W221" i="6"/>
  <c r="T221" i="6"/>
  <c r="Q221" i="6"/>
  <c r="K221" i="6"/>
  <c r="H221" i="6"/>
  <c r="E221" i="6"/>
  <c r="Y217" i="6"/>
  <c r="X217" i="6"/>
  <c r="V217" i="6"/>
  <c r="U217" i="6"/>
  <c r="S217" i="6"/>
  <c r="R217" i="6"/>
  <c r="P217" i="6"/>
  <c r="O217" i="6"/>
  <c r="J217" i="6"/>
  <c r="I217" i="6"/>
  <c r="G217" i="6"/>
  <c r="F217" i="6"/>
  <c r="D217" i="6"/>
  <c r="C217" i="6"/>
  <c r="AB177" i="6"/>
  <c r="AA177" i="6"/>
  <c r="Y188" i="6"/>
  <c r="X188" i="6"/>
  <c r="V188" i="6"/>
  <c r="U188" i="6"/>
  <c r="S188" i="6"/>
  <c r="R188" i="6"/>
  <c r="P188" i="6"/>
  <c r="O188" i="6"/>
  <c r="J188" i="6"/>
  <c r="I188" i="6"/>
  <c r="G188" i="6"/>
  <c r="F188" i="6"/>
  <c r="D188" i="6"/>
  <c r="Q184" i="6"/>
  <c r="E184" i="6"/>
  <c r="Y207" i="6"/>
  <c r="X207" i="6"/>
  <c r="V207" i="6"/>
  <c r="U207" i="6"/>
  <c r="S207" i="6"/>
  <c r="R207" i="6"/>
  <c r="P207" i="6"/>
  <c r="O207" i="6"/>
  <c r="J207" i="6"/>
  <c r="I207" i="6"/>
  <c r="G207" i="6"/>
  <c r="F207" i="6"/>
  <c r="D207" i="6"/>
  <c r="C207" i="6"/>
  <c r="Y204" i="6"/>
  <c r="X204" i="6"/>
  <c r="V204" i="6"/>
  <c r="U204" i="6"/>
  <c r="S204" i="6"/>
  <c r="R204" i="6"/>
  <c r="P204" i="6"/>
  <c r="O204" i="6"/>
  <c r="J204" i="6"/>
  <c r="I204" i="6"/>
  <c r="G204" i="6"/>
  <c r="F204" i="6"/>
  <c r="D204" i="6"/>
  <c r="C204" i="6"/>
  <c r="Y182" i="6"/>
  <c r="X182" i="6"/>
  <c r="V182" i="6"/>
  <c r="U182" i="6"/>
  <c r="S182" i="6"/>
  <c r="R182" i="6"/>
  <c r="P182" i="6"/>
  <c r="O182" i="6"/>
  <c r="J182" i="6"/>
  <c r="I182" i="6"/>
  <c r="G182" i="6"/>
  <c r="F182" i="6"/>
  <c r="D182" i="6"/>
  <c r="AB181" i="6"/>
  <c r="AA181" i="6"/>
  <c r="Z181" i="6"/>
  <c r="W181" i="6"/>
  <c r="T181" i="6"/>
  <c r="Q181" i="6"/>
  <c r="K181" i="6"/>
  <c r="H181" i="6"/>
  <c r="E181" i="6"/>
  <c r="AB180" i="6"/>
  <c r="AA180" i="6"/>
  <c r="Z180" i="6"/>
  <c r="W180" i="6"/>
  <c r="T180" i="6"/>
  <c r="Q180" i="6"/>
  <c r="K180" i="6"/>
  <c r="H180" i="6"/>
  <c r="E180" i="6"/>
  <c r="Y197" i="6"/>
  <c r="X197" i="6"/>
  <c r="V197" i="6"/>
  <c r="U197" i="6"/>
  <c r="S197" i="6"/>
  <c r="R197" i="6"/>
  <c r="P197" i="6"/>
  <c r="O197" i="6"/>
  <c r="J197" i="6"/>
  <c r="I197" i="6"/>
  <c r="G197" i="6"/>
  <c r="F197" i="6"/>
  <c r="D197" i="6"/>
  <c r="C197" i="6"/>
  <c r="AB196" i="6"/>
  <c r="AA196" i="6"/>
  <c r="Z196" i="6"/>
  <c r="Z197" i="6" s="1"/>
  <c r="W196" i="6"/>
  <c r="W197" i="6" s="1"/>
  <c r="T196" i="6"/>
  <c r="T197" i="6" s="1"/>
  <c r="Q196" i="6"/>
  <c r="Q197" i="6" s="1"/>
  <c r="K196" i="6"/>
  <c r="K197" i="6" s="1"/>
  <c r="H196" i="6"/>
  <c r="H197" i="6" s="1"/>
  <c r="E196" i="6"/>
  <c r="E197" i="6" s="1"/>
  <c r="Y178" i="6"/>
  <c r="X178" i="6"/>
  <c r="V178" i="6"/>
  <c r="U178" i="6"/>
  <c r="S178" i="6"/>
  <c r="R178" i="6"/>
  <c r="P178" i="6"/>
  <c r="O178" i="6"/>
  <c r="J178" i="6"/>
  <c r="I178" i="6"/>
  <c r="G178" i="6"/>
  <c r="F178" i="6"/>
  <c r="D178" i="6"/>
  <c r="C178" i="6"/>
  <c r="W193" i="6"/>
  <c r="W190" i="6"/>
  <c r="T193" i="6"/>
  <c r="T190" i="6"/>
  <c r="Q193" i="6"/>
  <c r="Q190" i="6"/>
  <c r="K193" i="6"/>
  <c r="K190" i="6"/>
  <c r="H193" i="6"/>
  <c r="H190" i="6"/>
  <c r="E193" i="6"/>
  <c r="Z193" i="6"/>
  <c r="Z190" i="6"/>
  <c r="AB193" i="6"/>
  <c r="AA193" i="6"/>
  <c r="AB190" i="6"/>
  <c r="AA190" i="6"/>
  <c r="Y194" i="6"/>
  <c r="X194" i="6"/>
  <c r="V194" i="6"/>
  <c r="U194" i="6"/>
  <c r="S194" i="6"/>
  <c r="P194" i="6"/>
  <c r="O194" i="6"/>
  <c r="J194" i="6"/>
  <c r="I194" i="6"/>
  <c r="G194" i="6"/>
  <c r="F194" i="6"/>
  <c r="D194" i="6"/>
  <c r="Y175" i="6"/>
  <c r="X175" i="6"/>
  <c r="V175" i="6"/>
  <c r="U175" i="6"/>
  <c r="S175" i="6"/>
  <c r="R175" i="6"/>
  <c r="P175" i="6"/>
  <c r="O175" i="6"/>
  <c r="J175" i="6"/>
  <c r="I175" i="6"/>
  <c r="G175" i="6"/>
  <c r="F175" i="6"/>
  <c r="D175" i="6"/>
  <c r="C175" i="6"/>
  <c r="X229" i="6" l="1"/>
  <c r="X230" i="6" s="1"/>
  <c r="Y229" i="6"/>
  <c r="S229" i="6"/>
  <c r="S230" i="6" s="1"/>
  <c r="R229" i="6"/>
  <c r="R230" i="6" s="1"/>
  <c r="J229" i="6"/>
  <c r="J230" i="6" s="1"/>
  <c r="P229" i="6"/>
  <c r="V229" i="6"/>
  <c r="V230" i="6" s="1"/>
  <c r="U229" i="6"/>
  <c r="U230" i="6" s="1"/>
  <c r="G208" i="6"/>
  <c r="C208" i="6"/>
  <c r="I208" i="6"/>
  <c r="F208" i="6"/>
  <c r="U208" i="6"/>
  <c r="V208" i="6"/>
  <c r="O208" i="6"/>
  <c r="O229" i="6"/>
  <c r="O230" i="6" s="1"/>
  <c r="G229" i="6"/>
  <c r="G230" i="6" s="1"/>
  <c r="C229" i="6"/>
  <c r="C230" i="6" s="1"/>
  <c r="I229" i="6"/>
  <c r="I230" i="6" s="1"/>
  <c r="F229" i="6"/>
  <c r="F230" i="6" s="1"/>
  <c r="D229" i="6"/>
  <c r="D230" i="6" s="1"/>
  <c r="P208" i="6"/>
  <c r="R208" i="6"/>
  <c r="X208" i="6"/>
  <c r="D208" i="6"/>
  <c r="J208" i="6"/>
  <c r="S208" i="6"/>
  <c r="Y208" i="6"/>
  <c r="C198" i="6"/>
  <c r="X256" i="6"/>
  <c r="X257" i="6" s="1"/>
  <c r="Y256" i="6"/>
  <c r="Y257" i="6" s="1"/>
  <c r="R256" i="6"/>
  <c r="R257" i="6" s="1"/>
  <c r="S256" i="6"/>
  <c r="S257" i="6" s="1"/>
  <c r="V256" i="6"/>
  <c r="V257" i="6" s="1"/>
  <c r="P256" i="6"/>
  <c r="P257" i="6" s="1"/>
  <c r="O256" i="6"/>
  <c r="O257" i="6" s="1"/>
  <c r="J256" i="6"/>
  <c r="J257" i="6" s="1"/>
  <c r="I256" i="6"/>
  <c r="I257" i="6" s="1"/>
  <c r="G256" i="6"/>
  <c r="G257" i="6" s="1"/>
  <c r="F256" i="6"/>
  <c r="F257" i="6" s="1"/>
  <c r="D256" i="6"/>
  <c r="D257" i="6" s="1"/>
  <c r="I198" i="6"/>
  <c r="R198" i="6"/>
  <c r="X198" i="6"/>
  <c r="D198" i="6"/>
  <c r="J198" i="6"/>
  <c r="S198" i="6"/>
  <c r="Y198" i="6"/>
  <c r="O198" i="6"/>
  <c r="F198" i="6"/>
  <c r="U198" i="6"/>
  <c r="G198" i="6"/>
  <c r="P198" i="6"/>
  <c r="V198" i="6"/>
  <c r="Y230" i="6"/>
  <c r="P230" i="6"/>
  <c r="U257" i="6"/>
  <c r="C257" i="6"/>
  <c r="Z271" i="6"/>
  <c r="W271" i="6"/>
  <c r="T271" i="6"/>
  <c r="AC270" i="6"/>
  <c r="AC269" i="6"/>
  <c r="K271" i="6"/>
  <c r="AA271" i="6"/>
  <c r="H271" i="6"/>
  <c r="Q271" i="6"/>
  <c r="AB271" i="6"/>
  <c r="E271" i="6"/>
  <c r="AC265" i="6"/>
  <c r="AC264" i="6"/>
  <c r="K222" i="6"/>
  <c r="Z222" i="6"/>
  <c r="AC243" i="6"/>
  <c r="AA244" i="6"/>
  <c r="AB244" i="6"/>
  <c r="H222" i="6"/>
  <c r="W222" i="6"/>
  <c r="Q222" i="6"/>
  <c r="E222" i="6"/>
  <c r="T222" i="6"/>
  <c r="AC221" i="6"/>
  <c r="W194" i="6"/>
  <c r="AA178" i="6"/>
  <c r="K194" i="6"/>
  <c r="W182" i="6"/>
  <c r="Z182" i="6"/>
  <c r="E182" i="6"/>
  <c r="T182" i="6"/>
  <c r="AA207" i="6"/>
  <c r="AB207" i="6"/>
  <c r="Q194" i="6"/>
  <c r="AA194" i="6"/>
  <c r="AB197" i="6"/>
  <c r="K182" i="6"/>
  <c r="AC180" i="6"/>
  <c r="Q182" i="6"/>
  <c r="AB175" i="6"/>
  <c r="Z194" i="6"/>
  <c r="AA197" i="6"/>
  <c r="AC181" i="6"/>
  <c r="AA182" i="6"/>
  <c r="AB178" i="6"/>
  <c r="AC197" i="6"/>
  <c r="H182" i="6"/>
  <c r="T194" i="6"/>
  <c r="AA175" i="6"/>
  <c r="AB194" i="6"/>
  <c r="AC196" i="6"/>
  <c r="AB182" i="6"/>
  <c r="H194" i="6"/>
  <c r="AC193" i="6"/>
  <c r="AC190" i="6"/>
  <c r="E194" i="6"/>
  <c r="C209" i="6" l="1"/>
  <c r="U209" i="6"/>
  <c r="AC271" i="6"/>
  <c r="X209" i="6"/>
  <c r="AC244" i="6"/>
  <c r="V209" i="6"/>
  <c r="R209" i="6"/>
  <c r="S209" i="6"/>
  <c r="Y209" i="6"/>
  <c r="AA222" i="6"/>
  <c r="AB222" i="6"/>
  <c r="I209" i="6"/>
  <c r="O209" i="6"/>
  <c r="P209" i="6"/>
  <c r="J209" i="6"/>
  <c r="G209" i="6"/>
  <c r="AC182" i="6"/>
  <c r="AC194" i="6"/>
  <c r="D209" i="6" l="1"/>
  <c r="F209" i="6"/>
  <c r="AC222" i="6"/>
  <c r="F145" i="6" l="1"/>
  <c r="Y145" i="6"/>
  <c r="X145" i="6"/>
  <c r="V145" i="6"/>
  <c r="U145" i="6"/>
  <c r="S145" i="6"/>
  <c r="R145" i="6"/>
  <c r="P145" i="6"/>
  <c r="O145" i="6"/>
  <c r="J145" i="6"/>
  <c r="I145" i="6"/>
  <c r="G145" i="6"/>
  <c r="D145" i="6"/>
  <c r="C145" i="6"/>
  <c r="AB144" i="6"/>
  <c r="AA144" i="6"/>
  <c r="Z144" i="6"/>
  <c r="W144" i="6"/>
  <c r="T144" i="6"/>
  <c r="Q144" i="6"/>
  <c r="K144" i="6"/>
  <c r="H144" i="6"/>
  <c r="E144" i="6"/>
  <c r="AB139" i="6"/>
  <c r="AA139" i="6"/>
  <c r="Z139" i="6"/>
  <c r="W139" i="6"/>
  <c r="T139" i="6"/>
  <c r="Q139" i="6"/>
  <c r="K139" i="6"/>
  <c r="H139" i="6"/>
  <c r="E139" i="6"/>
  <c r="AB135" i="6"/>
  <c r="AA135" i="6"/>
  <c r="Z135" i="6"/>
  <c r="W135" i="6"/>
  <c r="T135" i="6"/>
  <c r="Q135" i="6"/>
  <c r="K135" i="6"/>
  <c r="H135" i="6"/>
  <c r="E135" i="6"/>
  <c r="AB134" i="6"/>
  <c r="AA134" i="6"/>
  <c r="Z134" i="6"/>
  <c r="W134" i="6"/>
  <c r="T134" i="6"/>
  <c r="Q134" i="6"/>
  <c r="K134" i="6"/>
  <c r="H134" i="6"/>
  <c r="E134" i="6"/>
  <c r="AB133" i="6"/>
  <c r="AA133" i="6"/>
  <c r="Z133" i="6"/>
  <c r="W133" i="6"/>
  <c r="T133" i="6"/>
  <c r="Q133" i="6"/>
  <c r="K133" i="6"/>
  <c r="H133" i="6"/>
  <c r="E133" i="6"/>
  <c r="AB131" i="6"/>
  <c r="AA131" i="6"/>
  <c r="Z131" i="6"/>
  <c r="W131" i="6"/>
  <c r="T131" i="6"/>
  <c r="Q131" i="6"/>
  <c r="K131" i="6"/>
  <c r="H131" i="6"/>
  <c r="E131" i="6"/>
  <c r="AB130" i="6"/>
  <c r="AA130" i="6"/>
  <c r="Z130" i="6"/>
  <c r="W130" i="6"/>
  <c r="T130" i="6"/>
  <c r="Q130" i="6"/>
  <c r="K130" i="6"/>
  <c r="H130" i="6"/>
  <c r="E130" i="6"/>
  <c r="C125" i="6"/>
  <c r="E114" i="6"/>
  <c r="AB106" i="6"/>
  <c r="AA106" i="6"/>
  <c r="Z106" i="6"/>
  <c r="W106" i="6"/>
  <c r="T106" i="6"/>
  <c r="Q106" i="6"/>
  <c r="K106" i="6"/>
  <c r="H106" i="6"/>
  <c r="E106" i="6"/>
  <c r="AB103" i="6"/>
  <c r="AA103" i="6"/>
  <c r="Z103" i="6"/>
  <c r="W103" i="6"/>
  <c r="T103" i="6"/>
  <c r="Q103" i="6"/>
  <c r="K103" i="6"/>
  <c r="H103" i="6"/>
  <c r="E103" i="6"/>
  <c r="AB102" i="6"/>
  <c r="AA102" i="6"/>
  <c r="Z102" i="6"/>
  <c r="W102" i="6"/>
  <c r="T102" i="6"/>
  <c r="Q102" i="6"/>
  <c r="K102" i="6"/>
  <c r="H102" i="6"/>
  <c r="E102" i="6"/>
  <c r="AB76" i="6"/>
  <c r="AA76" i="6"/>
  <c r="Z76" i="6"/>
  <c r="W76" i="6"/>
  <c r="T76" i="6"/>
  <c r="Q76" i="6"/>
  <c r="K76" i="6"/>
  <c r="H76" i="6"/>
  <c r="E76" i="6"/>
  <c r="AB79" i="6"/>
  <c r="AB80" i="6" s="1"/>
  <c r="AA79" i="6"/>
  <c r="AA80" i="6" s="1"/>
  <c r="Z79" i="6"/>
  <c r="Z80" i="6" s="1"/>
  <c r="W79" i="6"/>
  <c r="W80" i="6" s="1"/>
  <c r="T79" i="6"/>
  <c r="T80" i="6" s="1"/>
  <c r="Q79" i="6"/>
  <c r="Q80" i="6" s="1"/>
  <c r="K79" i="6"/>
  <c r="K80" i="6" s="1"/>
  <c r="H79" i="6"/>
  <c r="H80" i="6" s="1"/>
  <c r="E79" i="6"/>
  <c r="E80" i="6" s="1"/>
  <c r="K40" i="6"/>
  <c r="C49" i="6"/>
  <c r="C146" i="6" l="1"/>
  <c r="C160" i="6" s="1"/>
  <c r="W145" i="6"/>
  <c r="Z145" i="6"/>
  <c r="T145" i="6"/>
  <c r="E145" i="6"/>
  <c r="Q145" i="6"/>
  <c r="K145" i="6"/>
  <c r="AC131" i="6"/>
  <c r="AC135" i="6"/>
  <c r="AC134" i="6"/>
  <c r="AB145" i="6"/>
  <c r="AC144" i="6"/>
  <c r="AC139" i="6"/>
  <c r="AC133" i="6"/>
  <c r="AA145" i="6"/>
  <c r="H145" i="6"/>
  <c r="AC130" i="6"/>
  <c r="AC103" i="6"/>
  <c r="AC106" i="6"/>
  <c r="AC102" i="6"/>
  <c r="AC76" i="6"/>
  <c r="AC79" i="6"/>
  <c r="AC80" i="6" s="1"/>
  <c r="AC145" i="6" l="1"/>
  <c r="Y81" i="6" l="1"/>
  <c r="X81" i="6"/>
  <c r="V81" i="6"/>
  <c r="U81" i="6"/>
  <c r="S81" i="6"/>
  <c r="R81" i="6"/>
  <c r="P81" i="6"/>
  <c r="O81" i="6"/>
  <c r="J81" i="6"/>
  <c r="I81" i="6"/>
  <c r="G81" i="6"/>
  <c r="F81" i="6"/>
  <c r="D81" i="6"/>
  <c r="Y64" i="6"/>
  <c r="X64" i="6"/>
  <c r="V64" i="6"/>
  <c r="U64" i="6"/>
  <c r="S64" i="6"/>
  <c r="R64" i="6"/>
  <c r="P64" i="6"/>
  <c r="O64" i="6"/>
  <c r="J64" i="6"/>
  <c r="I64" i="6"/>
  <c r="G64" i="6"/>
  <c r="F64" i="6"/>
  <c r="D64" i="6"/>
  <c r="C64" i="6"/>
  <c r="AB63" i="6"/>
  <c r="AB64" i="6" s="1"/>
  <c r="Z63" i="6"/>
  <c r="Z64" i="6" s="1"/>
  <c r="W63" i="6"/>
  <c r="W64" i="6" s="1"/>
  <c r="T63" i="6"/>
  <c r="T64" i="6" s="1"/>
  <c r="Q63" i="6"/>
  <c r="Q64" i="6" s="1"/>
  <c r="K63" i="6"/>
  <c r="K64" i="6" s="1"/>
  <c r="H63" i="6"/>
  <c r="H64" i="6" s="1"/>
  <c r="Y54" i="6"/>
  <c r="X54" i="6"/>
  <c r="V54" i="6"/>
  <c r="U54" i="6"/>
  <c r="S54" i="6"/>
  <c r="R54" i="6"/>
  <c r="P54" i="6"/>
  <c r="O54" i="6"/>
  <c r="J54" i="6"/>
  <c r="I54" i="6"/>
  <c r="G54" i="6"/>
  <c r="F54" i="6"/>
  <c r="D54" i="6"/>
  <c r="E53" i="6"/>
  <c r="AB53" i="6"/>
  <c r="Z53" i="6"/>
  <c r="W53" i="6"/>
  <c r="T53" i="6"/>
  <c r="Q53" i="6"/>
  <c r="K53" i="6"/>
  <c r="H53" i="6"/>
  <c r="Y49" i="6"/>
  <c r="X49" i="6"/>
  <c r="V49" i="6"/>
  <c r="U49" i="6"/>
  <c r="S49" i="6"/>
  <c r="R49" i="6"/>
  <c r="P49" i="6"/>
  <c r="O49" i="6"/>
  <c r="J49" i="6"/>
  <c r="I49" i="6"/>
  <c r="G49" i="6"/>
  <c r="F49" i="6"/>
  <c r="D49" i="6"/>
  <c r="AB48" i="6"/>
  <c r="AB49" i="6" s="1"/>
  <c r="Z48" i="6"/>
  <c r="Z49" i="6" s="1"/>
  <c r="W48" i="6"/>
  <c r="W49" i="6" s="1"/>
  <c r="T48" i="6"/>
  <c r="T49" i="6" s="1"/>
  <c r="Q48" i="6"/>
  <c r="Q49" i="6" s="1"/>
  <c r="K48" i="6"/>
  <c r="K49" i="6" s="1"/>
  <c r="H48" i="6"/>
  <c r="H49" i="6" s="1"/>
  <c r="E59" i="6"/>
  <c r="E61" i="6" s="1"/>
  <c r="AB59" i="6"/>
  <c r="AB61" i="6" s="1"/>
  <c r="Z59" i="6"/>
  <c r="Z61" i="6" s="1"/>
  <c r="W59" i="6"/>
  <c r="W61" i="6" s="1"/>
  <c r="T59" i="6"/>
  <c r="T61" i="6" s="1"/>
  <c r="Q59" i="6"/>
  <c r="Q61" i="6" s="1"/>
  <c r="K59" i="6"/>
  <c r="K61" i="6" s="1"/>
  <c r="H59" i="6"/>
  <c r="H61" i="6" s="1"/>
  <c r="V46" i="6"/>
  <c r="U46" i="6"/>
  <c r="S46" i="6"/>
  <c r="R46" i="6"/>
  <c r="P46" i="6"/>
  <c r="O46" i="6"/>
  <c r="J46" i="6"/>
  <c r="I46" i="6"/>
  <c r="G46" i="6"/>
  <c r="F46" i="6"/>
  <c r="D46" i="6"/>
  <c r="C46" i="6"/>
  <c r="AB45" i="6"/>
  <c r="Z45" i="6"/>
  <c r="W45" i="6"/>
  <c r="T45" i="6"/>
  <c r="Q45" i="6"/>
  <c r="K45" i="6"/>
  <c r="H45" i="6"/>
  <c r="Z11" i="6"/>
  <c r="W11" i="6"/>
  <c r="T11" i="6"/>
  <c r="Q11" i="6"/>
  <c r="K11" i="6"/>
  <c r="H11" i="6"/>
  <c r="C72" i="6" l="1"/>
  <c r="AC11" i="6"/>
  <c r="P72" i="6"/>
  <c r="V72" i="6"/>
  <c r="V82" i="6" s="1"/>
  <c r="S72" i="6"/>
  <c r="I72" i="6"/>
  <c r="X72" i="6"/>
  <c r="D72" i="6"/>
  <c r="J72" i="6"/>
  <c r="Y72" i="6"/>
  <c r="G72" i="6"/>
  <c r="G82" i="6" s="1"/>
  <c r="F72" i="6"/>
  <c r="O72" i="6"/>
  <c r="U72" i="6"/>
  <c r="R72" i="6"/>
  <c r="AC59" i="6"/>
  <c r="AC61" i="6" s="1"/>
  <c r="AC53" i="6"/>
  <c r="AA53" i="6"/>
  <c r="AA59" i="6"/>
  <c r="AA61" i="6" s="1"/>
  <c r="D310" i="6"/>
  <c r="F310" i="6"/>
  <c r="G310" i="6"/>
  <c r="I310" i="6"/>
  <c r="J310" i="6"/>
  <c r="O310" i="6"/>
  <c r="P310" i="6"/>
  <c r="R310" i="6"/>
  <c r="S310" i="6"/>
  <c r="U310" i="6"/>
  <c r="V310" i="6"/>
  <c r="X310" i="6"/>
  <c r="Y310" i="6"/>
  <c r="C310" i="6"/>
  <c r="D267" i="6"/>
  <c r="D272" i="6" s="1"/>
  <c r="F267" i="6"/>
  <c r="F272" i="6" s="1"/>
  <c r="G267" i="6"/>
  <c r="G272" i="6" s="1"/>
  <c r="I267" i="6"/>
  <c r="I272" i="6" s="1"/>
  <c r="J267" i="6"/>
  <c r="J272" i="6" s="1"/>
  <c r="O267" i="6"/>
  <c r="O272" i="6" s="1"/>
  <c r="P267" i="6"/>
  <c r="P272" i="6" s="1"/>
  <c r="R267" i="6"/>
  <c r="R272" i="6" s="1"/>
  <c r="S267" i="6"/>
  <c r="S272" i="6" s="1"/>
  <c r="U267" i="6"/>
  <c r="U272" i="6" s="1"/>
  <c r="V267" i="6"/>
  <c r="V272" i="6" s="1"/>
  <c r="X267" i="6"/>
  <c r="X272" i="6" s="1"/>
  <c r="Y267" i="6"/>
  <c r="Y272" i="6" s="1"/>
  <c r="C267" i="6"/>
  <c r="D125" i="6"/>
  <c r="D146" i="6" s="1"/>
  <c r="F125" i="6"/>
  <c r="F146" i="6" s="1"/>
  <c r="G125" i="6"/>
  <c r="G146" i="6" s="1"/>
  <c r="I125" i="6"/>
  <c r="I146" i="6" s="1"/>
  <c r="J125" i="6"/>
  <c r="J146" i="6" s="1"/>
  <c r="O146" i="6"/>
  <c r="P125" i="6"/>
  <c r="P146" i="6" s="1"/>
  <c r="R125" i="6"/>
  <c r="R146" i="6" s="1"/>
  <c r="S125" i="6"/>
  <c r="S146" i="6" s="1"/>
  <c r="U125" i="6"/>
  <c r="U146" i="6" s="1"/>
  <c r="V125" i="6"/>
  <c r="V146" i="6" s="1"/>
  <c r="X125" i="6"/>
  <c r="X146" i="6" s="1"/>
  <c r="Y125" i="6"/>
  <c r="Y146" i="6" s="1"/>
  <c r="D92" i="6"/>
  <c r="D93" i="6" s="1"/>
  <c r="F92" i="6"/>
  <c r="F93" i="6" s="1"/>
  <c r="G92" i="6"/>
  <c r="G93" i="6" s="1"/>
  <c r="I92" i="6"/>
  <c r="I93" i="6" s="1"/>
  <c r="J92" i="6"/>
  <c r="J93" i="6" s="1"/>
  <c r="O92" i="6"/>
  <c r="O93" i="6" s="1"/>
  <c r="P92" i="6"/>
  <c r="P93" i="6" s="1"/>
  <c r="R92" i="6"/>
  <c r="R93" i="6" s="1"/>
  <c r="S92" i="6"/>
  <c r="S93" i="6" s="1"/>
  <c r="U92" i="6"/>
  <c r="U93" i="6" s="1"/>
  <c r="V92" i="6"/>
  <c r="V93" i="6" s="1"/>
  <c r="X92" i="6"/>
  <c r="X93" i="6" s="1"/>
  <c r="Y92" i="6"/>
  <c r="Y93" i="6" s="1"/>
  <c r="C93" i="6"/>
  <c r="D15" i="6"/>
  <c r="D22" i="6" s="1"/>
  <c r="F15" i="6"/>
  <c r="G15" i="6"/>
  <c r="I15" i="6"/>
  <c r="J15" i="6"/>
  <c r="O15" i="6"/>
  <c r="P15" i="6"/>
  <c r="R15" i="6"/>
  <c r="S15" i="6"/>
  <c r="U15" i="6"/>
  <c r="V15" i="6"/>
  <c r="X15" i="6"/>
  <c r="Y15" i="6"/>
  <c r="C15" i="6"/>
  <c r="C22" i="6" s="1"/>
  <c r="C29" i="6" s="1"/>
  <c r="K14" i="6"/>
  <c r="Q14" i="6"/>
  <c r="T14" i="6"/>
  <c r="W14" i="6"/>
  <c r="Z14" i="6"/>
  <c r="Q40" i="6"/>
  <c r="T40" i="6"/>
  <c r="W40" i="6"/>
  <c r="Z40" i="6"/>
  <c r="AA40" i="6"/>
  <c r="AB40" i="6"/>
  <c r="K41" i="6"/>
  <c r="Q41" i="6"/>
  <c r="T41" i="6"/>
  <c r="W41" i="6"/>
  <c r="Z41" i="6"/>
  <c r="AA41" i="6"/>
  <c r="AB41" i="6"/>
  <c r="K42" i="6"/>
  <c r="Q42" i="6"/>
  <c r="T42" i="6"/>
  <c r="W42" i="6"/>
  <c r="Z42" i="6"/>
  <c r="AA42" i="6"/>
  <c r="AB42" i="6"/>
  <c r="K43" i="6"/>
  <c r="Q43" i="6"/>
  <c r="T43" i="6"/>
  <c r="W43" i="6"/>
  <c r="Z43" i="6"/>
  <c r="AA43" i="6"/>
  <c r="AB43" i="6"/>
  <c r="K44" i="6"/>
  <c r="Q44" i="6"/>
  <c r="T44" i="6"/>
  <c r="W44" i="6"/>
  <c r="Z44" i="6"/>
  <c r="AA44" i="6"/>
  <c r="AB44" i="6"/>
  <c r="K51" i="6"/>
  <c r="K54" i="6" s="1"/>
  <c r="Q51" i="6"/>
  <c r="Q54" i="6" s="1"/>
  <c r="T51" i="6"/>
  <c r="T54" i="6" s="1"/>
  <c r="W51" i="6"/>
  <c r="W54" i="6" s="1"/>
  <c r="Z51" i="6"/>
  <c r="Z54" i="6" s="1"/>
  <c r="AB51" i="6"/>
  <c r="AB54" i="6" s="1"/>
  <c r="K75" i="6"/>
  <c r="Q75" i="6"/>
  <c r="T75" i="6"/>
  <c r="W75" i="6"/>
  <c r="Z75" i="6"/>
  <c r="AB75" i="6"/>
  <c r="K86" i="6"/>
  <c r="Q86" i="6"/>
  <c r="T86" i="6"/>
  <c r="W86" i="6"/>
  <c r="Z86" i="6"/>
  <c r="AA86" i="6"/>
  <c r="AB86" i="6"/>
  <c r="K87" i="6"/>
  <c r="Q87" i="6"/>
  <c r="T87" i="6"/>
  <c r="W87" i="6"/>
  <c r="Z87" i="6"/>
  <c r="AA87" i="6"/>
  <c r="AB87" i="6"/>
  <c r="K88" i="6"/>
  <c r="Q88" i="6"/>
  <c r="T88" i="6"/>
  <c r="W88" i="6"/>
  <c r="Z88" i="6"/>
  <c r="AA88" i="6"/>
  <c r="AB88" i="6"/>
  <c r="K89" i="6"/>
  <c r="Q89" i="6"/>
  <c r="T89" i="6"/>
  <c r="W89" i="6"/>
  <c r="Z89" i="6"/>
  <c r="AA89" i="6"/>
  <c r="AB89" i="6"/>
  <c r="K90" i="6"/>
  <c r="Q90" i="6"/>
  <c r="T90" i="6"/>
  <c r="W90" i="6"/>
  <c r="Z90" i="6"/>
  <c r="AA90" i="6"/>
  <c r="AB90" i="6"/>
  <c r="K97" i="6"/>
  <c r="Q97" i="6"/>
  <c r="T97" i="6"/>
  <c r="W97" i="6"/>
  <c r="Z97" i="6"/>
  <c r="AA97" i="6"/>
  <c r="AB97" i="6"/>
  <c r="K98" i="6"/>
  <c r="Q98" i="6"/>
  <c r="T98" i="6"/>
  <c r="W98" i="6"/>
  <c r="Z98" i="6"/>
  <c r="AA98" i="6"/>
  <c r="AB98" i="6"/>
  <c r="K100" i="6"/>
  <c r="Q100" i="6"/>
  <c r="T100" i="6"/>
  <c r="W100" i="6"/>
  <c r="Z100" i="6"/>
  <c r="AA100" i="6"/>
  <c r="AB100" i="6"/>
  <c r="K101" i="6"/>
  <c r="Q101" i="6"/>
  <c r="T101" i="6"/>
  <c r="W101" i="6"/>
  <c r="Z101" i="6"/>
  <c r="AA101" i="6"/>
  <c r="AB101" i="6"/>
  <c r="K104" i="6"/>
  <c r="Q104" i="6"/>
  <c r="W104" i="6"/>
  <c r="Z104" i="6"/>
  <c r="AA104" i="6"/>
  <c r="AB104" i="6"/>
  <c r="K105" i="6"/>
  <c r="Q105" i="6"/>
  <c r="T105" i="6"/>
  <c r="W105" i="6"/>
  <c r="Z105" i="6"/>
  <c r="AA105" i="6"/>
  <c r="AB105" i="6"/>
  <c r="Q108" i="6"/>
  <c r="T108" i="6"/>
  <c r="W108" i="6"/>
  <c r="Z108" i="6"/>
  <c r="AA108" i="6"/>
  <c r="AB108" i="6"/>
  <c r="K109" i="6"/>
  <c r="Q109" i="6"/>
  <c r="T109" i="6"/>
  <c r="W109" i="6"/>
  <c r="Z109" i="6"/>
  <c r="AA109" i="6"/>
  <c r="AB109" i="6"/>
  <c r="Q112" i="6"/>
  <c r="T112" i="6"/>
  <c r="W112" i="6"/>
  <c r="Z112" i="6"/>
  <c r="AA112" i="6"/>
  <c r="AB112" i="6"/>
  <c r="K114" i="6"/>
  <c r="Q114" i="6"/>
  <c r="T114" i="6"/>
  <c r="W114" i="6"/>
  <c r="Z114" i="6"/>
  <c r="AA114" i="6"/>
  <c r="AB114" i="6"/>
  <c r="K115" i="6"/>
  <c r="Q115" i="6"/>
  <c r="T115" i="6"/>
  <c r="W115" i="6"/>
  <c r="Z115" i="6"/>
  <c r="AA115" i="6"/>
  <c r="AB115" i="6"/>
  <c r="K118" i="6"/>
  <c r="Q118" i="6"/>
  <c r="T118" i="6"/>
  <c r="W118" i="6"/>
  <c r="Z118" i="6"/>
  <c r="AA118" i="6"/>
  <c r="AB118" i="6"/>
  <c r="K124" i="6"/>
  <c r="Q124" i="6"/>
  <c r="T124" i="6"/>
  <c r="W124" i="6"/>
  <c r="Z124" i="6"/>
  <c r="AA124" i="6"/>
  <c r="AB124" i="6"/>
  <c r="K149" i="6"/>
  <c r="Q149" i="6"/>
  <c r="T149" i="6"/>
  <c r="W149" i="6"/>
  <c r="Z149" i="6"/>
  <c r="AA149" i="6"/>
  <c r="AB149" i="6"/>
  <c r="K150" i="6"/>
  <c r="Q150" i="6"/>
  <c r="T150" i="6"/>
  <c r="W150" i="6"/>
  <c r="Z150" i="6"/>
  <c r="AA150" i="6"/>
  <c r="AB150" i="6"/>
  <c r="K151" i="6"/>
  <c r="Q151" i="6"/>
  <c r="T151" i="6"/>
  <c r="W151" i="6"/>
  <c r="Z151" i="6"/>
  <c r="AA151" i="6"/>
  <c r="AB151" i="6"/>
  <c r="K152" i="6"/>
  <c r="Q152" i="6"/>
  <c r="T152" i="6"/>
  <c r="W152" i="6"/>
  <c r="Z152" i="6"/>
  <c r="AA152" i="6"/>
  <c r="AB152" i="6"/>
  <c r="K153" i="6"/>
  <c r="Q153" i="6"/>
  <c r="T153" i="6"/>
  <c r="W153" i="6"/>
  <c r="Z153" i="6"/>
  <c r="AA153" i="6"/>
  <c r="AB153" i="6"/>
  <c r="K157" i="6"/>
  <c r="Q157" i="6"/>
  <c r="T157" i="6"/>
  <c r="W157" i="6"/>
  <c r="Z157" i="6"/>
  <c r="AA157" i="6"/>
  <c r="AB157" i="6"/>
  <c r="K164" i="6"/>
  <c r="Q164" i="6"/>
  <c r="T164" i="6"/>
  <c r="W164" i="6"/>
  <c r="Z164" i="6"/>
  <c r="AA164" i="6"/>
  <c r="AB164" i="6"/>
  <c r="K165" i="6"/>
  <c r="Q165" i="6"/>
  <c r="T165" i="6"/>
  <c r="W165" i="6"/>
  <c r="Z165" i="6"/>
  <c r="AA165" i="6"/>
  <c r="AB165" i="6"/>
  <c r="K166" i="6"/>
  <c r="Q166" i="6"/>
  <c r="T166" i="6"/>
  <c r="W166" i="6"/>
  <c r="Z166" i="6"/>
  <c r="AA166" i="6"/>
  <c r="AB166" i="6"/>
  <c r="K169" i="6"/>
  <c r="Q169" i="6"/>
  <c r="T169" i="6"/>
  <c r="W169" i="6"/>
  <c r="Z169" i="6"/>
  <c r="AA169" i="6"/>
  <c r="AB169" i="6"/>
  <c r="K173" i="6"/>
  <c r="Q173" i="6"/>
  <c r="T173" i="6"/>
  <c r="W173" i="6"/>
  <c r="Z173" i="6"/>
  <c r="AA173" i="6"/>
  <c r="AB173" i="6"/>
  <c r="K174" i="6"/>
  <c r="Q174" i="6"/>
  <c r="T174" i="6"/>
  <c r="W174" i="6"/>
  <c r="Z174" i="6"/>
  <c r="AA174" i="6"/>
  <c r="AB174" i="6"/>
  <c r="K177" i="6"/>
  <c r="K178" i="6" s="1"/>
  <c r="Q177" i="6"/>
  <c r="Q178" i="6" s="1"/>
  <c r="T177" i="6"/>
  <c r="T178" i="6" s="1"/>
  <c r="W177" i="6"/>
  <c r="W178" i="6" s="1"/>
  <c r="Z177" i="6"/>
  <c r="Z178" i="6" s="1"/>
  <c r="K184" i="6"/>
  <c r="T184" i="6"/>
  <c r="W184" i="6"/>
  <c r="Z184" i="6"/>
  <c r="AA184" i="6"/>
  <c r="AB184" i="6"/>
  <c r="K186" i="6"/>
  <c r="Q186" i="6"/>
  <c r="T186" i="6"/>
  <c r="W186" i="6"/>
  <c r="Z186" i="6"/>
  <c r="AA186" i="6"/>
  <c r="AB186" i="6"/>
  <c r="K187" i="6"/>
  <c r="Q187" i="6"/>
  <c r="T187" i="6"/>
  <c r="W187" i="6"/>
  <c r="Z187" i="6"/>
  <c r="AA187" i="6"/>
  <c r="AB187" i="6"/>
  <c r="AA188" i="6"/>
  <c r="AA198" i="6" s="1"/>
  <c r="AB188" i="6"/>
  <c r="AB198" i="6" s="1"/>
  <c r="K203" i="6"/>
  <c r="Q203" i="6"/>
  <c r="T203" i="6"/>
  <c r="W203" i="6"/>
  <c r="Z203" i="6"/>
  <c r="AA203" i="6"/>
  <c r="AB203" i="6"/>
  <c r="AA204" i="6"/>
  <c r="AA208" i="6" s="1"/>
  <c r="AB204" i="6"/>
  <c r="AB208" i="6" s="1"/>
  <c r="K206" i="6"/>
  <c r="K207" i="6" s="1"/>
  <c r="Q206" i="6"/>
  <c r="Q207" i="6" s="1"/>
  <c r="T206" i="6"/>
  <c r="T207" i="6" s="1"/>
  <c r="W206" i="6"/>
  <c r="W207" i="6" s="1"/>
  <c r="Z206" i="6"/>
  <c r="Z207" i="6" s="1"/>
  <c r="AA206" i="6"/>
  <c r="AB206" i="6"/>
  <c r="K213" i="6"/>
  <c r="Q213" i="6"/>
  <c r="T213" i="6"/>
  <c r="W213" i="6"/>
  <c r="Z213" i="6"/>
  <c r="AA213" i="6"/>
  <c r="AB213" i="6"/>
  <c r="K216" i="6"/>
  <c r="Q216" i="6"/>
  <c r="T216" i="6"/>
  <c r="W216" i="6"/>
  <c r="Z216" i="6"/>
  <c r="AA216" i="6"/>
  <c r="AB216" i="6"/>
  <c r="AA217" i="6"/>
  <c r="AB217" i="6"/>
  <c r="K227" i="6"/>
  <c r="K228" i="6" s="1"/>
  <c r="Q227" i="6"/>
  <c r="Q228" i="6" s="1"/>
  <c r="T227" i="6"/>
  <c r="T228" i="6" s="1"/>
  <c r="W227" i="6"/>
  <c r="W228" i="6" s="1"/>
  <c r="Z227" i="6"/>
  <c r="Z228" i="6" s="1"/>
  <c r="AA227" i="6"/>
  <c r="AA228" i="6" s="1"/>
  <c r="AB227" i="6"/>
  <c r="AB228" i="6" s="1"/>
  <c r="K234" i="6"/>
  <c r="Q234" i="6"/>
  <c r="T234" i="6"/>
  <c r="W234" i="6"/>
  <c r="Z234" i="6"/>
  <c r="AA234" i="6"/>
  <c r="AB234" i="6"/>
  <c r="K235" i="6"/>
  <c r="Q235" i="6"/>
  <c r="T235" i="6"/>
  <c r="W235" i="6"/>
  <c r="Z235" i="6"/>
  <c r="AA235" i="6"/>
  <c r="AB235" i="6"/>
  <c r="K237" i="6"/>
  <c r="Q237" i="6"/>
  <c r="T237" i="6"/>
  <c r="W237" i="6"/>
  <c r="Z237" i="6"/>
  <c r="AA237" i="6"/>
  <c r="AB237" i="6"/>
  <c r="K238" i="6"/>
  <c r="Q238" i="6"/>
  <c r="T238" i="6"/>
  <c r="W238" i="6"/>
  <c r="Z238" i="6"/>
  <c r="AA238" i="6"/>
  <c r="AB238" i="6"/>
  <c r="K239" i="6"/>
  <c r="Q239" i="6"/>
  <c r="T239" i="6"/>
  <c r="W239" i="6"/>
  <c r="Z239" i="6"/>
  <c r="AA239" i="6"/>
  <c r="AB239" i="6"/>
  <c r="K240" i="6"/>
  <c r="Q240" i="6"/>
  <c r="T240" i="6"/>
  <c r="W240" i="6"/>
  <c r="Z240" i="6"/>
  <c r="AA240" i="6"/>
  <c r="AB240" i="6"/>
  <c r="K241" i="6"/>
  <c r="Q241" i="6"/>
  <c r="T241" i="6"/>
  <c r="W241" i="6"/>
  <c r="Z241" i="6"/>
  <c r="AA241" i="6"/>
  <c r="AB241" i="6"/>
  <c r="K242" i="6"/>
  <c r="Q242" i="6"/>
  <c r="T242" i="6"/>
  <c r="W242" i="6"/>
  <c r="Z242" i="6"/>
  <c r="AA242" i="6"/>
  <c r="AB242" i="6"/>
  <c r="K254" i="6"/>
  <c r="K255" i="6" s="1"/>
  <c r="Q254" i="6"/>
  <c r="Q255" i="6" s="1"/>
  <c r="T254" i="6"/>
  <c r="T255" i="6" s="1"/>
  <c r="W254" i="6"/>
  <c r="W255" i="6" s="1"/>
  <c r="Z254" i="6"/>
  <c r="Z255" i="6" s="1"/>
  <c r="AA254" i="6"/>
  <c r="AA255" i="6" s="1"/>
  <c r="AA256" i="6" s="1"/>
  <c r="AB254" i="6"/>
  <c r="AB255" i="6" s="1"/>
  <c r="AB256" i="6" s="1"/>
  <c r="K261" i="6"/>
  <c r="Q261" i="6"/>
  <c r="T261" i="6"/>
  <c r="W261" i="6"/>
  <c r="Z261" i="6"/>
  <c r="AA261" i="6"/>
  <c r="AB261" i="6"/>
  <c r="K262" i="6"/>
  <c r="Q262" i="6"/>
  <c r="T262" i="6"/>
  <c r="W262" i="6"/>
  <c r="Z262" i="6"/>
  <c r="AA262" i="6"/>
  <c r="AB262" i="6"/>
  <c r="K263" i="6"/>
  <c r="Q263" i="6"/>
  <c r="T263" i="6"/>
  <c r="W263" i="6"/>
  <c r="Z263" i="6"/>
  <c r="AA263" i="6"/>
  <c r="AB263" i="6"/>
  <c r="K266" i="6"/>
  <c r="Q266" i="6"/>
  <c r="T266" i="6"/>
  <c r="W266" i="6"/>
  <c r="Z266" i="6"/>
  <c r="AA266" i="6"/>
  <c r="AB266" i="6"/>
  <c r="K275" i="6"/>
  <c r="Q275" i="6"/>
  <c r="T275" i="6"/>
  <c r="W275" i="6"/>
  <c r="Z275" i="6"/>
  <c r="AA275" i="6"/>
  <c r="AB275" i="6"/>
  <c r="Q276" i="6"/>
  <c r="T276" i="6"/>
  <c r="W276" i="6"/>
  <c r="Z276" i="6"/>
  <c r="AA276" i="6"/>
  <c r="AB276" i="6"/>
  <c r="K277" i="6"/>
  <c r="Q277" i="6"/>
  <c r="T277" i="6"/>
  <c r="W277" i="6"/>
  <c r="Z277" i="6"/>
  <c r="AA277" i="6"/>
  <c r="AB277" i="6"/>
  <c r="K278" i="6"/>
  <c r="Q278" i="6"/>
  <c r="T278" i="6"/>
  <c r="W278" i="6"/>
  <c r="Z278" i="6"/>
  <c r="AA278" i="6"/>
  <c r="AB278" i="6"/>
  <c r="K285" i="6"/>
  <c r="Q285" i="6"/>
  <c r="T285" i="6"/>
  <c r="W285" i="6"/>
  <c r="Z285" i="6"/>
  <c r="K288" i="6"/>
  <c r="Q288" i="6"/>
  <c r="T288" i="6"/>
  <c r="W288" i="6"/>
  <c r="Z288" i="6"/>
  <c r="AA288" i="6"/>
  <c r="AB288" i="6"/>
  <c r="K291" i="6"/>
  <c r="Q291" i="6"/>
  <c r="T291" i="6"/>
  <c r="W291" i="6"/>
  <c r="Z291" i="6"/>
  <c r="AA291" i="6"/>
  <c r="AB291" i="6"/>
  <c r="K293" i="6"/>
  <c r="Q293" i="6"/>
  <c r="T293" i="6"/>
  <c r="W293" i="6"/>
  <c r="Z293" i="6"/>
  <c r="AA293" i="6"/>
  <c r="AB293" i="6"/>
  <c r="K296" i="6"/>
  <c r="Q296" i="6"/>
  <c r="T296" i="6"/>
  <c r="W296" i="6"/>
  <c r="Z296" i="6"/>
  <c r="AA296" i="6"/>
  <c r="AB296" i="6"/>
  <c r="K298" i="6"/>
  <c r="T298" i="6"/>
  <c r="W298" i="6"/>
  <c r="Z298" i="6"/>
  <c r="AA298" i="6"/>
  <c r="AB298" i="6"/>
  <c r="K306" i="6"/>
  <c r="Q306" i="6"/>
  <c r="T306" i="6"/>
  <c r="W306" i="6"/>
  <c r="Z306" i="6"/>
  <c r="AB306" i="6"/>
  <c r="K307" i="6"/>
  <c r="Q307" i="6"/>
  <c r="T307" i="6"/>
  <c r="W307" i="6"/>
  <c r="Z307" i="6"/>
  <c r="AA307" i="6"/>
  <c r="AB307" i="6"/>
  <c r="K13" i="6"/>
  <c r="Q13" i="6"/>
  <c r="T13" i="6"/>
  <c r="W13" i="6"/>
  <c r="Z13" i="6"/>
  <c r="H13" i="6"/>
  <c r="H14" i="6"/>
  <c r="H40" i="6"/>
  <c r="H41" i="6"/>
  <c r="H42" i="6"/>
  <c r="H43" i="6"/>
  <c r="H44" i="6"/>
  <c r="H51" i="6"/>
  <c r="H54" i="6" s="1"/>
  <c r="H75" i="6"/>
  <c r="H86" i="6"/>
  <c r="H87" i="6"/>
  <c r="H88" i="6"/>
  <c r="H89" i="6"/>
  <c r="H90" i="6"/>
  <c r="H97" i="6"/>
  <c r="H98" i="6"/>
  <c r="H100" i="6"/>
  <c r="H101" i="6"/>
  <c r="H104" i="6"/>
  <c r="H105" i="6"/>
  <c r="H108" i="6"/>
  <c r="H109" i="6"/>
  <c r="H112" i="6"/>
  <c r="H114" i="6"/>
  <c r="H115" i="6"/>
  <c r="H118" i="6"/>
  <c r="H124" i="6"/>
  <c r="H149" i="6"/>
  <c r="H150" i="6"/>
  <c r="H151" i="6"/>
  <c r="H152" i="6"/>
  <c r="H153" i="6"/>
  <c r="H157" i="6"/>
  <c r="H164" i="6"/>
  <c r="H165" i="6"/>
  <c r="H166" i="6"/>
  <c r="H169" i="6"/>
  <c r="H173" i="6"/>
  <c r="H174" i="6"/>
  <c r="H177" i="6"/>
  <c r="H178" i="6" s="1"/>
  <c r="H184" i="6"/>
  <c r="H186" i="6"/>
  <c r="H187" i="6"/>
  <c r="H203" i="6"/>
  <c r="H206" i="6"/>
  <c r="H207" i="6" s="1"/>
  <c r="H213" i="6"/>
  <c r="H216" i="6"/>
  <c r="H227" i="6"/>
  <c r="H228" i="6" s="1"/>
  <c r="H234" i="6"/>
  <c r="H235" i="6"/>
  <c r="H237" i="6"/>
  <c r="H238" i="6"/>
  <c r="H239" i="6"/>
  <c r="H240" i="6"/>
  <c r="H241" i="6"/>
  <c r="H242" i="6"/>
  <c r="H254" i="6"/>
  <c r="H255" i="6" s="1"/>
  <c r="H261" i="6"/>
  <c r="H262" i="6"/>
  <c r="H263" i="6"/>
  <c r="H266" i="6"/>
  <c r="H275" i="6"/>
  <c r="H276" i="6"/>
  <c r="H277" i="6"/>
  <c r="H278" i="6"/>
  <c r="H285" i="6"/>
  <c r="H288" i="6"/>
  <c r="H291" i="6"/>
  <c r="H293" i="6"/>
  <c r="H296" i="6"/>
  <c r="H298" i="6"/>
  <c r="H306" i="6"/>
  <c r="H307" i="6"/>
  <c r="E13" i="6"/>
  <c r="E14" i="6"/>
  <c r="E40" i="6"/>
  <c r="E41" i="6"/>
  <c r="E42" i="6"/>
  <c r="E43" i="6"/>
  <c r="E44" i="6"/>
  <c r="E86" i="6"/>
  <c r="E87" i="6"/>
  <c r="E88" i="6"/>
  <c r="E89" i="6"/>
  <c r="E90" i="6"/>
  <c r="E97" i="6"/>
  <c r="E98" i="6"/>
  <c r="E104" i="6"/>
  <c r="E105" i="6"/>
  <c r="E108" i="6"/>
  <c r="E109" i="6"/>
  <c r="E112" i="6"/>
  <c r="E115" i="6"/>
  <c r="E118" i="6"/>
  <c r="E124" i="6"/>
  <c r="E149" i="6"/>
  <c r="E151" i="6"/>
  <c r="E152" i="6"/>
  <c r="E153" i="6"/>
  <c r="E157" i="6"/>
  <c r="E164" i="6"/>
  <c r="E165" i="6"/>
  <c r="E166" i="6"/>
  <c r="E169" i="6"/>
  <c r="E173" i="6"/>
  <c r="E174" i="6"/>
  <c r="E177" i="6"/>
  <c r="E178" i="6" s="1"/>
  <c r="E186" i="6"/>
  <c r="E187" i="6"/>
  <c r="E203" i="6"/>
  <c r="E206" i="6"/>
  <c r="E207" i="6" s="1"/>
  <c r="E213" i="6"/>
  <c r="E216" i="6"/>
  <c r="E227" i="6"/>
  <c r="E228" i="6" s="1"/>
  <c r="E234" i="6"/>
  <c r="E235" i="6"/>
  <c r="E237" i="6"/>
  <c r="E238" i="6"/>
  <c r="E239" i="6"/>
  <c r="E240" i="6"/>
  <c r="E241" i="6"/>
  <c r="E242" i="6"/>
  <c r="E254" i="6"/>
  <c r="E255" i="6" s="1"/>
  <c r="E261" i="6"/>
  <c r="E262" i="6"/>
  <c r="E263" i="6"/>
  <c r="E266" i="6"/>
  <c r="E275" i="6"/>
  <c r="E276" i="6"/>
  <c r="E277" i="6"/>
  <c r="E278" i="6"/>
  <c r="E285" i="6"/>
  <c r="E288" i="6"/>
  <c r="E291" i="6"/>
  <c r="E293" i="6"/>
  <c r="E296" i="6"/>
  <c r="E298" i="6"/>
  <c r="E306" i="6"/>
  <c r="E307" i="6"/>
  <c r="Z10" i="6"/>
  <c r="W10" i="6"/>
  <c r="T10" i="6"/>
  <c r="Q10" i="6"/>
  <c r="K10" i="6"/>
  <c r="H10" i="6"/>
  <c r="Y22" i="6" l="1"/>
  <c r="Y29" i="6" s="1"/>
  <c r="S22" i="6"/>
  <c r="S29" i="6" s="1"/>
  <c r="J22" i="6"/>
  <c r="J29" i="6" s="1"/>
  <c r="O22" i="6"/>
  <c r="O29" i="6" s="1"/>
  <c r="X22" i="6"/>
  <c r="X29" i="6" s="1"/>
  <c r="R22" i="6"/>
  <c r="R29" i="6" s="1"/>
  <c r="I22" i="6"/>
  <c r="I29" i="6" s="1"/>
  <c r="U22" i="6"/>
  <c r="U29" i="6" s="1"/>
  <c r="F22" i="6"/>
  <c r="F29" i="6" s="1"/>
  <c r="V22" i="6"/>
  <c r="V29" i="6" s="1"/>
  <c r="P22" i="6"/>
  <c r="P29" i="6" s="1"/>
  <c r="G22" i="6"/>
  <c r="G29" i="6" s="1"/>
  <c r="AC14" i="6"/>
  <c r="AC13" i="6"/>
  <c r="AC10" i="6"/>
  <c r="H91" i="6"/>
  <c r="Z91" i="6"/>
  <c r="W91" i="6"/>
  <c r="T91" i="6"/>
  <c r="Q91" i="6"/>
  <c r="K91" i="6"/>
  <c r="AB91" i="6"/>
  <c r="E91" i="6"/>
  <c r="AA91" i="6"/>
  <c r="C272" i="6"/>
  <c r="C281" i="6" s="1"/>
  <c r="W77" i="6"/>
  <c r="W81" i="6" s="1"/>
  <c r="H77" i="6"/>
  <c r="H81" i="6" s="1"/>
  <c r="T77" i="6"/>
  <c r="T81" i="6" s="1"/>
  <c r="AB77" i="6"/>
  <c r="AB81" i="6" s="1"/>
  <c r="Q77" i="6"/>
  <c r="Q81" i="6" s="1"/>
  <c r="Z77" i="6"/>
  <c r="Z81" i="6" s="1"/>
  <c r="K77" i="6"/>
  <c r="K81" i="6" s="1"/>
  <c r="AA229" i="6"/>
  <c r="AA230" i="6" s="1"/>
  <c r="AB229" i="6"/>
  <c r="AB230" i="6" s="1"/>
  <c r="AB308" i="6"/>
  <c r="AB309" i="6" s="1"/>
  <c r="AB310" i="6" s="1"/>
  <c r="T308" i="6"/>
  <c r="T309" i="6" s="1"/>
  <c r="T310" i="6" s="1"/>
  <c r="Z308" i="6"/>
  <c r="Z309" i="6" s="1"/>
  <c r="Z310" i="6" s="1"/>
  <c r="I12" i="7" s="1"/>
  <c r="K308" i="6"/>
  <c r="K309" i="6" s="1"/>
  <c r="K310" i="6" s="1"/>
  <c r="D12" i="7" s="1"/>
  <c r="W308" i="6"/>
  <c r="W309" i="6" s="1"/>
  <c r="W310" i="6" s="1"/>
  <c r="H12" i="7" s="1"/>
  <c r="Q308" i="6"/>
  <c r="Q309" i="6" s="1"/>
  <c r="Q310" i="6" s="1"/>
  <c r="F12" i="7" s="1"/>
  <c r="AA308" i="6"/>
  <c r="AA309" i="6" s="1"/>
  <c r="AA310" i="6" s="1"/>
  <c r="H308" i="6"/>
  <c r="H309" i="6" s="1"/>
  <c r="H310" i="6" s="1"/>
  <c r="C12" i="7" s="1"/>
  <c r="E308" i="6"/>
  <c r="E309" i="6" s="1"/>
  <c r="E310" i="6" s="1"/>
  <c r="B12" i="7" s="1"/>
  <c r="W279" i="6"/>
  <c r="W280" i="6" s="1"/>
  <c r="AB279" i="6"/>
  <c r="AB280" i="6" s="1"/>
  <c r="T279" i="6"/>
  <c r="T280" i="6" s="1"/>
  <c r="AA279" i="6"/>
  <c r="AA280" i="6" s="1"/>
  <c r="Q279" i="6"/>
  <c r="Q280" i="6" s="1"/>
  <c r="H279" i="6"/>
  <c r="H280" i="6" s="1"/>
  <c r="E279" i="6"/>
  <c r="E280" i="6" s="1"/>
  <c r="Z279" i="6"/>
  <c r="Z280" i="6" s="1"/>
  <c r="K279" i="6"/>
  <c r="K280" i="6" s="1"/>
  <c r="AB209" i="6"/>
  <c r="AA209" i="6"/>
  <c r="Z46" i="6"/>
  <c r="Z72" i="6" s="1"/>
  <c r="AC285" i="6"/>
  <c r="E300" i="6"/>
  <c r="E301" i="6" s="1"/>
  <c r="E302" i="6" s="1"/>
  <c r="E15" i="6"/>
  <c r="E22" i="6" s="1"/>
  <c r="W300" i="6"/>
  <c r="W301" i="6" s="1"/>
  <c r="W302" i="6" s="1"/>
  <c r="Z300" i="6"/>
  <c r="Z301" i="6" s="1"/>
  <c r="Z302" i="6" s="1"/>
  <c r="T300" i="6"/>
  <c r="T301" i="6" s="1"/>
  <c r="T302" i="6" s="1"/>
  <c r="Q300" i="6"/>
  <c r="Q301" i="6" s="1"/>
  <c r="Q302" i="6" s="1"/>
  <c r="K300" i="6"/>
  <c r="K301" i="6" s="1"/>
  <c r="K302" i="6" s="1"/>
  <c r="H300" i="6"/>
  <c r="H301" i="6" s="1"/>
  <c r="H302" i="6" s="1"/>
  <c r="AB300" i="6"/>
  <c r="AB301" i="6" s="1"/>
  <c r="AB302" i="6" s="1"/>
  <c r="AA300" i="6"/>
  <c r="AA301" i="6" s="1"/>
  <c r="AA302" i="6" s="1"/>
  <c r="AA257" i="6"/>
  <c r="AB257" i="6"/>
  <c r="K158" i="6"/>
  <c r="K159" i="6" s="1"/>
  <c r="E158" i="6"/>
  <c r="E159" i="6" s="1"/>
  <c r="AA158" i="6"/>
  <c r="AA159" i="6" s="1"/>
  <c r="Q158" i="6"/>
  <c r="Q159" i="6" s="1"/>
  <c r="W158" i="6"/>
  <c r="W159" i="6" s="1"/>
  <c r="Z158" i="6"/>
  <c r="Z159" i="6" s="1"/>
  <c r="H158" i="6"/>
  <c r="H159" i="6" s="1"/>
  <c r="AB158" i="6"/>
  <c r="AB159" i="6" s="1"/>
  <c r="T158" i="6"/>
  <c r="T159" i="6" s="1"/>
  <c r="Y281" i="6"/>
  <c r="X281" i="6"/>
  <c r="R281" i="6"/>
  <c r="S281" i="6"/>
  <c r="U281" i="6"/>
  <c r="U160" i="6"/>
  <c r="V281" i="6"/>
  <c r="I281" i="6"/>
  <c r="G281" i="6"/>
  <c r="P281" i="6"/>
  <c r="O281" i="6"/>
  <c r="J281" i="6"/>
  <c r="F281" i="6"/>
  <c r="D281" i="6"/>
  <c r="AB272" i="6"/>
  <c r="T244" i="6"/>
  <c r="T256" i="6" s="1"/>
  <c r="Z244" i="6"/>
  <c r="Z256" i="6" s="1"/>
  <c r="W244" i="6"/>
  <c r="W256" i="6" s="1"/>
  <c r="H244" i="6"/>
  <c r="H256" i="6" s="1"/>
  <c r="E244" i="6"/>
  <c r="E256" i="6" s="1"/>
  <c r="Q244" i="6"/>
  <c r="Q256" i="6" s="1"/>
  <c r="K244" i="6"/>
  <c r="K256" i="6" s="1"/>
  <c r="T217" i="6"/>
  <c r="T229" i="6" s="1"/>
  <c r="Z217" i="6"/>
  <c r="Z229" i="6" s="1"/>
  <c r="W217" i="6"/>
  <c r="W229" i="6" s="1"/>
  <c r="Q217" i="6"/>
  <c r="Q229" i="6" s="1"/>
  <c r="K217" i="6"/>
  <c r="K229" i="6" s="1"/>
  <c r="H217" i="6"/>
  <c r="H229" i="6" s="1"/>
  <c r="E217" i="6"/>
  <c r="E229" i="6" s="1"/>
  <c r="AC217" i="6"/>
  <c r="Q188" i="6"/>
  <c r="W188" i="6"/>
  <c r="AC204" i="6"/>
  <c r="T188" i="6"/>
  <c r="Z188" i="6"/>
  <c r="H188" i="6"/>
  <c r="E188" i="6"/>
  <c r="K188" i="6"/>
  <c r="AC207" i="6"/>
  <c r="Z204" i="6"/>
  <c r="Z208" i="6" s="1"/>
  <c r="Q204" i="6"/>
  <c r="Q208" i="6" s="1"/>
  <c r="K204" i="6"/>
  <c r="K208" i="6" s="1"/>
  <c r="Z175" i="6"/>
  <c r="AC178" i="6"/>
  <c r="H175" i="6"/>
  <c r="W175" i="6"/>
  <c r="E204" i="6"/>
  <c r="E208" i="6" s="1"/>
  <c r="W204" i="6"/>
  <c r="W208" i="6" s="1"/>
  <c r="T175" i="6"/>
  <c r="K175" i="6"/>
  <c r="E175" i="6"/>
  <c r="H204" i="6"/>
  <c r="H208" i="6" s="1"/>
  <c r="T204" i="6"/>
  <c r="T208" i="6" s="1"/>
  <c r="Q175" i="6"/>
  <c r="V160" i="6"/>
  <c r="Y160" i="6"/>
  <c r="S160" i="6"/>
  <c r="I160" i="6"/>
  <c r="G160" i="6"/>
  <c r="X160" i="6"/>
  <c r="R160" i="6"/>
  <c r="J160" i="6"/>
  <c r="P160" i="6"/>
  <c r="O160" i="6"/>
  <c r="F160" i="6"/>
  <c r="D160" i="6"/>
  <c r="R82" i="6"/>
  <c r="E48" i="6"/>
  <c r="AB46" i="6"/>
  <c r="AB72" i="6" s="1"/>
  <c r="K46" i="6"/>
  <c r="K72" i="6" s="1"/>
  <c r="W46" i="6"/>
  <c r="W72" i="6" s="1"/>
  <c r="T46" i="6"/>
  <c r="T72" i="6" s="1"/>
  <c r="H46" i="6"/>
  <c r="H72" i="6" s="1"/>
  <c r="Q46" i="6"/>
  <c r="Q72" i="6" s="1"/>
  <c r="E45" i="6"/>
  <c r="AC45" i="6" s="1"/>
  <c r="AA45" i="6"/>
  <c r="AA46" i="6" s="1"/>
  <c r="Y82" i="6"/>
  <c r="S82" i="6"/>
  <c r="J82" i="6"/>
  <c r="D82" i="6"/>
  <c r="K15" i="6"/>
  <c r="Z15" i="6"/>
  <c r="H15" i="6"/>
  <c r="W15" i="6"/>
  <c r="O82" i="6"/>
  <c r="Q15" i="6"/>
  <c r="H125" i="6"/>
  <c r="H146" i="6" s="1"/>
  <c r="AB267" i="6"/>
  <c r="T267" i="6"/>
  <c r="T272" i="6" s="1"/>
  <c r="Z125" i="6"/>
  <c r="Z146" i="6" s="1"/>
  <c r="K125" i="6"/>
  <c r="K146" i="6" s="1"/>
  <c r="W92" i="6"/>
  <c r="W93" i="6" s="1"/>
  <c r="E267" i="6"/>
  <c r="E272" i="6" s="1"/>
  <c r="H92" i="6"/>
  <c r="H93" i="6" s="1"/>
  <c r="C5" i="7" s="1"/>
  <c r="AA267" i="6"/>
  <c r="W125" i="6"/>
  <c r="W146" i="6" s="1"/>
  <c r="AB92" i="6"/>
  <c r="AB93" i="6" s="1"/>
  <c r="T92" i="6"/>
  <c r="T93" i="6" s="1"/>
  <c r="G5" i="7" s="1"/>
  <c r="AA15" i="6"/>
  <c r="AA22" i="6" s="1"/>
  <c r="Z267" i="6"/>
  <c r="Z272" i="6" s="1"/>
  <c r="K267" i="6"/>
  <c r="K272" i="6" s="1"/>
  <c r="AB125" i="6"/>
  <c r="AB146" i="6" s="1"/>
  <c r="T125" i="6"/>
  <c r="T146" i="6" s="1"/>
  <c r="AA92" i="6"/>
  <c r="AA93" i="6" s="1"/>
  <c r="E125" i="6"/>
  <c r="E146" i="6" s="1"/>
  <c r="H267" i="6"/>
  <c r="H272" i="6" s="1"/>
  <c r="T15" i="6"/>
  <c r="E92" i="6"/>
  <c r="E93" i="6" s="1"/>
  <c r="B5" i="7" s="1"/>
  <c r="AB15" i="6"/>
  <c r="AB22" i="6" s="1"/>
  <c r="W267" i="6"/>
  <c r="W272" i="6" s="1"/>
  <c r="AA125" i="6"/>
  <c r="AA146" i="6" s="1"/>
  <c r="Z92" i="6"/>
  <c r="Z93" i="6" s="1"/>
  <c r="K92" i="6"/>
  <c r="K93" i="6" s="1"/>
  <c r="D5" i="7" s="1"/>
  <c r="U82" i="6"/>
  <c r="F82" i="6"/>
  <c r="AC306" i="6"/>
  <c r="AC291" i="6"/>
  <c r="AC276" i="6"/>
  <c r="AC263" i="6"/>
  <c r="AC241" i="6"/>
  <c r="AC238" i="6"/>
  <c r="AC216" i="6"/>
  <c r="AC206" i="6"/>
  <c r="AC186" i="6"/>
  <c r="AC169" i="6"/>
  <c r="AC164" i="6"/>
  <c r="AC151" i="6"/>
  <c r="AC124" i="6"/>
  <c r="AC104" i="6"/>
  <c r="AC101" i="6"/>
  <c r="AC97" i="6"/>
  <c r="AC89" i="6"/>
  <c r="AC87" i="6"/>
  <c r="AC42" i="6"/>
  <c r="AC298" i="6"/>
  <c r="AC278" i="6"/>
  <c r="AC275" i="6"/>
  <c r="AC262" i="6"/>
  <c r="AC237" i="6"/>
  <c r="AC213" i="6"/>
  <c r="AC203" i="6"/>
  <c r="AC174" i="6"/>
  <c r="AC157" i="6"/>
  <c r="AC115" i="6"/>
  <c r="AC109" i="6"/>
  <c r="AC100" i="6"/>
  <c r="AC90" i="6"/>
  <c r="AC88" i="6"/>
  <c r="AC86" i="6"/>
  <c r="AC44" i="6"/>
  <c r="AC41" i="6"/>
  <c r="AC296" i="6"/>
  <c r="AC266" i="6"/>
  <c r="AC261" i="6"/>
  <c r="AC240" i="6"/>
  <c r="AC235" i="6"/>
  <c r="AC184" i="6"/>
  <c r="AC166" i="6"/>
  <c r="AC153" i="6"/>
  <c r="AC150" i="6"/>
  <c r="AC114" i="6"/>
  <c r="AC43" i="6"/>
  <c r="AC40" i="6"/>
  <c r="Q92" i="6"/>
  <c r="Q93" i="6" s="1"/>
  <c r="F5" i="7" s="1"/>
  <c r="Q125" i="6"/>
  <c r="Q146" i="6" s="1"/>
  <c r="Q267" i="6"/>
  <c r="Q272" i="6" s="1"/>
  <c r="AC307" i="6"/>
  <c r="AC293" i="6"/>
  <c r="AC288" i="6"/>
  <c r="AC277" i="6"/>
  <c r="AC254" i="6"/>
  <c r="AC255" i="6" s="1"/>
  <c r="AC256" i="6" s="1"/>
  <c r="AC242" i="6"/>
  <c r="AC239" i="6"/>
  <c r="AC234" i="6"/>
  <c r="AC227" i="6"/>
  <c r="AC228" i="6" s="1"/>
  <c r="AC187" i="6"/>
  <c r="AC177" i="6"/>
  <c r="AC173" i="6"/>
  <c r="AC165" i="6"/>
  <c r="AC152" i="6"/>
  <c r="AC149" i="6"/>
  <c r="AC118" i="6"/>
  <c r="AC112" i="6"/>
  <c r="AC108" i="6"/>
  <c r="AC105" i="6"/>
  <c r="AC98" i="6"/>
  <c r="X82" i="6"/>
  <c r="P82" i="6"/>
  <c r="I82" i="6"/>
  <c r="H22" i="6" l="1"/>
  <c r="H29" i="6" s="1"/>
  <c r="C3" i="7" s="1"/>
  <c r="Q22" i="6"/>
  <c r="Q29" i="6" s="1"/>
  <c r="F3" i="7" s="1"/>
  <c r="Z22" i="6"/>
  <c r="Z29" i="6" s="1"/>
  <c r="I3" i="7" s="1"/>
  <c r="T22" i="6"/>
  <c r="T29" i="6" s="1"/>
  <c r="G3" i="7" s="1"/>
  <c r="K22" i="6"/>
  <c r="K29" i="6" s="1"/>
  <c r="D3" i="7" s="1"/>
  <c r="W22" i="6"/>
  <c r="W29" i="6" s="1"/>
  <c r="H3" i="7" s="1"/>
  <c r="J5" i="7"/>
  <c r="J12" i="7"/>
  <c r="AA272" i="6"/>
  <c r="AA281" i="6" s="1"/>
  <c r="Z198" i="6"/>
  <c r="Z209" i="6" s="1"/>
  <c r="AC91" i="6"/>
  <c r="AC208" i="6"/>
  <c r="I329" i="6"/>
  <c r="X329" i="6"/>
  <c r="U329" i="6"/>
  <c r="G329" i="6"/>
  <c r="P329" i="6"/>
  <c r="V329" i="6"/>
  <c r="O329" i="6"/>
  <c r="Y329" i="6"/>
  <c r="AC229" i="6"/>
  <c r="AC230" i="6" s="1"/>
  <c r="J329" i="6"/>
  <c r="F329" i="6"/>
  <c r="R329" i="6"/>
  <c r="S329" i="6"/>
  <c r="K198" i="6"/>
  <c r="K209" i="6" s="1"/>
  <c r="D7" i="7" s="1"/>
  <c r="Q198" i="6"/>
  <c r="Q209" i="6" s="1"/>
  <c r="F7" i="7" s="1"/>
  <c r="W198" i="6"/>
  <c r="W209" i="6" s="1"/>
  <c r="H198" i="6"/>
  <c r="H209" i="6" s="1"/>
  <c r="C7" i="7" s="1"/>
  <c r="AC308" i="6"/>
  <c r="AC309" i="6" s="1"/>
  <c r="AC310" i="6" s="1"/>
  <c r="T198" i="6"/>
  <c r="T209" i="6" s="1"/>
  <c r="G7" i="7" s="1"/>
  <c r="E198" i="6"/>
  <c r="AC279" i="6"/>
  <c r="AC280" i="6" s="1"/>
  <c r="AC209" i="6"/>
  <c r="E230" i="6"/>
  <c r="B8" i="7" s="1"/>
  <c r="Q230" i="6"/>
  <c r="F8" i="7" s="1"/>
  <c r="H230" i="6"/>
  <c r="C8" i="7" s="1"/>
  <c r="Z230" i="6"/>
  <c r="I8" i="7" s="1"/>
  <c r="W230" i="6"/>
  <c r="H8" i="7" s="1"/>
  <c r="K230" i="6"/>
  <c r="D8" i="7" s="1"/>
  <c r="T230" i="6"/>
  <c r="G8" i="7" s="1"/>
  <c r="AC300" i="6"/>
  <c r="AC301" i="6" s="1"/>
  <c r="AC302" i="6" s="1"/>
  <c r="C11" i="7"/>
  <c r="K257" i="6"/>
  <c r="D9" i="7" s="1"/>
  <c r="Z257" i="6"/>
  <c r="I9" i="7" s="1"/>
  <c r="T257" i="6"/>
  <c r="G9" i="7" s="1"/>
  <c r="H257" i="6"/>
  <c r="C9" i="7" s="1"/>
  <c r="AC257" i="6"/>
  <c r="Q257" i="6"/>
  <c r="F9" i="7" s="1"/>
  <c r="W257" i="6"/>
  <c r="H9" i="7" s="1"/>
  <c r="E257" i="6"/>
  <c r="B9" i="7" s="1"/>
  <c r="AC158" i="6"/>
  <c r="AC159" i="6" s="1"/>
  <c r="Z281" i="6"/>
  <c r="W281" i="6"/>
  <c r="T281" i="6"/>
  <c r="G10" i="7" s="1"/>
  <c r="K281" i="6"/>
  <c r="D10" i="7" s="1"/>
  <c r="AB281" i="6"/>
  <c r="Q281" i="6"/>
  <c r="F10" i="7" s="1"/>
  <c r="H281" i="6"/>
  <c r="C10" i="7" s="1"/>
  <c r="E281" i="6"/>
  <c r="B10" i="7" s="1"/>
  <c r="AC188" i="6"/>
  <c r="AC175" i="6"/>
  <c r="D11" i="7"/>
  <c r="Z160" i="6"/>
  <c r="H160" i="6"/>
  <c r="C6" i="7" s="1"/>
  <c r="T160" i="6"/>
  <c r="G6" i="7" s="1"/>
  <c r="W160" i="6"/>
  <c r="Q160" i="6"/>
  <c r="F6" i="7" s="1"/>
  <c r="K160" i="6"/>
  <c r="D6" i="7" s="1"/>
  <c r="AB160" i="6"/>
  <c r="AA160" i="6"/>
  <c r="E160" i="6"/>
  <c r="B6" i="7" s="1"/>
  <c r="E46" i="6"/>
  <c r="AA48" i="6"/>
  <c r="AA49" i="6" s="1"/>
  <c r="H82" i="6"/>
  <c r="AC48" i="6"/>
  <c r="AC49" i="6" s="1"/>
  <c r="E49" i="6"/>
  <c r="AC46" i="6"/>
  <c r="Q82" i="6"/>
  <c r="AB82" i="6"/>
  <c r="T82" i="6"/>
  <c r="B11" i="7"/>
  <c r="W82" i="6"/>
  <c r="Z82" i="6"/>
  <c r="K82" i="6"/>
  <c r="AC15" i="6"/>
  <c r="AC22" i="6" s="1"/>
  <c r="G11" i="7"/>
  <c r="F11" i="7"/>
  <c r="AC125" i="6"/>
  <c r="AC146" i="6" s="1"/>
  <c r="AC92" i="6"/>
  <c r="AC93" i="6" s="1"/>
  <c r="AC267" i="6"/>
  <c r="J6" i="7" l="1"/>
  <c r="J10" i="7"/>
  <c r="J9" i="7"/>
  <c r="J11" i="7"/>
  <c r="J8" i="7"/>
  <c r="AC272" i="6"/>
  <c r="AC281" i="6" s="1"/>
  <c r="I4" i="7"/>
  <c r="I15" i="7" s="1"/>
  <c r="Z329" i="6"/>
  <c r="C4" i="7"/>
  <c r="C15" i="7" s="1"/>
  <c r="H329" i="6"/>
  <c r="H4" i="7"/>
  <c r="H15" i="7" s="1"/>
  <c r="W329" i="6"/>
  <c r="F4" i="7"/>
  <c r="F15" i="7" s="1"/>
  <c r="Q329" i="6"/>
  <c r="D4" i="7"/>
  <c r="D15" i="7" s="1"/>
  <c r="K329" i="6"/>
  <c r="G4" i="7"/>
  <c r="G15" i="7" s="1"/>
  <c r="T329" i="6"/>
  <c r="AC198" i="6"/>
  <c r="D29" i="6"/>
  <c r="D329" i="6" s="1"/>
  <c r="AA29" i="6"/>
  <c r="E209" i="6"/>
  <c r="B7" i="7" s="1"/>
  <c r="J7" i="7" s="1"/>
  <c r="AC160" i="6"/>
  <c r="C82" i="6"/>
  <c r="C329" i="6" s="1"/>
  <c r="AA51" i="6"/>
  <c r="E51" i="6"/>
  <c r="AB29" i="6" l="1"/>
  <c r="AB329" i="6" s="1"/>
  <c r="E29" i="6"/>
  <c r="B3" i="7" s="1"/>
  <c r="J3" i="7" s="1"/>
  <c r="E54" i="6"/>
  <c r="AC51" i="6"/>
  <c r="AA54" i="6"/>
  <c r="AC29" i="6" l="1"/>
  <c r="AC54" i="6"/>
  <c r="AA63" i="6"/>
  <c r="AA64" i="6" s="1"/>
  <c r="AA72" i="6" s="1"/>
  <c r="E63" i="6"/>
  <c r="E64" i="6" s="1"/>
  <c r="E72" i="6" s="1"/>
  <c r="AC63" i="6" l="1"/>
  <c r="AC64" i="6" s="1"/>
  <c r="AC72" i="6" s="1"/>
  <c r="AA75" i="6" l="1"/>
  <c r="E75" i="6"/>
  <c r="E77" i="6" s="1"/>
  <c r="AA77" i="6" l="1"/>
  <c r="AA81" i="6" s="1"/>
  <c r="AA82" i="6" s="1"/>
  <c r="AA329" i="6" s="1"/>
  <c r="E81" i="6"/>
  <c r="AC75" i="6"/>
  <c r="AC77" i="6" l="1"/>
  <c r="AC81" i="6" s="1"/>
  <c r="AC82" i="6" s="1"/>
  <c r="AC329" i="6" s="1"/>
  <c r="E82" i="6"/>
  <c r="E329" i="6" s="1"/>
  <c r="B4" i="7" l="1"/>
  <c r="J4" i="7" s="1"/>
  <c r="B15" i="7" l="1"/>
  <c r="J15" i="7" s="1"/>
</calcChain>
</file>

<file path=xl/sharedStrings.xml><?xml version="1.0" encoding="utf-8"?>
<sst xmlns="http://schemas.openxmlformats.org/spreadsheetml/2006/main" count="384" uniqueCount="196">
  <si>
    <t>คณะ/หน่วยงานเทียบเท่า</t>
  </si>
  <si>
    <t>ชาย</t>
  </si>
  <si>
    <t>หญิง</t>
  </si>
  <si>
    <t>รวม</t>
  </si>
  <si>
    <t>คณะ ศิลปศาสตร์</t>
  </si>
  <si>
    <t>ภาคปกติ</t>
  </si>
  <si>
    <t>การท่องเที่ยว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</si>
  <si>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</si>
  <si>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</si>
  <si>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</si>
  <si>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</si>
  <si>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</si>
  <si>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</si>
  <si>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</si>
  <si>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วิศวกรรมโยธา</t>
  </si>
  <si>
    <t>วิศวกรรมอุตสาหการ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</si>
  <si>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</si>
  <si>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</si>
  <si>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</si>
  <si>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</si>
  <si>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</si>
  <si>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</si>
  <si>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</si>
  <si>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</si>
  <si>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</si>
  <si>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สัตวศาสตร์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</si>
  <si>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</si>
  <si>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</si>
  <si>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</si>
  <si>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วิศวกรรมเคมี</t>
  </si>
  <si>
    <t>วิศวกรรมไฟฟ้า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</si>
  <si>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</si>
  <si>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</si>
  <si>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</si>
  <si>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</si>
  <si>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คณะบริหารธุรกิจ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</si>
  <si>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</si>
  <si>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</si>
  <si>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</si>
  <si>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การตลาด</t>
  </si>
  <si>
    <t>การบริหารธุรกิจระหว่างประเทศ</t>
  </si>
  <si>
    <t>คอมพิวเตอร์ธุรกิจ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</si>
  <si>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</si>
  <si>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</si>
  <si>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International Business Administration</t>
  </si>
  <si>
    <t>Marketing</t>
  </si>
  <si>
    <t>บัญชีบัณฑิต</t>
  </si>
  <si>
    <t>คณะเทคโนโลยีคหกรรมศาสตร์</t>
  </si>
  <si>
    <t>อาหารและโภชนาการ</t>
  </si>
  <si>
    <t>การศึกษาปฐมวัย</t>
  </si>
  <si>
    <t>คณะศิลปกรรมศาสตร์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</si>
  <si>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</si>
  <si>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</si>
  <si>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</si>
  <si>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</si>
  <si>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</si>
  <si>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</si>
  <si>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</si>
  <si>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</si>
  <si>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</si>
  <si>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</si>
  <si>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</si>
  <si>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</si>
  <si>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</si>
  <si>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</si>
  <si>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เทคโนโลยีมัลติมีเดีย</t>
  </si>
  <si>
    <t>คณะวิทยาศาสตร์และเทคโนโลยี</t>
  </si>
  <si>
    <t>คณิตศาสตร์</t>
  </si>
  <si>
    <t>เคมี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</si>
  <si>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</si>
  <si>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</si>
  <si>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</si>
  <si>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</si>
  <si>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คณะสถาปัตยกรรมศาสตร์</t>
  </si>
  <si>
    <t>สถาปัตยกรรม</t>
  </si>
  <si>
    <t>สถาปัตยกรรมภายใน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</si>
  <si>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</si>
  <si>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</si>
  <si>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</si>
  <si>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วิศวกรรมเครื่องจักรกลเกษตร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</si>
  <si>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</si>
  <si>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</si>
  <si>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</si>
  <si>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</si>
  <si>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</si>
  <si>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</si>
  <si>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การจัดการการโรงแรม</t>
  </si>
  <si>
    <t>วิศวกรรมชลประทานและการจัดการน้ำ</t>
  </si>
  <si>
    <t>วิศวกรรมอิเล็กทรอนิกส์และโทรคมนาคม - วิศวกรรมสื่อสารโครงข่าย</t>
  </si>
  <si>
    <t>ระดับปริญญาตรี - หลักสูตรวิศวกรรมศาสตรบัณฑิต (วุฒิ ปวส. เทียบโอน)</t>
  </si>
  <si>
    <t>ระดับปริญญาตรี  - หลักสูตรบริหารธุรกิจบัณฑิต (รับวุฒิ ปวช./ม.6)</t>
  </si>
  <si>
    <t>ระดับปริญญาตรี  - หลักสูตรบริหารธุรกิจบัณฑิต (รับวุฒิ ปวส. เทียบโอน)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</si>
  <si>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</si>
  <si>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</si>
  <si>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หลักสูตรเศรษฐศาสตรบัณฑิต (รับวุฒิ ปวช./ม.6)</t>
  </si>
  <si>
    <t>ระดับปริญญาตรี  - หลักสูตรบัญชีบัณฑิต (รับวุฒิ ปวช./ม.6)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</si>
  <si>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</si>
  <si>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</si>
  <si>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ระดับปริญญาตรี - หลักสูตรคหกรรมศาสตรบัณฑิต (วุฒิ ปวส. เทียบโอน)</t>
  </si>
  <si>
    <t>นวัตกรรมการออกแบบผลิตภัณฑ์ร่วมสมัย</t>
  </si>
  <si>
    <t>นาฏศิลป์ไทยศึกษา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</si>
  <si>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</si>
  <si>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</si>
  <si>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</si>
  <si>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</si>
  <si>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</si>
  <si>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</si>
  <si>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</si>
  <si>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หลักสูตรศิลปศาสตรบัณฑิต (วุฒิ ปวช./ม.6)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</si>
  <si>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</si>
  <si>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</si>
  <si>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</si>
  <si>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</si>
  <si>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</si>
  <si>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</si>
  <si>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</si>
  <si>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</si>
  <si>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</si>
  <si>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ชีววิทยาประยุกต์</t>
  </si>
  <si>
    <t>สถิติประยุกต์</t>
  </si>
  <si>
    <t>สุขภาพและความงาม</t>
  </si>
  <si>
    <t>การจัดการโลจิสติกส์และซัพพลายเชน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</si>
  <si>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</si>
  <si>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</si>
  <si>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</si>
  <si>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</si>
  <si>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วิศวกรรมอิเล็กทรอนิกศ์อากาศยาน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</si>
  <si>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</si>
  <si>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</si>
  <si>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</si>
  <si>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</si>
  <si>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</si>
  <si>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</si>
  <si>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คณะ</t>
  </si>
  <si>
    <t>ชั้นปีที่ 1</t>
  </si>
  <si>
    <t>ชั้นปีที่ 2</t>
  </si>
  <si>
    <t>ชั้นปีที่ 3</t>
  </si>
  <si>
    <t>ชั้นปีที่ 4</t>
  </si>
  <si>
    <t>เทคโนโลยีดิจิทัลเพื่อการศึกษา</t>
  </si>
  <si>
    <t>การจัดการ - นวัตกรรมการจัดการธุรกิจ</t>
  </si>
  <si>
    <t>การตลาด - การตลาด</t>
  </si>
  <si>
    <t>การตลาด - การค้าปลีก</t>
  </si>
  <si>
    <t>นวัตกรรมผลิตภัณฑ์สุขภาพ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</si>
  <si>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</si>
  <si>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</si>
  <si>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</si>
  <si>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</si>
  <si>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(วุฒิ ปวช./ม.6)</t>
  </si>
  <si>
    <t>ระดับปริญญาตรี - หลักสูตรบัญชีบัณฑิต  (รับวุฒิ ปวช./ม.6)</t>
  </si>
  <si>
    <t>ระดับปริญญาตรี - หลักสูตรศิลปบัณฑิต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</si>
  <si>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</si>
  <si>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</si>
  <si>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</si>
  <si>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 (วุฒิ ม.6)</t>
  </si>
  <si>
    <t>ระดับปริญญาตรี - หลักสูตรศึกษาศาสตรบัณฑิต (วุฒิ ปวช./ม.6ได้รับใบประกอบวิชาชีพครู)</t>
  </si>
  <si>
    <t>ระดับปริญญาตรี - หลักสูตรครุศาสตร์อุตสาหกรรมบัณฑิต (วุฒิ ปวช./ม.6)</t>
  </si>
  <si>
    <t>นวัตกรรมการเรียนรู้และเทคโนโลยีสารสนเทศ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</si>
  <si>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</si>
  <si>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วิศวกรรมอุตสาหการ - วิศวกรรมระบบการผลิตอัตโนมัติ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</si>
  <si>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</si>
  <si>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</si>
  <si>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</si>
  <si>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วิศวกรรมอุตสาหการ - วิศวกรรมอุตสาหการและโลจิสติกส์</t>
  </si>
  <si>
    <t>วิศวกกรรมวัสดุ - วิศวกรรมอุตสาหกรรมพลาสติก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</si>
  <si>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</si>
  <si>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</si>
  <si>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</si>
  <si>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</si>
  <si>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</si>
  <si>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</si>
  <si>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Business Administration -  Marketing</t>
  </si>
  <si>
    <t xml:space="preserve">ชั้นปีที่ 1   </t>
  </si>
  <si>
    <t xml:space="preserve">ชั้นปีที่ 2  </t>
  </si>
  <si>
    <t xml:space="preserve">ชั้นปีที่ 3  </t>
  </si>
  <si>
    <t xml:space="preserve">ชั้นปีที่ 4  </t>
  </si>
  <si>
    <t>พลศึกษา</t>
  </si>
  <si>
    <t>เทคโนโลยีบริหารงานก่อสร้าง</t>
  </si>
  <si>
    <t>วิศวกรรมอิเล็กทรอนิกส์และระบบอัตโนมัติ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</si>
  <si>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</si>
  <si>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</si>
  <si>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</si>
  <si>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 - เทคโนโลยีเครื่องมือวัด</t>
  </si>
  <si>
    <t>ฟิสิกส์ประยุกต์ - นวัตกรรมวัสดุและนาโนเทคโนโลยี</t>
  </si>
  <si>
    <t>คณะการแพทย์บูรณาการ</t>
  </si>
  <si>
    <t>ชั้นปีที่ 3 ขึ้นไป</t>
  </si>
  <si>
    <t>(เฉพาะหลักสูตรต่อเนื่อง)</t>
  </si>
  <si>
    <t xml:space="preserve">ชั้นปีที่ 3 </t>
  </si>
  <si>
    <t>จำนวนนักศึกษาทั้งหมด ระดับปริญญาตรี ปีการศึกษา 2565  จำแนกตามคณะ/สาขาวิชา  ระดับการศึกษา  ชั้นปี  และเพศ</t>
  </si>
  <si>
    <t>ปีการศึกษา  2565</t>
  </si>
  <si>
    <t>ภาษาอังกฤษเพื่ออาชีพนานาชาติ</t>
  </si>
  <si>
    <t>ระดับปริญญาตรี - หลักสูตรอุตสาหกรรมศาสตรบัณฑิต  (วุฒิ ปวส. ต่อเนื่อง)</t>
  </si>
  <si>
    <t>หลักสูตรนานาชาติ (International Program)</t>
  </si>
  <si>
    <t xml:space="preserve">ข้อมูล  ณ  วันที่ 27 กันยายน 2565  สำนักส่งเสริมวิชาการและงานทะเบียน  มหาวิทยาลัยเทคโนโลยีราชมงคลธัญบุรี  </t>
  </si>
  <si>
    <t>วิศวกรรมสิ่งทอ - วิศวกรรมเครื่องนุ่งห่ม</t>
  </si>
  <si>
    <t>ระดับปริญญาตรี - หลักสูตรศิลปศาสตรบัณฑิต (หลักสูตรนานาชาติ)</t>
  </si>
  <si>
    <t>ระดับปริญญาตรี - หลักสูตรบริหารธุรกิจบัณฑิต (หลักสูตรนานาชาติ)  (รับวุฒิ ปวช./ม.6)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</si>
</sst>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  <numFmt numFmtId="188" formatCode="#,##0;[Red]#,##0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Angsana New"/>
      <family val="1"/>
    </font>
    <font>
      <b/>
      <sz val="10"/>
      <name val="Angsana New"/>
      <family val="1"/>
    </font>
    <font>
      <sz val="14"/>
      <name val="TH SarabunPSK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  <font>
      <sz val="11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/>
  </cellStyleXfs>
  <cellXfs count="117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3" fontId="2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/>
    <xf numFmtId="0" fontId="2" fillId="0" borderId="5" xfId="0" applyFont="1" applyFill="1" applyBorder="1" applyAlignment="1"/>
    <xf numFmtId="0" fontId="3" fillId="0" borderId="5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3" fillId="0" borderId="5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/>
    <xf numFmtId="0" fontId="5" fillId="0" borderId="5" xfId="0" applyFont="1" applyFill="1" applyBorder="1" applyAlignment="1">
      <alignment horizontal="right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 vertical="top" wrapText="1"/>
    </xf>
    <xf numFmtId="3" fontId="10" fillId="0" borderId="14" xfId="0" applyNumberFormat="1" applyFont="1" applyFill="1" applyBorder="1" applyAlignment="1">
      <alignment horizontal="center" vertical="top" wrapText="1"/>
    </xf>
    <xf numFmtId="0" fontId="9" fillId="0" borderId="9" xfId="0" applyFont="1" applyBorder="1"/>
    <xf numFmtId="188" fontId="9" fillId="0" borderId="9" xfId="0" applyNumberFormat="1" applyFont="1" applyBorder="1" applyAlignment="1">
      <alignment horizontal="center"/>
    </xf>
    <xf numFmtId="188" fontId="0" fillId="0" borderId="0" xfId="0" applyNumberFormat="1"/>
    <xf numFmtId="188" fontId="0" fillId="0" borderId="0" xfId="0" applyNumberFormat="1" applyAlignment="1">
      <alignment horizontal="center"/>
    </xf>
    <xf numFmtId="0" fontId="11" fillId="0" borderId="5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13" fillId="0" borderId="15" xfId="2" applyFont="1" applyFill="1" applyBorder="1" applyAlignment="1"/>
    <xf numFmtId="3" fontId="3" fillId="0" borderId="6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188" fontId="0" fillId="0" borderId="0" xfId="0" applyNumberForma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Sheet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473681174468575E-2"/>
          <c:y val="0.18115406708279211"/>
          <c:w val="0.71797934349115455"/>
          <c:h val="0.5669982548439127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ชั้นปีที่ 1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Sheet1!$B$3:$B$14</c:f>
              <c:numCache>
                <c:formatCode>#,##0;[Red]#,##0</c:formatCode>
                <c:ptCount val="12"/>
                <c:pt idx="0">
                  <c:v>610</c:v>
                </c:pt>
                <c:pt idx="1">
                  <c:v>486</c:v>
                </c:pt>
                <c:pt idx="2">
                  <c:v>217</c:v>
                </c:pt>
                <c:pt idx="3">
                  <c:v>1470</c:v>
                </c:pt>
                <c:pt idx="4">
                  <c:v>1352</c:v>
                </c:pt>
                <c:pt idx="5">
                  <c:v>439</c:v>
                </c:pt>
                <c:pt idx="6">
                  <c:v>350</c:v>
                </c:pt>
                <c:pt idx="7">
                  <c:v>526</c:v>
                </c:pt>
                <c:pt idx="8">
                  <c:v>355</c:v>
                </c:pt>
                <c:pt idx="9">
                  <c:v>164</c:v>
                </c:pt>
                <c:pt idx="10">
                  <c:v>115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E-4183-85EC-4B4737754584}"/>
            </c:ext>
          </c:extLst>
        </c:ser>
        <c:ser>
          <c:idx val="1"/>
          <c:order val="1"/>
          <c:tx>
            <c:strRef>
              <c:f>Sheet1!$C$1:$C$2</c:f>
              <c:strCache>
                <c:ptCount val="2"/>
                <c:pt idx="0">
                  <c:v>ชั้นปีที่ 2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Sheet1!$C$3:$C$14</c:f>
              <c:numCache>
                <c:formatCode>#,##0;[Red]#,##0</c:formatCode>
                <c:ptCount val="12"/>
                <c:pt idx="0">
                  <c:v>529</c:v>
                </c:pt>
                <c:pt idx="1">
                  <c:v>581</c:v>
                </c:pt>
                <c:pt idx="2">
                  <c:v>202</c:v>
                </c:pt>
                <c:pt idx="3">
                  <c:v>1392</c:v>
                </c:pt>
                <c:pt idx="4">
                  <c:v>1575</c:v>
                </c:pt>
                <c:pt idx="5">
                  <c:v>445</c:v>
                </c:pt>
                <c:pt idx="6">
                  <c:v>353</c:v>
                </c:pt>
                <c:pt idx="7">
                  <c:v>535</c:v>
                </c:pt>
                <c:pt idx="8">
                  <c:v>388</c:v>
                </c:pt>
                <c:pt idx="9">
                  <c:v>161</c:v>
                </c:pt>
                <c:pt idx="10">
                  <c:v>115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E-4183-85EC-4B4737754584}"/>
            </c:ext>
          </c:extLst>
        </c:ser>
        <c:ser>
          <c:idx val="2"/>
          <c:order val="2"/>
          <c:tx>
            <c:strRef>
              <c:f>Sheet1!$D$1:$D$2</c:f>
              <c:strCache>
                <c:ptCount val="2"/>
                <c:pt idx="0">
                  <c:v>ชั้นปีที่ 3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Sheet1!$D$3:$D$14</c:f>
              <c:numCache>
                <c:formatCode>#,##0;[Red]#,##0</c:formatCode>
                <c:ptCount val="12"/>
                <c:pt idx="0">
                  <c:v>516</c:v>
                </c:pt>
                <c:pt idx="1">
                  <c:v>540</c:v>
                </c:pt>
                <c:pt idx="2">
                  <c:v>174</c:v>
                </c:pt>
                <c:pt idx="3">
                  <c:v>1196</c:v>
                </c:pt>
                <c:pt idx="4">
                  <c:v>1254</c:v>
                </c:pt>
                <c:pt idx="5">
                  <c:v>291</c:v>
                </c:pt>
                <c:pt idx="6">
                  <c:v>331</c:v>
                </c:pt>
                <c:pt idx="7">
                  <c:v>477</c:v>
                </c:pt>
                <c:pt idx="8">
                  <c:v>301</c:v>
                </c:pt>
                <c:pt idx="9">
                  <c:v>175</c:v>
                </c:pt>
                <c:pt idx="10">
                  <c:v>65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E-4183-85EC-4B4737754584}"/>
            </c:ext>
          </c:extLst>
        </c:ser>
        <c:ser>
          <c:idx val="3"/>
          <c:order val="3"/>
          <c:tx>
            <c:strRef>
              <c:f>Sheet1!$E$1:$E$2</c:f>
              <c:strCache>
                <c:ptCount val="2"/>
                <c:pt idx="0">
                  <c:v>ชั้นปีที่ 3 </c:v>
                </c:pt>
                <c:pt idx="1">
                  <c:v>(เฉพาะหลักสูตรต่อเนื่อง)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Sheet1!$E$3:$E$14</c:f>
              <c:numCache>
                <c:formatCode>#,##0;[Red]#,##0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E-4183-85EC-4B4737754584}"/>
            </c:ext>
          </c:extLst>
        </c:ser>
        <c:ser>
          <c:idx val="4"/>
          <c:order val="4"/>
          <c:tx>
            <c:strRef>
              <c:f>Sheet1!$F$1:$F$2</c:f>
              <c:strCache>
                <c:ptCount val="2"/>
                <c:pt idx="0">
                  <c:v>ชั้นปีที่ 4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Sheet1!$F$3:$F$14</c:f>
              <c:numCache>
                <c:formatCode>#,##0;[Red]#,##0</c:formatCode>
                <c:ptCount val="12"/>
                <c:pt idx="0">
                  <c:v>420</c:v>
                </c:pt>
                <c:pt idx="1">
                  <c:v>221</c:v>
                </c:pt>
                <c:pt idx="2">
                  <c:v>243</c:v>
                </c:pt>
                <c:pt idx="3">
                  <c:v>828</c:v>
                </c:pt>
                <c:pt idx="4">
                  <c:v>1291</c:v>
                </c:pt>
                <c:pt idx="5">
                  <c:v>254</c:v>
                </c:pt>
                <c:pt idx="6">
                  <c:v>260</c:v>
                </c:pt>
                <c:pt idx="7">
                  <c:v>343</c:v>
                </c:pt>
                <c:pt idx="8">
                  <c:v>263</c:v>
                </c:pt>
                <c:pt idx="9">
                  <c:v>147</c:v>
                </c:pt>
                <c:pt idx="10">
                  <c:v>87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E-4183-85EC-4B4737754584}"/>
            </c:ext>
          </c:extLst>
        </c:ser>
        <c:ser>
          <c:idx val="5"/>
          <c:order val="5"/>
          <c:tx>
            <c:strRef>
              <c:f>Sheet1!$G$1:$G$2</c:f>
              <c:strCache>
                <c:ptCount val="2"/>
                <c:pt idx="0">
                  <c:v>ชั้นปีที่ 5 ขึ้นไป </c:v>
                </c:pt>
                <c:pt idx="1">
                  <c:v>(เฉพาะหลักสูตร 4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Sheet1!$G$3:$G$14</c:f>
              <c:numCache>
                <c:formatCode>#,##0;[Red]#,##0</c:formatCode>
                <c:ptCount val="12"/>
                <c:pt idx="0">
                  <c:v>29</c:v>
                </c:pt>
                <c:pt idx="1">
                  <c:v>57</c:v>
                </c:pt>
                <c:pt idx="2">
                  <c:v>51</c:v>
                </c:pt>
                <c:pt idx="3">
                  <c:v>319</c:v>
                </c:pt>
                <c:pt idx="4">
                  <c:v>58</c:v>
                </c:pt>
                <c:pt idx="5">
                  <c:v>29</c:v>
                </c:pt>
                <c:pt idx="6">
                  <c:v>85</c:v>
                </c:pt>
                <c:pt idx="7">
                  <c:v>72</c:v>
                </c:pt>
                <c:pt idx="8">
                  <c:v>14</c:v>
                </c:pt>
                <c:pt idx="9">
                  <c:v>0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E-4183-85EC-4B4737754584}"/>
            </c:ext>
          </c:extLst>
        </c:ser>
        <c:ser>
          <c:idx val="6"/>
          <c:order val="6"/>
          <c:tx>
            <c:strRef>
              <c:f>Sheet1!$H$1:$H$2</c:f>
              <c:strCache>
                <c:ptCount val="2"/>
                <c:pt idx="0">
                  <c:v>ชั้นปีที่ 5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Sheet1!$H$3:$H$14</c:f>
              <c:numCache>
                <c:formatCode>#,##0;[Red]#,##0</c:formatCode>
                <c:ptCount val="12"/>
                <c:pt idx="0">
                  <c:v>0</c:v>
                </c:pt>
                <c:pt idx="1">
                  <c:v>167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61</c:v>
                </c:pt>
                <c:pt idx="6">
                  <c:v>97</c:v>
                </c:pt>
                <c:pt idx="7">
                  <c:v>0</c:v>
                </c:pt>
                <c:pt idx="8">
                  <c:v>0</c:v>
                </c:pt>
                <c:pt idx="9">
                  <c:v>153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E-4183-85EC-4B4737754584}"/>
            </c:ext>
          </c:extLst>
        </c:ser>
        <c:ser>
          <c:idx val="7"/>
          <c:order val="7"/>
          <c:tx>
            <c:strRef>
              <c:f>Sheet1!$I$1:$I$2</c:f>
              <c:strCache>
                <c:ptCount val="2"/>
                <c:pt idx="0">
                  <c:v>ชั้นปีที่ 6 ขึ้นไป 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Sheet1!$I$3:$I$14</c:f>
              <c:numCache>
                <c:formatCode>#,##0;[Red]#,##0</c:formatCode>
                <c:ptCount val="12"/>
                <c:pt idx="0">
                  <c:v>0</c:v>
                </c:pt>
                <c:pt idx="1">
                  <c:v>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6E-4183-85EC-4B4737754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22362720"/>
        <c:axId val="1422365984"/>
        <c:axId val="0"/>
      </c:bar3DChart>
      <c:catAx>
        <c:axId val="142236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22365984"/>
        <c:crosses val="autoZero"/>
        <c:auto val="1"/>
        <c:lblAlgn val="ctr"/>
        <c:lblOffset val="100"/>
        <c:noMultiLvlLbl val="0"/>
      </c:catAx>
      <c:valAx>
        <c:axId val="142236598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22362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19</xdr:row>
      <xdr:rowOff>47625</xdr:rowOff>
    </xdr:from>
    <xdr:to>
      <xdr:col>11</xdr:col>
      <xdr:colOff>19049</xdr:colOff>
      <xdr:row>38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0.26174</cdr:x>
      <cdr:y>0.08032</cdr:y>
    </cdr:from>
    <cdr:to>
      <cdr:x>0.66434</cdr:x>
      <cdr:y>0.16063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51" y="485776"/>
          <a:ext cx="3838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0.25507</cdr:x>
      <cdr:y>0.02686</cdr:y>
    </cdr:from>
    <cdr:to>
      <cdr:x>0.7606</cdr:x>
      <cdr:y>0.11505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20979" y="154808"/>
          <a:ext cx="4203622" cy="508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2000" b="1" i="0" baseline="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จำนวนนักศึกษาทั้งหมดแยกชั้นปี  ปีการศึกษา 2565</a:t>
          </a:r>
          <a:endParaRPr lang="th-TH" sz="20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 xmlns:a="http://schemas.openxmlformats.org/drawingml/2006/main">
          <a:endParaRPr lang="th-T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pdesk\Downloads\&#3626;&#3606;&#3636;&#3605;&#3636;%202560%20&#3586;&#3638;&#3657;&#3609;&#3648;&#3623;&#3655;&#3610;&#3652;&#3595;&#3605;&#3660;\&#3609;&#3633;&#3585;&#3624;&#3638;&#3585;&#3625;&#3634;&#3649;&#3618;&#3585;&#3594;&#3633;&#3657;&#3609;&#3611;&#3637;%20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ศ.ทั้งหมดแยกชั้นปี 2559"/>
      <sheetName val="กราฟ"/>
    </sheetNames>
    <sheetDataSet>
      <sheetData sheetId="0">
        <row r="7">
          <cell r="A7" t="str">
            <v>คณะ ศิลปศาสตร์</v>
          </cell>
        </row>
        <row r="27">
          <cell r="A27" t="str">
            <v>คณะครุศาสตร์อุตสาหกรรม</v>
          </cell>
        </row>
        <row r="69">
          <cell r="A69" t="str">
            <v>คณะเทคโนโลยีการเกษตร</v>
          </cell>
        </row>
        <row r="81">
          <cell r="A81" t="str">
            <v>คณะวิศวกรรมศาสตร์</v>
          </cell>
        </row>
        <row r="151">
          <cell r="A151" t="str">
            <v>คณะบริหารธุรกิจ</v>
          </cell>
        </row>
        <row r="204">
          <cell r="A204" t="str">
            <v>คณะเทคโนโลยีคหกรรมศาสตร์</v>
          </cell>
        </row>
        <row r="225">
          <cell r="A225" t="str">
            <v>คณะศิลปกรรมศาสตร์</v>
          </cell>
        </row>
        <row r="254">
          <cell r="A254" t="str">
            <v>คณะเทคโนโลยีสื่อสารมวลชน</v>
          </cell>
        </row>
        <row r="284">
          <cell r="A284" t="str">
            <v>คณะวิทยาศาสตร์และเทคโนโลยี</v>
          </cell>
        </row>
        <row r="305">
          <cell r="A305" t="str">
            <v>คณะสถาปัตยกรรมศาสตร์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330"/>
  <sheetViews>
    <sheetView tabSelected="1" zoomScaleNormal="100" workbookViewId="0">
      <pane xSplit="2" ySplit="5" topLeftCell="C280" activePane="bottomRight" state="frozen"/>
      <selection pane="topRight" activeCell="C1" sqref="C1"/>
      <selection pane="bottomLeft" activeCell="A6" sqref="A6"/>
      <selection pane="bottomRight" activeCell="T325" sqref="T325"/>
    </sheetView>
  </sheetViews>
  <sheetFormatPr defaultColWidth="9" defaultRowHeight="25.5" customHeight="1" x14ac:dyDescent="0.35"/>
  <cols>
    <col min="1" max="1" width="1.875" style="43" customWidth="1"/>
    <col min="2" max="2" width="60.875" style="44" customWidth="1"/>
    <col min="3" max="4" width="6.75" style="45" customWidth="1"/>
    <col min="5" max="5" width="6.75" style="46" customWidth="1"/>
    <col min="6" max="7" width="6.75" style="45" customWidth="1"/>
    <col min="8" max="8" width="6.75" style="46" customWidth="1"/>
    <col min="9" max="10" width="6.75" style="45" customWidth="1"/>
    <col min="11" max="14" width="6.75" style="46" customWidth="1"/>
    <col min="15" max="16" width="6.75" style="45" customWidth="1"/>
    <col min="17" max="17" width="6.75" style="46" customWidth="1"/>
    <col min="18" max="19" width="6.75" style="45" customWidth="1"/>
    <col min="20" max="20" width="6.75" style="46" customWidth="1"/>
    <col min="21" max="22" width="6.75" style="47" customWidth="1"/>
    <col min="23" max="23" width="6.75" style="48" customWidth="1"/>
    <col min="24" max="25" width="6.75" style="47" customWidth="1"/>
    <col min="26" max="26" width="6.75" style="48" customWidth="1"/>
    <col min="27" max="29" width="7.625" style="46" customWidth="1"/>
    <col min="30" max="16384" width="9" style="1"/>
  </cols>
  <sheetData>
    <row r="1" spans="1:29" ht="25.5" customHeight="1" x14ac:dyDescent="0.35">
      <c r="A1" s="85" t="s">
        <v>187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29" ht="15" customHeight="1" x14ac:dyDescent="0.3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</row>
    <row r="3" spans="1:29" ht="25.5" customHeight="1" x14ac:dyDescent="0.35">
      <c r="A3" s="96" t="s">
        <v>0</v>
      </c>
      <c r="B3" s="97"/>
      <c r="C3" s="102" t="s">
        <v>188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4"/>
    </row>
    <row r="4" spans="1:29" s="2" customFormat="1" ht="25.5" customHeight="1" x14ac:dyDescent="0.35">
      <c r="A4" s="98"/>
      <c r="B4" s="99"/>
      <c r="C4" s="105" t="s">
        <v>171</v>
      </c>
      <c r="D4" s="105"/>
      <c r="E4" s="105"/>
      <c r="F4" s="105" t="s">
        <v>172</v>
      </c>
      <c r="G4" s="105"/>
      <c r="H4" s="105"/>
      <c r="I4" s="105" t="s">
        <v>173</v>
      </c>
      <c r="J4" s="105"/>
      <c r="K4" s="105"/>
      <c r="L4" s="90" t="s">
        <v>184</v>
      </c>
      <c r="M4" s="91"/>
      <c r="N4" s="92"/>
      <c r="O4" s="105" t="s">
        <v>174</v>
      </c>
      <c r="P4" s="105"/>
      <c r="Q4" s="105"/>
      <c r="R4" s="107" t="s">
        <v>80</v>
      </c>
      <c r="S4" s="108"/>
      <c r="T4" s="109"/>
      <c r="U4" s="107" t="s">
        <v>78</v>
      </c>
      <c r="V4" s="108"/>
      <c r="W4" s="109"/>
      <c r="X4" s="107" t="s">
        <v>83</v>
      </c>
      <c r="Y4" s="108"/>
      <c r="Z4" s="109"/>
      <c r="AA4" s="90" t="s">
        <v>77</v>
      </c>
      <c r="AB4" s="91"/>
      <c r="AC4" s="92"/>
    </row>
    <row r="5" spans="1:29" ht="28.5" customHeight="1" x14ac:dyDescent="0.35">
      <c r="A5" s="98"/>
      <c r="B5" s="99"/>
      <c r="C5" s="106"/>
      <c r="D5" s="106"/>
      <c r="E5" s="106"/>
      <c r="F5" s="106"/>
      <c r="G5" s="106"/>
      <c r="H5" s="106"/>
      <c r="I5" s="106"/>
      <c r="J5" s="106"/>
      <c r="K5" s="106"/>
      <c r="L5" s="93" t="s">
        <v>185</v>
      </c>
      <c r="M5" s="94"/>
      <c r="N5" s="95"/>
      <c r="O5" s="106"/>
      <c r="P5" s="106"/>
      <c r="Q5" s="106"/>
      <c r="R5" s="87" t="s">
        <v>81</v>
      </c>
      <c r="S5" s="88"/>
      <c r="T5" s="89"/>
      <c r="U5" s="87" t="s">
        <v>82</v>
      </c>
      <c r="V5" s="88"/>
      <c r="W5" s="89"/>
      <c r="X5" s="87" t="s">
        <v>82</v>
      </c>
      <c r="Y5" s="88"/>
      <c r="Z5" s="89"/>
      <c r="AA5" s="110"/>
      <c r="AB5" s="111"/>
      <c r="AC5" s="112"/>
    </row>
    <row r="6" spans="1:29" ht="25.5" customHeight="1" x14ac:dyDescent="0.35">
      <c r="A6" s="100"/>
      <c r="B6" s="101"/>
      <c r="C6" s="3" t="s">
        <v>1</v>
      </c>
      <c r="D6" s="3" t="s">
        <v>2</v>
      </c>
      <c r="E6" s="4" t="s">
        <v>3</v>
      </c>
      <c r="F6" s="3" t="s">
        <v>1</v>
      </c>
      <c r="G6" s="3" t="s">
        <v>2</v>
      </c>
      <c r="H6" s="4" t="s">
        <v>3</v>
      </c>
      <c r="I6" s="3" t="s">
        <v>1</v>
      </c>
      <c r="J6" s="3" t="s">
        <v>2</v>
      </c>
      <c r="K6" s="4" t="s">
        <v>3</v>
      </c>
      <c r="L6" s="3" t="s">
        <v>1</v>
      </c>
      <c r="M6" s="3" t="s">
        <v>2</v>
      </c>
      <c r="N6" s="4" t="s">
        <v>3</v>
      </c>
      <c r="O6" s="3" t="s">
        <v>1</v>
      </c>
      <c r="P6" s="3" t="s">
        <v>2</v>
      </c>
      <c r="Q6" s="4" t="s">
        <v>3</v>
      </c>
      <c r="R6" s="3" t="s">
        <v>1</v>
      </c>
      <c r="S6" s="3" t="s">
        <v>2</v>
      </c>
      <c r="T6" s="4" t="s">
        <v>3</v>
      </c>
      <c r="U6" s="3" t="s">
        <v>1</v>
      </c>
      <c r="V6" s="3" t="s">
        <v>2</v>
      </c>
      <c r="W6" s="4" t="s">
        <v>3</v>
      </c>
      <c r="X6" s="3" t="s">
        <v>1</v>
      </c>
      <c r="Y6" s="3" t="s">
        <v>2</v>
      </c>
      <c r="Z6" s="4" t="s">
        <v>3</v>
      </c>
      <c r="AA6" s="4" t="s">
        <v>1</v>
      </c>
      <c r="AB6" s="4" t="s">
        <v>2</v>
      </c>
      <c r="AC6" s="4" t="s">
        <v>3</v>
      </c>
    </row>
    <row r="7" spans="1:29" ht="25.5" customHeight="1" x14ac:dyDescent="0.35">
      <c r="A7" s="5" t="s">
        <v>4</v>
      </c>
      <c r="B7" s="6"/>
      <c r="C7" s="7"/>
      <c r="D7" s="8"/>
      <c r="E7" s="81"/>
      <c r="F7" s="8"/>
      <c r="G7" s="8"/>
      <c r="H7" s="68"/>
      <c r="I7" s="8"/>
      <c r="J7" s="8"/>
      <c r="K7" s="68"/>
      <c r="L7" s="77"/>
      <c r="M7" s="77"/>
      <c r="N7" s="77"/>
      <c r="O7" s="8"/>
      <c r="P7" s="8"/>
      <c r="Q7" s="68"/>
      <c r="R7" s="8"/>
      <c r="S7" s="8"/>
      <c r="T7" s="68"/>
      <c r="U7" s="9"/>
      <c r="V7" s="9"/>
      <c r="W7" s="10"/>
      <c r="X7" s="9"/>
      <c r="Y7" s="9"/>
      <c r="Z7" s="10"/>
      <c r="AA7" s="68"/>
      <c r="AB7" s="68"/>
      <c r="AC7" s="69"/>
    </row>
    <row r="8" spans="1:29" ht="25.5" customHeight="1" x14ac:dyDescent="0.35">
      <c r="A8" s="5"/>
      <c r="B8" s="11" t="s">
        <v>5</v>
      </c>
      <c r="C8" s="7"/>
      <c r="D8" s="8"/>
      <c r="E8" s="81"/>
      <c r="F8" s="8"/>
      <c r="G8" s="8"/>
      <c r="H8" s="68"/>
      <c r="I8" s="8"/>
      <c r="J8" s="8"/>
      <c r="K8" s="68"/>
      <c r="L8" s="77"/>
      <c r="M8" s="77"/>
      <c r="N8" s="77"/>
      <c r="O8" s="8"/>
      <c r="P8" s="8"/>
      <c r="Q8" s="68"/>
      <c r="R8" s="8"/>
      <c r="S8" s="8"/>
      <c r="T8" s="68"/>
      <c r="U8" s="9"/>
      <c r="V8" s="9"/>
      <c r="W8" s="10"/>
      <c r="X8" s="9"/>
      <c r="Y8" s="9"/>
      <c r="Z8" s="10"/>
      <c r="AA8" s="68"/>
      <c r="AB8" s="68"/>
      <c r="AC8" s="69"/>
    </row>
    <row r="9" spans="1:29" ht="25.5" customHeight="1" x14ac:dyDescent="0.35">
      <c r="A9" s="12"/>
      <c r="B9" s="6" t="s">
        <v>108</v>
      </c>
      <c r="C9" s="7"/>
      <c r="D9" s="8"/>
      <c r="E9" s="81"/>
      <c r="F9" s="8"/>
      <c r="G9" s="8"/>
      <c r="H9" s="68"/>
      <c r="I9" s="8"/>
      <c r="J9" s="8"/>
      <c r="K9" s="68"/>
      <c r="L9" s="77"/>
      <c r="M9" s="77"/>
      <c r="N9" s="77"/>
      <c r="O9" s="8"/>
      <c r="P9" s="8"/>
      <c r="Q9" s="68"/>
      <c r="R9" s="8"/>
      <c r="S9" s="8"/>
      <c r="T9" s="68"/>
      <c r="U9" s="9"/>
      <c r="V9" s="9"/>
      <c r="W9" s="10"/>
      <c r="X9" s="9"/>
      <c r="Y9" s="9"/>
      <c r="Z9" s="10"/>
      <c r="AA9" s="68"/>
      <c r="AB9" s="68"/>
      <c r="AC9" s="69"/>
    </row>
    <row r="10" spans="1:29" ht="25.5" customHeight="1" x14ac:dyDescent="0.35">
      <c r="A10" s="13"/>
      <c r="B10" s="14" t="s">
        <v>86</v>
      </c>
      <c r="C10" s="3">
        <v>19</v>
      </c>
      <c r="D10" s="3">
        <v>109</v>
      </c>
      <c r="E10" s="3">
        <f>C10+D10</f>
        <v>128</v>
      </c>
      <c r="F10" s="3">
        <v>15</v>
      </c>
      <c r="G10" s="3">
        <v>91</v>
      </c>
      <c r="H10" s="3">
        <f>F10+G10</f>
        <v>106</v>
      </c>
      <c r="I10" s="3">
        <v>29</v>
      </c>
      <c r="J10" s="3">
        <v>115</v>
      </c>
      <c r="K10" s="3">
        <f>I10+J10</f>
        <v>144</v>
      </c>
      <c r="L10" s="3">
        <v>0</v>
      </c>
      <c r="M10" s="3">
        <v>0</v>
      </c>
      <c r="N10" s="3">
        <f t="shared" ref="N10:N14" si="0">L10+M10</f>
        <v>0</v>
      </c>
      <c r="O10" s="3">
        <v>17</v>
      </c>
      <c r="P10" s="3">
        <v>95</v>
      </c>
      <c r="Q10" s="3">
        <f>O10+P10</f>
        <v>112</v>
      </c>
      <c r="R10" s="3">
        <v>1</v>
      </c>
      <c r="S10" s="3">
        <v>5</v>
      </c>
      <c r="T10" s="3">
        <f>R10+S10</f>
        <v>6</v>
      </c>
      <c r="U10" s="3">
        <v>0</v>
      </c>
      <c r="V10" s="3">
        <v>0</v>
      </c>
      <c r="W10" s="3">
        <f>U10+V10</f>
        <v>0</v>
      </c>
      <c r="X10" s="3">
        <v>0</v>
      </c>
      <c r="Y10" s="3">
        <v>0</v>
      </c>
      <c r="Z10" s="3">
        <f>X10+Y10</f>
        <v>0</v>
      </c>
      <c r="AA10" s="4">
        <f t="shared" ref="AA10:AC14" si="1">C10+F10+I10+O10+R10+U10+X10+L10</f>
        <v>81</v>
      </c>
      <c r="AB10" s="4">
        <f t="shared" si="1"/>
        <v>415</v>
      </c>
      <c r="AC10" s="4">
        <f t="shared" si="1"/>
        <v>496</v>
      </c>
    </row>
    <row r="11" spans="1:29" ht="25.5" customHeight="1" x14ac:dyDescent="0.35">
      <c r="A11" s="13"/>
      <c r="B11" s="14" t="s">
        <v>6</v>
      </c>
      <c r="C11" s="3">
        <v>34</v>
      </c>
      <c r="D11" s="3">
        <v>95</v>
      </c>
      <c r="E11" s="3">
        <f>C11+D11</f>
        <v>129</v>
      </c>
      <c r="F11" s="3">
        <v>20</v>
      </c>
      <c r="G11" s="3">
        <v>102</v>
      </c>
      <c r="H11" s="3">
        <f>F11+G11</f>
        <v>122</v>
      </c>
      <c r="I11" s="3">
        <v>17</v>
      </c>
      <c r="J11" s="3">
        <v>104</v>
      </c>
      <c r="K11" s="3">
        <f>I11+J11</f>
        <v>121</v>
      </c>
      <c r="L11" s="3">
        <v>0</v>
      </c>
      <c r="M11" s="3">
        <v>0</v>
      </c>
      <c r="N11" s="3">
        <f t="shared" si="0"/>
        <v>0</v>
      </c>
      <c r="O11" s="3">
        <v>19</v>
      </c>
      <c r="P11" s="3">
        <v>90</v>
      </c>
      <c r="Q11" s="3">
        <f>O11+P11</f>
        <v>109</v>
      </c>
      <c r="R11" s="3">
        <v>1</v>
      </c>
      <c r="S11" s="3">
        <v>5</v>
      </c>
      <c r="T11" s="3">
        <f>R11+S11</f>
        <v>6</v>
      </c>
      <c r="U11" s="3">
        <v>0</v>
      </c>
      <c r="V11" s="3">
        <v>0</v>
      </c>
      <c r="W11" s="3">
        <f>U11+V11</f>
        <v>0</v>
      </c>
      <c r="X11" s="3">
        <v>0</v>
      </c>
      <c r="Y11" s="3">
        <v>0</v>
      </c>
      <c r="Z11" s="3">
        <f>X11+Y11</f>
        <v>0</v>
      </c>
      <c r="AA11" s="4">
        <f t="shared" si="1"/>
        <v>91</v>
      </c>
      <c r="AB11" s="4">
        <f t="shared" si="1"/>
        <v>396</v>
      </c>
      <c r="AC11" s="4">
        <f t="shared" si="1"/>
        <v>487</v>
      </c>
    </row>
    <row r="12" spans="1:29" ht="25.5" customHeight="1" x14ac:dyDescent="0.35">
      <c r="A12" s="13"/>
      <c r="B12" s="14" t="s">
        <v>175</v>
      </c>
      <c r="C12" s="3">
        <v>54</v>
      </c>
      <c r="D12" s="3">
        <v>11</v>
      </c>
      <c r="E12" s="3">
        <f t="shared" ref="E12" si="2">C12+D12</f>
        <v>65</v>
      </c>
      <c r="F12" s="3">
        <v>12</v>
      </c>
      <c r="G12" s="3">
        <v>5</v>
      </c>
      <c r="H12" s="3">
        <f t="shared" ref="H12" si="3">F12+G12</f>
        <v>17</v>
      </c>
      <c r="I12" s="3">
        <v>0</v>
      </c>
      <c r="J12" s="3">
        <v>0</v>
      </c>
      <c r="K12" s="3">
        <f t="shared" ref="K12" si="4">I12+J12</f>
        <v>0</v>
      </c>
      <c r="L12" s="3">
        <v>0</v>
      </c>
      <c r="M12" s="3">
        <v>0</v>
      </c>
      <c r="N12" s="3">
        <f t="shared" si="0"/>
        <v>0</v>
      </c>
      <c r="O12" s="3">
        <v>0</v>
      </c>
      <c r="P12" s="3">
        <v>0</v>
      </c>
      <c r="Q12" s="3">
        <f t="shared" ref="Q12" si="5">O12+P12</f>
        <v>0</v>
      </c>
      <c r="R12" s="3">
        <v>0</v>
      </c>
      <c r="S12" s="3">
        <v>0</v>
      </c>
      <c r="T12" s="3">
        <f t="shared" ref="T12" si="6">R12+S12</f>
        <v>0</v>
      </c>
      <c r="U12" s="3">
        <v>0</v>
      </c>
      <c r="V12" s="3">
        <v>0</v>
      </c>
      <c r="W12" s="3">
        <f t="shared" ref="W12" si="7">U12+V12</f>
        <v>0</v>
      </c>
      <c r="X12" s="3">
        <v>0</v>
      </c>
      <c r="Y12" s="3">
        <v>0</v>
      </c>
      <c r="Z12" s="3">
        <f t="shared" ref="Z12" si="8">X12+Y12</f>
        <v>0</v>
      </c>
      <c r="AA12" s="4">
        <f t="shared" si="1"/>
        <v>66</v>
      </c>
      <c r="AB12" s="4">
        <f t="shared" si="1"/>
        <v>16</v>
      </c>
      <c r="AC12" s="4">
        <f t="shared" si="1"/>
        <v>82</v>
      </c>
    </row>
    <row r="13" spans="1:29" ht="25.5" customHeight="1" x14ac:dyDescent="0.35">
      <c r="A13" s="13"/>
      <c r="B13" s="14" t="s">
        <v>7</v>
      </c>
      <c r="C13" s="3">
        <v>35</v>
      </c>
      <c r="D13" s="3">
        <v>93</v>
      </c>
      <c r="E13" s="3">
        <f t="shared" ref="E13:E105" si="9">C13+D13</f>
        <v>128</v>
      </c>
      <c r="F13" s="3">
        <v>41</v>
      </c>
      <c r="G13" s="3">
        <v>98</v>
      </c>
      <c r="H13" s="3">
        <f t="shared" ref="H13:H105" si="10">F13+G13</f>
        <v>139</v>
      </c>
      <c r="I13" s="3">
        <v>42</v>
      </c>
      <c r="J13" s="3">
        <v>79</v>
      </c>
      <c r="K13" s="3">
        <f t="shared" ref="K13:K14" si="11">I13+J13</f>
        <v>121</v>
      </c>
      <c r="L13" s="3">
        <v>0</v>
      </c>
      <c r="M13" s="3">
        <v>0</v>
      </c>
      <c r="N13" s="3">
        <f t="shared" si="0"/>
        <v>0</v>
      </c>
      <c r="O13" s="3">
        <v>31</v>
      </c>
      <c r="P13" s="3">
        <v>103</v>
      </c>
      <c r="Q13" s="3">
        <f t="shared" ref="Q13:Q14" si="12">O13+P13</f>
        <v>134</v>
      </c>
      <c r="R13" s="3">
        <v>4</v>
      </c>
      <c r="S13" s="3">
        <v>6</v>
      </c>
      <c r="T13" s="3">
        <f t="shared" ref="T13:T14" si="13">R13+S13</f>
        <v>10</v>
      </c>
      <c r="U13" s="3">
        <v>0</v>
      </c>
      <c r="V13" s="3">
        <v>0</v>
      </c>
      <c r="W13" s="3">
        <f t="shared" ref="W13:W14" si="14">U13+V13</f>
        <v>0</v>
      </c>
      <c r="X13" s="3">
        <v>0</v>
      </c>
      <c r="Y13" s="3">
        <v>0</v>
      </c>
      <c r="Z13" s="3">
        <f t="shared" ref="Z13:Z14" si="15">X13+Y13</f>
        <v>0</v>
      </c>
      <c r="AA13" s="4">
        <f t="shared" si="1"/>
        <v>153</v>
      </c>
      <c r="AB13" s="4">
        <f t="shared" si="1"/>
        <v>379</v>
      </c>
      <c r="AC13" s="4">
        <f t="shared" si="1"/>
        <v>532</v>
      </c>
    </row>
    <row r="14" spans="1:29" ht="25.5" customHeight="1" x14ac:dyDescent="0.35">
      <c r="A14" s="13"/>
      <c r="B14" s="14" t="s">
        <v>124</v>
      </c>
      <c r="C14" s="3">
        <v>1</v>
      </c>
      <c r="D14" s="3">
        <v>35</v>
      </c>
      <c r="E14" s="3">
        <f t="shared" si="9"/>
        <v>36</v>
      </c>
      <c r="F14" s="3">
        <v>10</v>
      </c>
      <c r="G14" s="3">
        <v>27</v>
      </c>
      <c r="H14" s="3">
        <f t="shared" si="10"/>
        <v>37</v>
      </c>
      <c r="I14" s="3">
        <v>13</v>
      </c>
      <c r="J14" s="3">
        <v>19</v>
      </c>
      <c r="K14" s="3">
        <f t="shared" si="11"/>
        <v>32</v>
      </c>
      <c r="L14" s="3">
        <v>0</v>
      </c>
      <c r="M14" s="3">
        <v>0</v>
      </c>
      <c r="N14" s="3">
        <f t="shared" si="0"/>
        <v>0</v>
      </c>
      <c r="O14" s="3">
        <v>12</v>
      </c>
      <c r="P14" s="3">
        <v>23</v>
      </c>
      <c r="Q14" s="3">
        <f t="shared" si="12"/>
        <v>35</v>
      </c>
      <c r="R14" s="3">
        <v>1</v>
      </c>
      <c r="S14" s="3">
        <v>0</v>
      </c>
      <c r="T14" s="3">
        <f t="shared" si="13"/>
        <v>1</v>
      </c>
      <c r="U14" s="3">
        <v>0</v>
      </c>
      <c r="V14" s="3">
        <v>0</v>
      </c>
      <c r="W14" s="3">
        <f t="shared" si="14"/>
        <v>0</v>
      </c>
      <c r="X14" s="3">
        <v>0</v>
      </c>
      <c r="Y14" s="3">
        <v>0</v>
      </c>
      <c r="Z14" s="3">
        <f t="shared" si="15"/>
        <v>0</v>
      </c>
      <c r="AA14" s="4">
        <f t="shared" si="1"/>
        <v>37</v>
      </c>
      <c r="AB14" s="4">
        <f t="shared" si="1"/>
        <v>104</v>
      </c>
      <c r="AC14" s="4">
        <f t="shared" si="1"/>
        <v>141</v>
      </c>
    </row>
    <row r="15" spans="1:29" s="17" customFormat="1" ht="25.5" customHeight="1" x14ac:dyDescent="0.35">
      <c r="A15" s="5"/>
      <c r="B15" s="16" t="s">
        <v>92</v>
      </c>
      <c r="C15" s="4">
        <f t="shared" ref="C15:AC15" si="16">SUM(C10:C14)</f>
        <v>143</v>
      </c>
      <c r="D15" s="4">
        <f t="shared" si="16"/>
        <v>343</v>
      </c>
      <c r="E15" s="4">
        <f t="shared" si="16"/>
        <v>486</v>
      </c>
      <c r="F15" s="4">
        <f t="shared" si="16"/>
        <v>98</v>
      </c>
      <c r="G15" s="4">
        <f t="shared" si="16"/>
        <v>323</v>
      </c>
      <c r="H15" s="4">
        <f t="shared" si="16"/>
        <v>421</v>
      </c>
      <c r="I15" s="4">
        <f t="shared" si="16"/>
        <v>101</v>
      </c>
      <c r="J15" s="4">
        <f t="shared" si="16"/>
        <v>317</v>
      </c>
      <c r="K15" s="4">
        <f t="shared" si="16"/>
        <v>418</v>
      </c>
      <c r="L15" s="4">
        <f t="shared" si="16"/>
        <v>0</v>
      </c>
      <c r="M15" s="4">
        <f t="shared" si="16"/>
        <v>0</v>
      </c>
      <c r="N15" s="4">
        <f t="shared" si="16"/>
        <v>0</v>
      </c>
      <c r="O15" s="4">
        <f t="shared" si="16"/>
        <v>79</v>
      </c>
      <c r="P15" s="4">
        <f t="shared" si="16"/>
        <v>311</v>
      </c>
      <c r="Q15" s="4">
        <f t="shared" si="16"/>
        <v>390</v>
      </c>
      <c r="R15" s="4">
        <f t="shared" si="16"/>
        <v>7</v>
      </c>
      <c r="S15" s="4">
        <f t="shared" si="16"/>
        <v>16</v>
      </c>
      <c r="T15" s="4">
        <f t="shared" si="16"/>
        <v>23</v>
      </c>
      <c r="U15" s="4">
        <f t="shared" si="16"/>
        <v>0</v>
      </c>
      <c r="V15" s="4">
        <f t="shared" si="16"/>
        <v>0</v>
      </c>
      <c r="W15" s="4">
        <f t="shared" si="16"/>
        <v>0</v>
      </c>
      <c r="X15" s="4">
        <f t="shared" si="16"/>
        <v>0</v>
      </c>
      <c r="Y15" s="4">
        <f t="shared" si="16"/>
        <v>0</v>
      </c>
      <c r="Z15" s="4">
        <f t="shared" si="16"/>
        <v>0</v>
      </c>
      <c r="AA15" s="4">
        <f t="shared" si="16"/>
        <v>428</v>
      </c>
      <c r="AB15" s="4">
        <f t="shared" si="16"/>
        <v>1310</v>
      </c>
      <c r="AC15" s="4">
        <f t="shared" si="16"/>
        <v>1738</v>
      </c>
    </row>
    <row r="16" spans="1:29" s="17" customFormat="1" ht="25.5" customHeight="1" x14ac:dyDescent="0.35">
      <c r="A16" s="5"/>
      <c r="B16" s="6" t="s">
        <v>194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5.5" customHeight="1" x14ac:dyDescent="0.35">
      <c r="A17" s="13"/>
      <c r="B17" s="14" t="s">
        <v>189</v>
      </c>
      <c r="C17" s="3">
        <v>2</v>
      </c>
      <c r="D17" s="3">
        <v>2</v>
      </c>
      <c r="E17" s="3">
        <f t="shared" ref="E17" si="17">C17+D17</f>
        <v>4</v>
      </c>
      <c r="F17" s="3">
        <v>0</v>
      </c>
      <c r="G17" s="3">
        <v>0</v>
      </c>
      <c r="H17" s="3">
        <f t="shared" ref="H17" si="18">F17+G17</f>
        <v>0</v>
      </c>
      <c r="I17" s="3">
        <v>0</v>
      </c>
      <c r="J17" s="3">
        <v>0</v>
      </c>
      <c r="K17" s="3">
        <f t="shared" ref="K17" si="19">I17+J17</f>
        <v>0</v>
      </c>
      <c r="L17" s="3">
        <v>0</v>
      </c>
      <c r="M17" s="3">
        <v>0</v>
      </c>
      <c r="N17" s="3">
        <f t="shared" ref="N17" si="20">L17+M17</f>
        <v>0</v>
      </c>
      <c r="O17" s="3">
        <v>0</v>
      </c>
      <c r="P17" s="3">
        <v>0</v>
      </c>
      <c r="Q17" s="3">
        <f t="shared" ref="Q17" si="21">O17+P17</f>
        <v>0</v>
      </c>
      <c r="R17" s="3">
        <v>0</v>
      </c>
      <c r="S17" s="3">
        <v>0</v>
      </c>
      <c r="T17" s="3">
        <f t="shared" ref="T17" si="22">R17+S17</f>
        <v>0</v>
      </c>
      <c r="U17" s="3">
        <v>0</v>
      </c>
      <c r="V17" s="3">
        <v>0</v>
      </c>
      <c r="W17" s="3">
        <f t="shared" ref="W17" si="23">U17+V17</f>
        <v>0</v>
      </c>
      <c r="X17" s="3">
        <v>0</v>
      </c>
      <c r="Y17" s="3">
        <v>0</v>
      </c>
      <c r="Z17" s="3">
        <f t="shared" ref="Z17" si="24">X17+Y17</f>
        <v>0</v>
      </c>
      <c r="AA17" s="4">
        <f t="shared" ref="AA17" si="25">C17+F17+I17+O17+R17+U17+X17+L17</f>
        <v>2</v>
      </c>
      <c r="AB17" s="4">
        <f t="shared" ref="AB17" si="26">D17+G17+J17+P17+S17+V17+Y17+M17</f>
        <v>2</v>
      </c>
      <c r="AC17" s="4">
        <f t="shared" ref="AC17" si="27">E17+H17+K17+Q17+T17+W17+Z17+N17</f>
        <v>4</v>
      </c>
    </row>
    <row r="18" spans="1:29" ht="25.5" customHeight="1" x14ac:dyDescent="0.35">
      <c r="A18" s="13"/>
      <c r="B18" s="16" t="s">
        <v>92</v>
      </c>
      <c r="C18" s="4">
        <f>SUM(C17)</f>
        <v>2</v>
      </c>
      <c r="D18" s="4">
        <f t="shared" ref="D18:AC18" si="28">SUM(D17)</f>
        <v>2</v>
      </c>
      <c r="E18" s="4">
        <f t="shared" si="28"/>
        <v>4</v>
      </c>
      <c r="F18" s="4">
        <f t="shared" si="28"/>
        <v>0</v>
      </c>
      <c r="G18" s="4">
        <f t="shared" si="28"/>
        <v>0</v>
      </c>
      <c r="H18" s="4">
        <f t="shared" si="28"/>
        <v>0</v>
      </c>
      <c r="I18" s="4">
        <f t="shared" si="28"/>
        <v>0</v>
      </c>
      <c r="J18" s="4">
        <f t="shared" si="28"/>
        <v>0</v>
      </c>
      <c r="K18" s="4">
        <f t="shared" si="28"/>
        <v>0</v>
      </c>
      <c r="L18" s="4">
        <f t="shared" si="28"/>
        <v>0</v>
      </c>
      <c r="M18" s="4">
        <f t="shared" si="28"/>
        <v>0</v>
      </c>
      <c r="N18" s="4">
        <f t="shared" si="28"/>
        <v>0</v>
      </c>
      <c r="O18" s="4">
        <f t="shared" si="28"/>
        <v>0</v>
      </c>
      <c r="P18" s="4">
        <f t="shared" si="28"/>
        <v>0</v>
      </c>
      <c r="Q18" s="4">
        <f t="shared" si="28"/>
        <v>0</v>
      </c>
      <c r="R18" s="4">
        <f t="shared" si="28"/>
        <v>0</v>
      </c>
      <c r="S18" s="4">
        <f t="shared" si="28"/>
        <v>0</v>
      </c>
      <c r="T18" s="4">
        <f t="shared" si="28"/>
        <v>0</v>
      </c>
      <c r="U18" s="4">
        <f t="shared" si="28"/>
        <v>0</v>
      </c>
      <c r="V18" s="4">
        <f t="shared" si="28"/>
        <v>0</v>
      </c>
      <c r="W18" s="4">
        <f t="shared" si="28"/>
        <v>0</v>
      </c>
      <c r="X18" s="4">
        <f t="shared" si="28"/>
        <v>0</v>
      </c>
      <c r="Y18" s="4">
        <f t="shared" si="28"/>
        <v>0</v>
      </c>
      <c r="Z18" s="4">
        <f t="shared" si="28"/>
        <v>0</v>
      </c>
      <c r="AA18" s="4">
        <f t="shared" si="28"/>
        <v>2</v>
      </c>
      <c r="AB18" s="4">
        <f t="shared" si="28"/>
        <v>2</v>
      </c>
      <c r="AC18" s="4">
        <f t="shared" si="28"/>
        <v>4</v>
      </c>
    </row>
    <row r="19" spans="1:29" s="17" customFormat="1" ht="25.5" customHeight="1" x14ac:dyDescent="0.35">
      <c r="A19" s="5"/>
      <c r="B19" s="6" t="s">
        <v>107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s="17" customFormat="1" ht="25.5" customHeight="1" x14ac:dyDescent="0.35">
      <c r="A20" s="5"/>
      <c r="B20" s="18" t="s">
        <v>86</v>
      </c>
      <c r="C20" s="3">
        <v>6</v>
      </c>
      <c r="D20" s="3">
        <v>38</v>
      </c>
      <c r="E20" s="3">
        <f t="shared" ref="E20" si="29">C20+D20</f>
        <v>44</v>
      </c>
      <c r="F20" s="3">
        <v>8</v>
      </c>
      <c r="G20" s="3">
        <v>43</v>
      </c>
      <c r="H20" s="3">
        <f t="shared" ref="H20" si="30">F20+G20</f>
        <v>51</v>
      </c>
      <c r="I20" s="3">
        <v>5</v>
      </c>
      <c r="J20" s="3">
        <v>17</v>
      </c>
      <c r="K20" s="3">
        <f>SUM(I20:J20)</f>
        <v>22</v>
      </c>
      <c r="L20" s="3">
        <v>0</v>
      </c>
      <c r="M20" s="3">
        <v>0</v>
      </c>
      <c r="N20" s="3">
        <f t="shared" ref="N20" si="31">L20+M20</f>
        <v>0</v>
      </c>
      <c r="O20" s="3">
        <v>0</v>
      </c>
      <c r="P20" s="3">
        <v>0</v>
      </c>
      <c r="Q20" s="3">
        <f t="shared" ref="Q20" si="32">O20+P20</f>
        <v>0</v>
      </c>
      <c r="R20" s="3">
        <v>1</v>
      </c>
      <c r="S20" s="3">
        <v>0</v>
      </c>
      <c r="T20" s="3">
        <f t="shared" ref="T20" si="33">R20+S20</f>
        <v>1</v>
      </c>
      <c r="U20" s="3">
        <v>0</v>
      </c>
      <c r="V20" s="3">
        <v>0</v>
      </c>
      <c r="W20" s="3">
        <f t="shared" ref="W20" si="34">U20+V20</f>
        <v>0</v>
      </c>
      <c r="X20" s="3">
        <v>0</v>
      </c>
      <c r="Y20" s="3">
        <v>0</v>
      </c>
      <c r="Z20" s="3">
        <f t="shared" ref="Z20" si="35">X20+Y20</f>
        <v>0</v>
      </c>
      <c r="AA20" s="4">
        <f>C20+F20+I20+O20+R20+U20+X20+L20</f>
        <v>20</v>
      </c>
      <c r="AB20" s="4">
        <f>D20+G20+J20+P20+S20+V20+Y20+M20</f>
        <v>98</v>
      </c>
      <c r="AC20" s="4">
        <f>E20+H20+K20+Q20+T20+W20+Z20+N20</f>
        <v>118</v>
      </c>
    </row>
    <row r="21" spans="1:29" s="17" customFormat="1" ht="25.5" customHeight="1" x14ac:dyDescent="0.35">
      <c r="A21" s="5"/>
      <c r="B21" s="19" t="s">
        <v>92</v>
      </c>
      <c r="C21" s="4">
        <f>SUM(C20)</f>
        <v>6</v>
      </c>
      <c r="D21" s="4">
        <f t="shared" ref="D21:AC21" si="36">SUM(D20)</f>
        <v>38</v>
      </c>
      <c r="E21" s="4">
        <f t="shared" si="36"/>
        <v>44</v>
      </c>
      <c r="F21" s="4">
        <f t="shared" si="36"/>
        <v>8</v>
      </c>
      <c r="G21" s="4">
        <f t="shared" si="36"/>
        <v>43</v>
      </c>
      <c r="H21" s="4">
        <f t="shared" si="36"/>
        <v>51</v>
      </c>
      <c r="I21" s="4">
        <f t="shared" si="36"/>
        <v>5</v>
      </c>
      <c r="J21" s="4">
        <f t="shared" si="36"/>
        <v>17</v>
      </c>
      <c r="K21" s="4">
        <f t="shared" si="36"/>
        <v>22</v>
      </c>
      <c r="L21" s="4">
        <f t="shared" ref="L21:N21" si="37">SUM(L20)</f>
        <v>0</v>
      </c>
      <c r="M21" s="4">
        <f t="shared" si="37"/>
        <v>0</v>
      </c>
      <c r="N21" s="4">
        <f t="shared" si="37"/>
        <v>0</v>
      </c>
      <c r="O21" s="4">
        <f t="shared" si="36"/>
        <v>0</v>
      </c>
      <c r="P21" s="4">
        <f t="shared" si="36"/>
        <v>0</v>
      </c>
      <c r="Q21" s="4">
        <f t="shared" si="36"/>
        <v>0</v>
      </c>
      <c r="R21" s="4">
        <f t="shared" si="36"/>
        <v>1</v>
      </c>
      <c r="S21" s="4">
        <f t="shared" si="36"/>
        <v>0</v>
      </c>
      <c r="T21" s="4">
        <f t="shared" si="36"/>
        <v>1</v>
      </c>
      <c r="U21" s="4">
        <f t="shared" si="36"/>
        <v>0</v>
      </c>
      <c r="V21" s="4">
        <f t="shared" si="36"/>
        <v>0</v>
      </c>
      <c r="W21" s="4">
        <f t="shared" si="36"/>
        <v>0</v>
      </c>
      <c r="X21" s="4">
        <f t="shared" si="36"/>
        <v>0</v>
      </c>
      <c r="Y21" s="4">
        <f t="shared" si="36"/>
        <v>0</v>
      </c>
      <c r="Z21" s="4">
        <f t="shared" si="36"/>
        <v>0</v>
      </c>
      <c r="AA21" s="4">
        <f t="shared" si="36"/>
        <v>20</v>
      </c>
      <c r="AB21" s="4">
        <f t="shared" si="36"/>
        <v>98</v>
      </c>
      <c r="AC21" s="4">
        <f t="shared" si="36"/>
        <v>118</v>
      </c>
    </row>
    <row r="22" spans="1:29" s="17" customFormat="1" ht="25.5" customHeight="1" x14ac:dyDescent="0.35">
      <c r="A22" s="5"/>
      <c r="B22" s="19" t="s">
        <v>8</v>
      </c>
      <c r="C22" s="4">
        <f>C15+C21+C18</f>
        <v>151</v>
      </c>
      <c r="D22" s="4">
        <f t="shared" ref="D22:AC22" si="38">D15+D21+D18</f>
        <v>383</v>
      </c>
      <c r="E22" s="4">
        <f t="shared" si="38"/>
        <v>534</v>
      </c>
      <c r="F22" s="4">
        <f t="shared" si="38"/>
        <v>106</v>
      </c>
      <c r="G22" s="4">
        <f t="shared" si="38"/>
        <v>366</v>
      </c>
      <c r="H22" s="4">
        <f t="shared" si="38"/>
        <v>472</v>
      </c>
      <c r="I22" s="4">
        <f t="shared" si="38"/>
        <v>106</v>
      </c>
      <c r="J22" s="4">
        <f t="shared" si="38"/>
        <v>334</v>
      </c>
      <c r="K22" s="4">
        <f t="shared" si="38"/>
        <v>440</v>
      </c>
      <c r="L22" s="4">
        <f t="shared" si="38"/>
        <v>0</v>
      </c>
      <c r="M22" s="4">
        <f t="shared" si="38"/>
        <v>0</v>
      </c>
      <c r="N22" s="4">
        <f t="shared" si="38"/>
        <v>0</v>
      </c>
      <c r="O22" s="4">
        <f t="shared" si="38"/>
        <v>79</v>
      </c>
      <c r="P22" s="4">
        <f t="shared" si="38"/>
        <v>311</v>
      </c>
      <c r="Q22" s="4">
        <f t="shared" si="38"/>
        <v>390</v>
      </c>
      <c r="R22" s="4">
        <f t="shared" si="38"/>
        <v>8</v>
      </c>
      <c r="S22" s="4">
        <f t="shared" si="38"/>
        <v>16</v>
      </c>
      <c r="T22" s="4">
        <f t="shared" si="38"/>
        <v>24</v>
      </c>
      <c r="U22" s="4">
        <f t="shared" si="38"/>
        <v>0</v>
      </c>
      <c r="V22" s="4">
        <f t="shared" si="38"/>
        <v>0</v>
      </c>
      <c r="W22" s="4">
        <f t="shared" si="38"/>
        <v>0</v>
      </c>
      <c r="X22" s="4">
        <f t="shared" si="38"/>
        <v>0</v>
      </c>
      <c r="Y22" s="4">
        <f t="shared" si="38"/>
        <v>0</v>
      </c>
      <c r="Z22" s="4">
        <f t="shared" si="38"/>
        <v>0</v>
      </c>
      <c r="AA22" s="4">
        <f t="shared" si="38"/>
        <v>450</v>
      </c>
      <c r="AB22" s="4">
        <f t="shared" si="38"/>
        <v>1410</v>
      </c>
      <c r="AC22" s="4">
        <f t="shared" si="38"/>
        <v>1860</v>
      </c>
    </row>
    <row r="23" spans="1:29" s="17" customFormat="1" ht="25.5" customHeight="1" x14ac:dyDescent="0.35">
      <c r="A23" s="5"/>
      <c r="B23" s="20" t="s">
        <v>84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s="17" customFormat="1" ht="25.5" customHeight="1" x14ac:dyDescent="0.35">
      <c r="A24" s="5"/>
      <c r="B24" s="21" t="s">
        <v>108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s="17" customFormat="1" ht="25.5" customHeight="1" x14ac:dyDescent="0.35">
      <c r="A25" s="5"/>
      <c r="B25" s="18" t="s">
        <v>86</v>
      </c>
      <c r="C25" s="3">
        <v>18</v>
      </c>
      <c r="D25" s="3">
        <v>16</v>
      </c>
      <c r="E25" s="3">
        <f t="shared" ref="E25" si="39">C25+D25</f>
        <v>34</v>
      </c>
      <c r="F25" s="3">
        <v>5</v>
      </c>
      <c r="G25" s="3">
        <v>7</v>
      </c>
      <c r="H25" s="3">
        <f t="shared" ref="H25" si="40">F25+G25</f>
        <v>12</v>
      </c>
      <c r="I25" s="3">
        <v>9</v>
      </c>
      <c r="J25" s="3">
        <v>24</v>
      </c>
      <c r="K25" s="3">
        <f t="shared" ref="K25" si="41">I25+J25</f>
        <v>33</v>
      </c>
      <c r="L25" s="3">
        <v>0</v>
      </c>
      <c r="M25" s="3">
        <v>0</v>
      </c>
      <c r="N25" s="3">
        <f t="shared" ref="N25:N26" si="42">L25+M25</f>
        <v>0</v>
      </c>
      <c r="O25" s="3">
        <v>4</v>
      </c>
      <c r="P25" s="3">
        <v>10</v>
      </c>
      <c r="Q25" s="3">
        <f t="shared" ref="Q25" si="43">O25+P25</f>
        <v>14</v>
      </c>
      <c r="R25" s="3">
        <v>0</v>
      </c>
      <c r="S25" s="3">
        <v>2</v>
      </c>
      <c r="T25" s="3">
        <f t="shared" ref="T25" si="44">R25+S25</f>
        <v>2</v>
      </c>
      <c r="U25" s="3">
        <v>0</v>
      </c>
      <c r="V25" s="3">
        <v>0</v>
      </c>
      <c r="W25" s="3">
        <f t="shared" ref="W25" si="45">U25+V25</f>
        <v>0</v>
      </c>
      <c r="X25" s="3">
        <v>0</v>
      </c>
      <c r="Y25" s="3">
        <v>0</v>
      </c>
      <c r="Z25" s="3">
        <f t="shared" ref="Z25" si="46">X25+Y25</f>
        <v>0</v>
      </c>
      <c r="AA25" s="4">
        <f t="shared" ref="AA25:AC26" si="47">C25+F25+I25+O25+R25+U25+X25+L25</f>
        <v>36</v>
      </c>
      <c r="AB25" s="4">
        <f t="shared" si="47"/>
        <v>59</v>
      </c>
      <c r="AC25" s="4">
        <f t="shared" si="47"/>
        <v>95</v>
      </c>
    </row>
    <row r="26" spans="1:29" s="17" customFormat="1" ht="25.5" customHeight="1" x14ac:dyDescent="0.35">
      <c r="A26" s="5"/>
      <c r="B26" s="14" t="s">
        <v>7</v>
      </c>
      <c r="C26" s="3">
        <v>19</v>
      </c>
      <c r="D26" s="3">
        <v>23</v>
      </c>
      <c r="E26" s="3">
        <f t="shared" ref="E26" si="48">C26+D26</f>
        <v>42</v>
      </c>
      <c r="F26" s="3">
        <v>19</v>
      </c>
      <c r="G26" s="3">
        <v>26</v>
      </c>
      <c r="H26" s="3">
        <f t="shared" ref="H26" si="49">F26+G26</f>
        <v>45</v>
      </c>
      <c r="I26" s="3">
        <v>13</v>
      </c>
      <c r="J26" s="3">
        <v>30</v>
      </c>
      <c r="K26" s="3">
        <f t="shared" ref="K26" si="50">I26+J26</f>
        <v>43</v>
      </c>
      <c r="L26" s="3">
        <v>0</v>
      </c>
      <c r="M26" s="3">
        <v>0</v>
      </c>
      <c r="N26" s="3">
        <f t="shared" si="42"/>
        <v>0</v>
      </c>
      <c r="O26" s="3">
        <v>4</v>
      </c>
      <c r="P26" s="3">
        <v>12</v>
      </c>
      <c r="Q26" s="3">
        <f t="shared" ref="Q26" si="51">O26+P26</f>
        <v>16</v>
      </c>
      <c r="R26" s="3">
        <v>0</v>
      </c>
      <c r="S26" s="3">
        <v>3</v>
      </c>
      <c r="T26" s="3">
        <f t="shared" ref="T26" si="52">R26+S26</f>
        <v>3</v>
      </c>
      <c r="U26" s="3">
        <v>0</v>
      </c>
      <c r="V26" s="3">
        <v>0</v>
      </c>
      <c r="W26" s="3">
        <f t="shared" ref="W26" si="53">U26+V26</f>
        <v>0</v>
      </c>
      <c r="X26" s="3">
        <v>0</v>
      </c>
      <c r="Y26" s="3">
        <v>0</v>
      </c>
      <c r="Z26" s="3">
        <f t="shared" ref="Z26" si="54">X26+Y26</f>
        <v>0</v>
      </c>
      <c r="AA26" s="4">
        <f t="shared" si="47"/>
        <v>55</v>
      </c>
      <c r="AB26" s="4">
        <f t="shared" si="47"/>
        <v>94</v>
      </c>
      <c r="AC26" s="4">
        <f t="shared" si="47"/>
        <v>149</v>
      </c>
    </row>
    <row r="27" spans="1:29" s="17" customFormat="1" ht="25.5" customHeight="1" x14ac:dyDescent="0.35">
      <c r="A27" s="5"/>
      <c r="B27" s="19" t="s">
        <v>92</v>
      </c>
      <c r="C27" s="4">
        <f>SUM(C25:C26)</f>
        <v>37</v>
      </c>
      <c r="D27" s="4">
        <f t="shared" ref="D27:AC27" si="55">SUM(D25:D26)</f>
        <v>39</v>
      </c>
      <c r="E27" s="4">
        <f t="shared" si="55"/>
        <v>76</v>
      </c>
      <c r="F27" s="4">
        <f t="shared" si="55"/>
        <v>24</v>
      </c>
      <c r="G27" s="4">
        <f t="shared" si="55"/>
        <v>33</v>
      </c>
      <c r="H27" s="4">
        <f t="shared" si="55"/>
        <v>57</v>
      </c>
      <c r="I27" s="4">
        <f t="shared" si="55"/>
        <v>22</v>
      </c>
      <c r="J27" s="4">
        <f t="shared" si="55"/>
        <v>54</v>
      </c>
      <c r="K27" s="4">
        <f t="shared" si="55"/>
        <v>76</v>
      </c>
      <c r="L27" s="4">
        <f t="shared" ref="L27:N27" si="56">SUM(L25:L26)</f>
        <v>0</v>
      </c>
      <c r="M27" s="4">
        <f t="shared" si="56"/>
        <v>0</v>
      </c>
      <c r="N27" s="4">
        <f t="shared" si="56"/>
        <v>0</v>
      </c>
      <c r="O27" s="4">
        <f t="shared" si="55"/>
        <v>8</v>
      </c>
      <c r="P27" s="4">
        <f t="shared" si="55"/>
        <v>22</v>
      </c>
      <c r="Q27" s="4">
        <f t="shared" si="55"/>
        <v>30</v>
      </c>
      <c r="R27" s="4">
        <f t="shared" si="55"/>
        <v>0</v>
      </c>
      <c r="S27" s="4">
        <f t="shared" si="55"/>
        <v>5</v>
      </c>
      <c r="T27" s="4">
        <f t="shared" si="55"/>
        <v>5</v>
      </c>
      <c r="U27" s="4">
        <f t="shared" si="55"/>
        <v>0</v>
      </c>
      <c r="V27" s="4">
        <f t="shared" si="55"/>
        <v>0</v>
      </c>
      <c r="W27" s="4">
        <f t="shared" si="55"/>
        <v>0</v>
      </c>
      <c r="X27" s="4">
        <f t="shared" si="55"/>
        <v>0</v>
      </c>
      <c r="Y27" s="4">
        <f t="shared" si="55"/>
        <v>0</v>
      </c>
      <c r="Z27" s="4">
        <f t="shared" si="55"/>
        <v>0</v>
      </c>
      <c r="AA27" s="4">
        <f t="shared" si="55"/>
        <v>91</v>
      </c>
      <c r="AB27" s="4">
        <f t="shared" si="55"/>
        <v>153</v>
      </c>
      <c r="AC27" s="4">
        <f t="shared" si="55"/>
        <v>244</v>
      </c>
    </row>
    <row r="28" spans="1:29" s="17" customFormat="1" ht="25.5" customHeight="1" x14ac:dyDescent="0.35">
      <c r="A28" s="5"/>
      <c r="B28" s="19" t="s">
        <v>85</v>
      </c>
      <c r="C28" s="4">
        <f>C27</f>
        <v>37</v>
      </c>
      <c r="D28" s="4">
        <f t="shared" ref="D28:AC28" si="57">D27</f>
        <v>39</v>
      </c>
      <c r="E28" s="4">
        <f t="shared" si="57"/>
        <v>76</v>
      </c>
      <c r="F28" s="4">
        <f t="shared" si="57"/>
        <v>24</v>
      </c>
      <c r="G28" s="4">
        <f t="shared" si="57"/>
        <v>33</v>
      </c>
      <c r="H28" s="4">
        <f t="shared" si="57"/>
        <v>57</v>
      </c>
      <c r="I28" s="4">
        <f t="shared" si="57"/>
        <v>22</v>
      </c>
      <c r="J28" s="4">
        <f t="shared" si="57"/>
        <v>54</v>
      </c>
      <c r="K28" s="4">
        <f t="shared" si="57"/>
        <v>76</v>
      </c>
      <c r="L28" s="4">
        <f t="shared" ref="L28:N28" si="58">L27</f>
        <v>0</v>
      </c>
      <c r="M28" s="4">
        <f t="shared" si="58"/>
        <v>0</v>
      </c>
      <c r="N28" s="4">
        <f t="shared" si="58"/>
        <v>0</v>
      </c>
      <c r="O28" s="4">
        <f t="shared" si="57"/>
        <v>8</v>
      </c>
      <c r="P28" s="4">
        <f t="shared" si="57"/>
        <v>22</v>
      </c>
      <c r="Q28" s="4">
        <f t="shared" si="57"/>
        <v>30</v>
      </c>
      <c r="R28" s="4">
        <f t="shared" si="57"/>
        <v>0</v>
      </c>
      <c r="S28" s="4">
        <f t="shared" si="57"/>
        <v>5</v>
      </c>
      <c r="T28" s="4">
        <f t="shared" si="57"/>
        <v>5</v>
      </c>
      <c r="U28" s="4">
        <f t="shared" si="57"/>
        <v>0</v>
      </c>
      <c r="V28" s="4">
        <f t="shared" si="57"/>
        <v>0</v>
      </c>
      <c r="W28" s="4">
        <f t="shared" si="57"/>
        <v>0</v>
      </c>
      <c r="X28" s="4">
        <f t="shared" si="57"/>
        <v>0</v>
      </c>
      <c r="Y28" s="4">
        <f t="shared" si="57"/>
        <v>0</v>
      </c>
      <c r="Z28" s="4">
        <f t="shared" si="57"/>
        <v>0</v>
      </c>
      <c r="AA28" s="4">
        <f t="shared" si="57"/>
        <v>91</v>
      </c>
      <c r="AB28" s="4">
        <f t="shared" si="57"/>
        <v>153</v>
      </c>
      <c r="AC28" s="4">
        <f t="shared" si="57"/>
        <v>244</v>
      </c>
    </row>
    <row r="29" spans="1:29" s="17" customFormat="1" ht="25.5" customHeight="1" x14ac:dyDescent="0.35">
      <c r="A29" s="22"/>
      <c r="B29" s="23" t="s">
        <v>9</v>
      </c>
      <c r="C29" s="24">
        <f>C22+C28</f>
        <v>188</v>
      </c>
      <c r="D29" s="24">
        <f t="shared" ref="D29:AC29" si="59">D22+D28</f>
        <v>422</v>
      </c>
      <c r="E29" s="24">
        <f t="shared" si="59"/>
        <v>610</v>
      </c>
      <c r="F29" s="24">
        <f t="shared" si="59"/>
        <v>130</v>
      </c>
      <c r="G29" s="24">
        <f t="shared" si="59"/>
        <v>399</v>
      </c>
      <c r="H29" s="24">
        <f t="shared" si="59"/>
        <v>529</v>
      </c>
      <c r="I29" s="24">
        <f t="shared" si="59"/>
        <v>128</v>
      </c>
      <c r="J29" s="24">
        <f t="shared" si="59"/>
        <v>388</v>
      </c>
      <c r="K29" s="24">
        <f t="shared" si="59"/>
        <v>516</v>
      </c>
      <c r="L29" s="24">
        <f t="shared" ref="L29:N29" si="60">L22+L28</f>
        <v>0</v>
      </c>
      <c r="M29" s="24">
        <f t="shared" si="60"/>
        <v>0</v>
      </c>
      <c r="N29" s="24">
        <f t="shared" si="60"/>
        <v>0</v>
      </c>
      <c r="O29" s="24">
        <f t="shared" si="59"/>
        <v>87</v>
      </c>
      <c r="P29" s="24">
        <f t="shared" si="59"/>
        <v>333</v>
      </c>
      <c r="Q29" s="24">
        <f t="shared" si="59"/>
        <v>420</v>
      </c>
      <c r="R29" s="24">
        <f t="shared" si="59"/>
        <v>8</v>
      </c>
      <c r="S29" s="24">
        <f t="shared" si="59"/>
        <v>21</v>
      </c>
      <c r="T29" s="24">
        <f t="shared" si="59"/>
        <v>29</v>
      </c>
      <c r="U29" s="24">
        <f t="shared" si="59"/>
        <v>0</v>
      </c>
      <c r="V29" s="24">
        <f t="shared" si="59"/>
        <v>0</v>
      </c>
      <c r="W29" s="24">
        <f t="shared" si="59"/>
        <v>0</v>
      </c>
      <c r="X29" s="24">
        <f t="shared" si="59"/>
        <v>0</v>
      </c>
      <c r="Y29" s="24">
        <f t="shared" si="59"/>
        <v>0</v>
      </c>
      <c r="Z29" s="24">
        <f t="shared" si="59"/>
        <v>0</v>
      </c>
      <c r="AA29" s="24">
        <f t="shared" si="59"/>
        <v>541</v>
      </c>
      <c r="AB29" s="24">
        <f t="shared" si="59"/>
        <v>1563</v>
      </c>
      <c r="AC29" s="24">
        <f t="shared" si="59"/>
        <v>2104</v>
      </c>
    </row>
    <row r="30" spans="1:29" ht="25.5" customHeight="1" x14ac:dyDescent="0.35">
      <c r="A30" s="5" t="s">
        <v>10</v>
      </c>
      <c r="B30" s="6"/>
      <c r="C30" s="7"/>
      <c r="D30" s="8"/>
      <c r="E30" s="68"/>
      <c r="F30" s="8"/>
      <c r="G30" s="8"/>
      <c r="H30" s="68"/>
      <c r="I30" s="8"/>
      <c r="J30" s="8"/>
      <c r="K30" s="68"/>
      <c r="L30" s="77"/>
      <c r="M30" s="77"/>
      <c r="N30" s="77"/>
      <c r="O30" s="8"/>
      <c r="P30" s="8"/>
      <c r="Q30" s="68"/>
      <c r="R30" s="8"/>
      <c r="S30" s="8"/>
      <c r="T30" s="68"/>
      <c r="U30" s="9"/>
      <c r="V30" s="9"/>
      <c r="W30" s="10"/>
      <c r="X30" s="9"/>
      <c r="Y30" s="9"/>
      <c r="Z30" s="10"/>
      <c r="AA30" s="68"/>
      <c r="AB30" s="68"/>
      <c r="AC30" s="69"/>
    </row>
    <row r="31" spans="1:29" ht="25.5" customHeight="1" x14ac:dyDescent="0.35">
      <c r="A31" s="5"/>
      <c r="B31" s="11" t="s">
        <v>5</v>
      </c>
      <c r="C31" s="7"/>
      <c r="D31" s="8"/>
      <c r="E31" s="68"/>
      <c r="F31" s="8"/>
      <c r="G31" s="8"/>
      <c r="H31" s="68"/>
      <c r="I31" s="8"/>
      <c r="J31" s="8"/>
      <c r="K31" s="68"/>
      <c r="L31" s="77"/>
      <c r="M31" s="77"/>
      <c r="N31" s="77"/>
      <c r="O31" s="8"/>
      <c r="P31" s="8"/>
      <c r="Q31" s="68"/>
      <c r="R31" s="8"/>
      <c r="S31" s="8"/>
      <c r="T31" s="68"/>
      <c r="U31" s="9"/>
      <c r="V31" s="9"/>
      <c r="W31" s="10"/>
      <c r="X31" s="9"/>
      <c r="Y31" s="9"/>
      <c r="Z31" s="10"/>
      <c r="AA31" s="68"/>
      <c r="AB31" s="68"/>
      <c r="AC31" s="69"/>
    </row>
    <row r="32" spans="1:29" ht="25.5" customHeight="1" x14ac:dyDescent="0.35">
      <c r="A32" s="5"/>
      <c r="B32" s="6" t="s">
        <v>155</v>
      </c>
      <c r="C32" s="7"/>
      <c r="D32" s="8"/>
      <c r="E32" s="70"/>
      <c r="F32" s="8"/>
      <c r="G32" s="8"/>
      <c r="H32" s="70"/>
      <c r="I32" s="8"/>
      <c r="J32" s="8"/>
      <c r="K32" s="70"/>
      <c r="L32" s="77"/>
      <c r="M32" s="77"/>
      <c r="N32" s="77"/>
      <c r="O32" s="8"/>
      <c r="P32" s="8"/>
      <c r="Q32" s="70"/>
      <c r="R32" s="8"/>
      <c r="S32" s="8"/>
      <c r="T32" s="70"/>
      <c r="U32" s="9"/>
      <c r="V32" s="9"/>
      <c r="W32" s="10"/>
      <c r="X32" s="9"/>
      <c r="Y32" s="9"/>
      <c r="Z32" s="10"/>
      <c r="AA32" s="70"/>
      <c r="AB32" s="70"/>
      <c r="AC32" s="71"/>
    </row>
    <row r="33" spans="1:29" ht="25.5" customHeight="1" x14ac:dyDescent="0.35">
      <c r="A33" s="5"/>
      <c r="B33" s="14" t="s">
        <v>11</v>
      </c>
      <c r="C33" s="3">
        <v>16</v>
      </c>
      <c r="D33" s="3">
        <v>14</v>
      </c>
      <c r="E33" s="3">
        <f t="shared" ref="E33:E37" si="61">C33+D33</f>
        <v>30</v>
      </c>
      <c r="F33" s="3">
        <v>42</v>
      </c>
      <c r="G33" s="3">
        <v>15</v>
      </c>
      <c r="H33" s="3">
        <f t="shared" ref="H33:H37" si="62">F33+G33</f>
        <v>57</v>
      </c>
      <c r="I33" s="3">
        <v>19</v>
      </c>
      <c r="J33" s="3">
        <v>18</v>
      </c>
      <c r="K33" s="3">
        <f t="shared" ref="K33:K37" si="63">I33+J33</f>
        <v>37</v>
      </c>
      <c r="L33" s="3">
        <v>0</v>
      </c>
      <c r="M33" s="3">
        <v>0</v>
      </c>
      <c r="N33" s="3">
        <f t="shared" ref="N33:N37" si="64">L33+M33</f>
        <v>0</v>
      </c>
      <c r="O33" s="3">
        <v>0</v>
      </c>
      <c r="P33" s="3">
        <v>0</v>
      </c>
      <c r="Q33" s="3">
        <f t="shared" ref="Q33:Q37" si="65">O33+P33</f>
        <v>0</v>
      </c>
      <c r="R33" s="3">
        <v>0</v>
      </c>
      <c r="S33" s="3">
        <v>0</v>
      </c>
      <c r="T33" s="3">
        <f t="shared" ref="T33:T37" si="66">R33+S33</f>
        <v>0</v>
      </c>
      <c r="U33" s="75">
        <v>0</v>
      </c>
      <c r="V33" s="75">
        <v>0</v>
      </c>
      <c r="W33" s="75">
        <f t="shared" ref="W33:W37" si="67">U33+V33</f>
        <v>0</v>
      </c>
      <c r="X33" s="75">
        <v>0</v>
      </c>
      <c r="Y33" s="75">
        <v>0</v>
      </c>
      <c r="Z33" s="75">
        <f t="shared" ref="Z33:Z37" si="68">X33+Y33</f>
        <v>0</v>
      </c>
      <c r="AA33" s="4">
        <f t="shared" ref="AA33:AC37" si="69">C33+F33+I33+O33+R33+U33+X33</f>
        <v>77</v>
      </c>
      <c r="AB33" s="4">
        <f t="shared" si="69"/>
        <v>47</v>
      </c>
      <c r="AC33" s="4">
        <f t="shared" si="69"/>
        <v>124</v>
      </c>
    </row>
    <row r="34" spans="1:29" ht="25.5" customHeight="1" x14ac:dyDescent="0.35">
      <c r="A34" s="5"/>
      <c r="B34" s="14" t="s">
        <v>12</v>
      </c>
      <c r="C34" s="3">
        <v>19</v>
      </c>
      <c r="D34" s="3">
        <v>3</v>
      </c>
      <c r="E34" s="3">
        <f t="shared" si="61"/>
        <v>22</v>
      </c>
      <c r="F34" s="3">
        <v>18</v>
      </c>
      <c r="G34" s="3">
        <v>6</v>
      </c>
      <c r="H34" s="3">
        <f t="shared" si="62"/>
        <v>24</v>
      </c>
      <c r="I34" s="3">
        <v>26</v>
      </c>
      <c r="J34" s="3">
        <v>4</v>
      </c>
      <c r="K34" s="3">
        <f t="shared" si="63"/>
        <v>30</v>
      </c>
      <c r="L34" s="3">
        <v>0</v>
      </c>
      <c r="M34" s="3">
        <v>0</v>
      </c>
      <c r="N34" s="3">
        <f t="shared" si="64"/>
        <v>0</v>
      </c>
      <c r="O34" s="3">
        <v>0</v>
      </c>
      <c r="P34" s="3">
        <v>0</v>
      </c>
      <c r="Q34" s="3">
        <f t="shared" si="65"/>
        <v>0</v>
      </c>
      <c r="R34" s="3">
        <v>0</v>
      </c>
      <c r="S34" s="3">
        <v>0</v>
      </c>
      <c r="T34" s="3">
        <f t="shared" si="66"/>
        <v>0</v>
      </c>
      <c r="U34" s="75">
        <v>0</v>
      </c>
      <c r="V34" s="75">
        <v>0</v>
      </c>
      <c r="W34" s="75">
        <f t="shared" si="67"/>
        <v>0</v>
      </c>
      <c r="X34" s="75">
        <v>0</v>
      </c>
      <c r="Y34" s="75">
        <v>0</v>
      </c>
      <c r="Z34" s="75">
        <f t="shared" si="68"/>
        <v>0</v>
      </c>
      <c r="AA34" s="4">
        <f t="shared" si="69"/>
        <v>63</v>
      </c>
      <c r="AB34" s="4">
        <f t="shared" si="69"/>
        <v>13</v>
      </c>
      <c r="AC34" s="4">
        <f t="shared" si="69"/>
        <v>76</v>
      </c>
    </row>
    <row r="35" spans="1:29" ht="25.5" customHeight="1" x14ac:dyDescent="0.35">
      <c r="A35" s="5"/>
      <c r="B35" s="14" t="s">
        <v>13</v>
      </c>
      <c r="C35" s="3">
        <v>19</v>
      </c>
      <c r="D35" s="3">
        <v>7</v>
      </c>
      <c r="E35" s="3">
        <f t="shared" si="61"/>
        <v>26</v>
      </c>
      <c r="F35" s="3">
        <v>39</v>
      </c>
      <c r="G35" s="3">
        <v>15</v>
      </c>
      <c r="H35" s="3">
        <f t="shared" si="62"/>
        <v>54</v>
      </c>
      <c r="I35" s="3">
        <v>30</v>
      </c>
      <c r="J35" s="3">
        <v>12</v>
      </c>
      <c r="K35" s="3">
        <f t="shared" si="63"/>
        <v>42</v>
      </c>
      <c r="L35" s="3">
        <v>0</v>
      </c>
      <c r="M35" s="3">
        <v>0</v>
      </c>
      <c r="N35" s="3">
        <f t="shared" si="64"/>
        <v>0</v>
      </c>
      <c r="O35" s="3">
        <v>0</v>
      </c>
      <c r="P35" s="3">
        <v>0</v>
      </c>
      <c r="Q35" s="3">
        <f t="shared" si="65"/>
        <v>0</v>
      </c>
      <c r="R35" s="3">
        <v>0</v>
      </c>
      <c r="S35" s="3">
        <v>0</v>
      </c>
      <c r="T35" s="3">
        <f t="shared" si="66"/>
        <v>0</v>
      </c>
      <c r="U35" s="75">
        <v>0</v>
      </c>
      <c r="V35" s="75">
        <v>0</v>
      </c>
      <c r="W35" s="75">
        <f t="shared" si="67"/>
        <v>0</v>
      </c>
      <c r="X35" s="75">
        <v>0</v>
      </c>
      <c r="Y35" s="75">
        <v>0</v>
      </c>
      <c r="Z35" s="75">
        <f t="shared" si="68"/>
        <v>0</v>
      </c>
      <c r="AA35" s="4">
        <f t="shared" si="69"/>
        <v>88</v>
      </c>
      <c r="AB35" s="4">
        <f t="shared" si="69"/>
        <v>34</v>
      </c>
      <c r="AC35" s="4">
        <f t="shared" si="69"/>
        <v>122</v>
      </c>
    </row>
    <row r="36" spans="1:29" ht="25.5" customHeight="1" x14ac:dyDescent="0.35">
      <c r="A36" s="5"/>
      <c r="B36" s="14" t="s">
        <v>177</v>
      </c>
      <c r="C36" s="3">
        <v>11</v>
      </c>
      <c r="D36" s="3">
        <v>7</v>
      </c>
      <c r="E36" s="3">
        <f t="shared" si="61"/>
        <v>18</v>
      </c>
      <c r="F36" s="3">
        <v>11</v>
      </c>
      <c r="G36" s="3">
        <v>7</v>
      </c>
      <c r="H36" s="3">
        <f t="shared" si="62"/>
        <v>18</v>
      </c>
      <c r="I36" s="3">
        <v>13</v>
      </c>
      <c r="J36" s="3">
        <v>16</v>
      </c>
      <c r="K36" s="3">
        <f t="shared" si="63"/>
        <v>29</v>
      </c>
      <c r="L36" s="3">
        <v>0</v>
      </c>
      <c r="M36" s="3">
        <v>0</v>
      </c>
      <c r="N36" s="3">
        <f t="shared" si="64"/>
        <v>0</v>
      </c>
      <c r="O36" s="3">
        <v>0</v>
      </c>
      <c r="P36" s="3">
        <v>0</v>
      </c>
      <c r="Q36" s="3">
        <f t="shared" si="65"/>
        <v>0</v>
      </c>
      <c r="R36" s="3">
        <v>0</v>
      </c>
      <c r="S36" s="3">
        <v>0</v>
      </c>
      <c r="T36" s="3">
        <f t="shared" si="66"/>
        <v>0</v>
      </c>
      <c r="U36" s="75">
        <v>0</v>
      </c>
      <c r="V36" s="75">
        <v>0</v>
      </c>
      <c r="W36" s="75">
        <f t="shared" si="67"/>
        <v>0</v>
      </c>
      <c r="X36" s="75">
        <v>0</v>
      </c>
      <c r="Y36" s="75">
        <v>0</v>
      </c>
      <c r="Z36" s="75">
        <f t="shared" si="68"/>
        <v>0</v>
      </c>
      <c r="AA36" s="4">
        <f t="shared" si="69"/>
        <v>35</v>
      </c>
      <c r="AB36" s="4">
        <f t="shared" si="69"/>
        <v>30</v>
      </c>
      <c r="AC36" s="4">
        <f t="shared" si="69"/>
        <v>65</v>
      </c>
    </row>
    <row r="37" spans="1:29" ht="25.5" customHeight="1" x14ac:dyDescent="0.35">
      <c r="A37" s="5"/>
      <c r="B37" s="14" t="s">
        <v>15</v>
      </c>
      <c r="C37" s="3">
        <v>22</v>
      </c>
      <c r="D37" s="3">
        <v>15</v>
      </c>
      <c r="E37" s="3">
        <f t="shared" si="61"/>
        <v>37</v>
      </c>
      <c r="F37" s="3">
        <v>21</v>
      </c>
      <c r="G37" s="3">
        <v>24</v>
      </c>
      <c r="H37" s="3">
        <f t="shared" si="62"/>
        <v>45</v>
      </c>
      <c r="I37" s="3">
        <v>29</v>
      </c>
      <c r="J37" s="3">
        <v>19</v>
      </c>
      <c r="K37" s="3">
        <f t="shared" si="63"/>
        <v>48</v>
      </c>
      <c r="L37" s="3">
        <v>0</v>
      </c>
      <c r="M37" s="3">
        <v>0</v>
      </c>
      <c r="N37" s="3">
        <f t="shared" si="64"/>
        <v>0</v>
      </c>
      <c r="O37" s="3">
        <v>0</v>
      </c>
      <c r="P37" s="3">
        <v>0</v>
      </c>
      <c r="Q37" s="3">
        <f t="shared" si="65"/>
        <v>0</v>
      </c>
      <c r="R37" s="3">
        <v>0</v>
      </c>
      <c r="S37" s="3">
        <v>0</v>
      </c>
      <c r="T37" s="3">
        <f t="shared" si="66"/>
        <v>0</v>
      </c>
      <c r="U37" s="75">
        <v>0</v>
      </c>
      <c r="V37" s="75">
        <v>0</v>
      </c>
      <c r="W37" s="75">
        <f t="shared" si="67"/>
        <v>0</v>
      </c>
      <c r="X37" s="75">
        <v>0</v>
      </c>
      <c r="Y37" s="75">
        <v>0</v>
      </c>
      <c r="Z37" s="75">
        <f t="shared" si="68"/>
        <v>0</v>
      </c>
      <c r="AA37" s="4">
        <f t="shared" si="69"/>
        <v>72</v>
      </c>
      <c r="AB37" s="4">
        <f t="shared" si="69"/>
        <v>58</v>
      </c>
      <c r="AC37" s="4">
        <f t="shared" si="69"/>
        <v>130</v>
      </c>
    </row>
    <row r="38" spans="1:29" ht="25.5" customHeight="1" x14ac:dyDescent="0.35">
      <c r="A38" s="5"/>
      <c r="B38" s="16" t="s">
        <v>92</v>
      </c>
      <c r="C38" s="4">
        <f t="shared" ref="C38:AC38" si="70">SUM(C33:C37)</f>
        <v>87</v>
      </c>
      <c r="D38" s="4">
        <f t="shared" si="70"/>
        <v>46</v>
      </c>
      <c r="E38" s="4">
        <f t="shared" si="70"/>
        <v>133</v>
      </c>
      <c r="F38" s="3">
        <f t="shared" si="70"/>
        <v>131</v>
      </c>
      <c r="G38" s="3">
        <f t="shared" si="70"/>
        <v>67</v>
      </c>
      <c r="H38" s="4">
        <f t="shared" si="70"/>
        <v>198</v>
      </c>
      <c r="I38" s="3">
        <f t="shared" si="70"/>
        <v>117</v>
      </c>
      <c r="J38" s="3">
        <f t="shared" si="70"/>
        <v>69</v>
      </c>
      <c r="K38" s="4">
        <f t="shared" si="70"/>
        <v>186</v>
      </c>
      <c r="L38" s="4">
        <f t="shared" ref="L38:N38" si="71">SUM(L33:L37)</f>
        <v>0</v>
      </c>
      <c r="M38" s="4">
        <f t="shared" si="71"/>
        <v>0</v>
      </c>
      <c r="N38" s="4">
        <f t="shared" si="71"/>
        <v>0</v>
      </c>
      <c r="O38" s="3">
        <f t="shared" si="70"/>
        <v>0</v>
      </c>
      <c r="P38" s="3">
        <f t="shared" si="70"/>
        <v>0</v>
      </c>
      <c r="Q38" s="4">
        <f t="shared" si="70"/>
        <v>0</v>
      </c>
      <c r="R38" s="3">
        <f t="shared" si="70"/>
        <v>0</v>
      </c>
      <c r="S38" s="3">
        <f t="shared" si="70"/>
        <v>0</v>
      </c>
      <c r="T38" s="4">
        <f t="shared" si="70"/>
        <v>0</v>
      </c>
      <c r="U38" s="75">
        <f t="shared" si="70"/>
        <v>0</v>
      </c>
      <c r="V38" s="75">
        <f t="shared" si="70"/>
        <v>0</v>
      </c>
      <c r="W38" s="15">
        <f t="shared" si="70"/>
        <v>0</v>
      </c>
      <c r="X38" s="75">
        <f t="shared" si="70"/>
        <v>0</v>
      </c>
      <c r="Y38" s="75">
        <f t="shared" si="70"/>
        <v>0</v>
      </c>
      <c r="Z38" s="15">
        <f t="shared" si="70"/>
        <v>0</v>
      </c>
      <c r="AA38" s="4">
        <f t="shared" si="70"/>
        <v>335</v>
      </c>
      <c r="AB38" s="4">
        <f t="shared" si="70"/>
        <v>182</v>
      </c>
      <c r="AC38" s="4">
        <f t="shared" si="70"/>
        <v>517</v>
      </c>
    </row>
    <row r="39" spans="1:29" ht="25.5" customHeight="1" x14ac:dyDescent="0.35">
      <c r="A39" s="12"/>
      <c r="B39" s="6" t="s">
        <v>157</v>
      </c>
      <c r="C39" s="3"/>
      <c r="D39" s="3"/>
      <c r="E39" s="4"/>
      <c r="F39" s="3"/>
      <c r="G39" s="3"/>
      <c r="H39" s="4"/>
      <c r="I39" s="3"/>
      <c r="J39" s="3"/>
      <c r="K39" s="4"/>
      <c r="L39" s="4"/>
      <c r="M39" s="4"/>
      <c r="N39" s="4"/>
      <c r="O39" s="3"/>
      <c r="P39" s="3"/>
      <c r="Q39" s="4"/>
      <c r="R39" s="3"/>
      <c r="S39" s="3"/>
      <c r="T39" s="4"/>
      <c r="U39" s="75"/>
      <c r="V39" s="75"/>
      <c r="W39" s="15"/>
      <c r="X39" s="75"/>
      <c r="Y39" s="75"/>
      <c r="Z39" s="15"/>
      <c r="AA39" s="4"/>
      <c r="AB39" s="4"/>
      <c r="AC39" s="4"/>
    </row>
    <row r="40" spans="1:29" ht="25.5" customHeight="1" x14ac:dyDescent="0.35">
      <c r="A40" s="13"/>
      <c r="B40" s="14" t="s">
        <v>11</v>
      </c>
      <c r="C40" s="3">
        <v>0</v>
      </c>
      <c r="D40" s="3">
        <v>0</v>
      </c>
      <c r="E40" s="3">
        <f t="shared" si="9"/>
        <v>0</v>
      </c>
      <c r="F40" s="3">
        <v>0</v>
      </c>
      <c r="G40" s="3">
        <v>0</v>
      </c>
      <c r="H40" s="3">
        <f t="shared" si="10"/>
        <v>0</v>
      </c>
      <c r="I40" s="3">
        <v>0</v>
      </c>
      <c r="J40" s="3">
        <v>0</v>
      </c>
      <c r="K40" s="3">
        <f t="shared" ref="K40:K108" si="72">I40+J40</f>
        <v>0</v>
      </c>
      <c r="L40" s="3">
        <v>0</v>
      </c>
      <c r="M40" s="3">
        <v>0</v>
      </c>
      <c r="N40" s="3">
        <f t="shared" ref="N40:N45" si="73">L40+M40</f>
        <v>0</v>
      </c>
      <c r="O40" s="3">
        <v>12</v>
      </c>
      <c r="P40" s="3">
        <v>9</v>
      </c>
      <c r="Q40" s="3">
        <f t="shared" ref="Q40:Q108" si="74">O40+P40</f>
        <v>21</v>
      </c>
      <c r="R40" s="3">
        <v>0</v>
      </c>
      <c r="S40" s="3">
        <v>0</v>
      </c>
      <c r="T40" s="3">
        <f t="shared" ref="T40:T108" si="75">R40+S40</f>
        <v>0</v>
      </c>
      <c r="U40" s="3">
        <v>13</v>
      </c>
      <c r="V40" s="3">
        <v>16</v>
      </c>
      <c r="W40" s="3">
        <f t="shared" ref="W40:W108" si="76">U40+V40</f>
        <v>29</v>
      </c>
      <c r="X40" s="3">
        <f>15+2+1+1</f>
        <v>19</v>
      </c>
      <c r="Y40" s="3">
        <f>7+4</f>
        <v>11</v>
      </c>
      <c r="Z40" s="3">
        <f t="shared" ref="Z40:Z108" si="77">X40+Y40</f>
        <v>30</v>
      </c>
      <c r="AA40" s="4">
        <f t="shared" ref="AA40:AC45" si="78">C40+F40+I40+O40+R40+U40+X40</f>
        <v>44</v>
      </c>
      <c r="AB40" s="4">
        <f t="shared" si="78"/>
        <v>36</v>
      </c>
      <c r="AC40" s="4">
        <f t="shared" si="78"/>
        <v>80</v>
      </c>
    </row>
    <row r="41" spans="1:29" ht="25.5" customHeight="1" x14ac:dyDescent="0.35">
      <c r="A41" s="13"/>
      <c r="B41" s="14" t="s">
        <v>12</v>
      </c>
      <c r="C41" s="3">
        <v>0</v>
      </c>
      <c r="D41" s="3">
        <v>0</v>
      </c>
      <c r="E41" s="3">
        <f t="shared" si="9"/>
        <v>0</v>
      </c>
      <c r="F41" s="3">
        <v>0</v>
      </c>
      <c r="G41" s="3">
        <v>0</v>
      </c>
      <c r="H41" s="3">
        <f t="shared" si="10"/>
        <v>0</v>
      </c>
      <c r="I41" s="3">
        <v>0</v>
      </c>
      <c r="J41" s="3">
        <v>0</v>
      </c>
      <c r="K41" s="3">
        <f t="shared" si="72"/>
        <v>0</v>
      </c>
      <c r="L41" s="3">
        <v>0</v>
      </c>
      <c r="M41" s="3">
        <v>0</v>
      </c>
      <c r="N41" s="3">
        <f t="shared" si="73"/>
        <v>0</v>
      </c>
      <c r="O41" s="3">
        <v>12</v>
      </c>
      <c r="P41" s="3">
        <v>2</v>
      </c>
      <c r="Q41" s="3">
        <f t="shared" si="74"/>
        <v>14</v>
      </c>
      <c r="R41" s="3">
        <v>0</v>
      </c>
      <c r="S41" s="3">
        <v>0</v>
      </c>
      <c r="T41" s="3">
        <f t="shared" si="75"/>
        <v>0</v>
      </c>
      <c r="U41" s="3">
        <v>12</v>
      </c>
      <c r="V41" s="3">
        <v>3</v>
      </c>
      <c r="W41" s="3">
        <f t="shared" si="76"/>
        <v>15</v>
      </c>
      <c r="X41" s="3">
        <f>1+1+2</f>
        <v>4</v>
      </c>
      <c r="Y41" s="3">
        <v>0</v>
      </c>
      <c r="Z41" s="3">
        <f t="shared" si="77"/>
        <v>4</v>
      </c>
      <c r="AA41" s="4">
        <f t="shared" si="78"/>
        <v>28</v>
      </c>
      <c r="AB41" s="4">
        <f t="shared" si="78"/>
        <v>5</v>
      </c>
      <c r="AC41" s="4">
        <f t="shared" si="78"/>
        <v>33</v>
      </c>
    </row>
    <row r="42" spans="1:29" ht="25.5" customHeight="1" x14ac:dyDescent="0.35">
      <c r="A42" s="13"/>
      <c r="B42" s="14" t="s">
        <v>13</v>
      </c>
      <c r="C42" s="3">
        <v>0</v>
      </c>
      <c r="D42" s="3">
        <v>0</v>
      </c>
      <c r="E42" s="3">
        <f t="shared" si="9"/>
        <v>0</v>
      </c>
      <c r="F42" s="3">
        <v>0</v>
      </c>
      <c r="G42" s="3">
        <v>0</v>
      </c>
      <c r="H42" s="3">
        <f t="shared" si="10"/>
        <v>0</v>
      </c>
      <c r="I42" s="3">
        <v>0</v>
      </c>
      <c r="J42" s="3">
        <v>0</v>
      </c>
      <c r="K42" s="3">
        <f t="shared" si="72"/>
        <v>0</v>
      </c>
      <c r="L42" s="3">
        <v>0</v>
      </c>
      <c r="M42" s="3">
        <v>0</v>
      </c>
      <c r="N42" s="3">
        <f t="shared" si="73"/>
        <v>0</v>
      </c>
      <c r="O42" s="3">
        <v>16</v>
      </c>
      <c r="P42" s="3">
        <v>6</v>
      </c>
      <c r="Q42" s="3">
        <f t="shared" si="74"/>
        <v>22</v>
      </c>
      <c r="R42" s="3">
        <v>0</v>
      </c>
      <c r="S42" s="3">
        <v>0</v>
      </c>
      <c r="T42" s="3">
        <f t="shared" si="75"/>
        <v>0</v>
      </c>
      <c r="U42" s="3">
        <v>10</v>
      </c>
      <c r="V42" s="3">
        <v>11</v>
      </c>
      <c r="W42" s="3">
        <f t="shared" si="76"/>
        <v>21</v>
      </c>
      <c r="X42" s="3">
        <f>7+3</f>
        <v>10</v>
      </c>
      <c r="Y42" s="3">
        <v>2</v>
      </c>
      <c r="Z42" s="3">
        <f t="shared" si="77"/>
        <v>12</v>
      </c>
      <c r="AA42" s="4">
        <f t="shared" si="78"/>
        <v>36</v>
      </c>
      <c r="AB42" s="4">
        <f t="shared" si="78"/>
        <v>19</v>
      </c>
      <c r="AC42" s="4">
        <f t="shared" si="78"/>
        <v>55</v>
      </c>
    </row>
    <row r="43" spans="1:29" ht="25.5" customHeight="1" x14ac:dyDescent="0.35">
      <c r="A43" s="13"/>
      <c r="B43" s="14" t="s">
        <v>14</v>
      </c>
      <c r="C43" s="3">
        <v>0</v>
      </c>
      <c r="D43" s="3">
        <v>0</v>
      </c>
      <c r="E43" s="3">
        <f t="shared" si="9"/>
        <v>0</v>
      </c>
      <c r="F43" s="3">
        <v>0</v>
      </c>
      <c r="G43" s="3">
        <v>0</v>
      </c>
      <c r="H43" s="3">
        <f t="shared" si="10"/>
        <v>0</v>
      </c>
      <c r="I43" s="3">
        <v>0</v>
      </c>
      <c r="J43" s="3">
        <v>0</v>
      </c>
      <c r="K43" s="3">
        <f t="shared" si="72"/>
        <v>0</v>
      </c>
      <c r="L43" s="3">
        <v>0</v>
      </c>
      <c r="M43" s="3">
        <v>0</v>
      </c>
      <c r="N43" s="3">
        <f t="shared" si="73"/>
        <v>0</v>
      </c>
      <c r="O43" s="3">
        <v>8</v>
      </c>
      <c r="P43" s="3">
        <v>5</v>
      </c>
      <c r="Q43" s="3">
        <f t="shared" si="74"/>
        <v>13</v>
      </c>
      <c r="R43" s="3">
        <v>0</v>
      </c>
      <c r="S43" s="3">
        <v>0</v>
      </c>
      <c r="T43" s="3">
        <f t="shared" si="75"/>
        <v>0</v>
      </c>
      <c r="U43" s="3">
        <v>5</v>
      </c>
      <c r="V43" s="3">
        <v>14</v>
      </c>
      <c r="W43" s="3">
        <f t="shared" si="76"/>
        <v>19</v>
      </c>
      <c r="X43" s="3">
        <f>7+2+3+1</f>
        <v>13</v>
      </c>
      <c r="Y43" s="3">
        <v>8</v>
      </c>
      <c r="Z43" s="3">
        <f t="shared" si="77"/>
        <v>21</v>
      </c>
      <c r="AA43" s="4">
        <f t="shared" si="78"/>
        <v>26</v>
      </c>
      <c r="AB43" s="4">
        <f t="shared" si="78"/>
        <v>27</v>
      </c>
      <c r="AC43" s="4">
        <f t="shared" si="78"/>
        <v>53</v>
      </c>
    </row>
    <row r="44" spans="1:29" ht="25.5" customHeight="1" x14ac:dyDescent="0.35">
      <c r="A44" s="13"/>
      <c r="B44" s="14" t="s">
        <v>34</v>
      </c>
      <c r="C44" s="3">
        <v>0</v>
      </c>
      <c r="D44" s="3">
        <v>0</v>
      </c>
      <c r="E44" s="3">
        <f t="shared" si="9"/>
        <v>0</v>
      </c>
      <c r="F44" s="3">
        <v>0</v>
      </c>
      <c r="G44" s="3">
        <v>0</v>
      </c>
      <c r="H44" s="3">
        <f t="shared" si="10"/>
        <v>0</v>
      </c>
      <c r="I44" s="3">
        <v>0</v>
      </c>
      <c r="J44" s="3">
        <v>0</v>
      </c>
      <c r="K44" s="3">
        <f t="shared" si="72"/>
        <v>0</v>
      </c>
      <c r="L44" s="3">
        <v>0</v>
      </c>
      <c r="M44" s="3">
        <v>0</v>
      </c>
      <c r="N44" s="3">
        <f t="shared" si="73"/>
        <v>0</v>
      </c>
      <c r="O44" s="3">
        <v>0</v>
      </c>
      <c r="P44" s="3">
        <v>0</v>
      </c>
      <c r="Q44" s="3">
        <f t="shared" si="74"/>
        <v>0</v>
      </c>
      <c r="R44" s="3">
        <v>0</v>
      </c>
      <c r="S44" s="3">
        <v>0</v>
      </c>
      <c r="T44" s="3">
        <f t="shared" si="75"/>
        <v>0</v>
      </c>
      <c r="U44" s="3">
        <v>7</v>
      </c>
      <c r="V44" s="3">
        <v>9</v>
      </c>
      <c r="W44" s="3">
        <f t="shared" si="76"/>
        <v>16</v>
      </c>
      <c r="X44" s="3">
        <v>8</v>
      </c>
      <c r="Y44" s="3">
        <f>9+1</f>
        <v>10</v>
      </c>
      <c r="Z44" s="3">
        <f t="shared" si="77"/>
        <v>18</v>
      </c>
      <c r="AA44" s="4">
        <f t="shared" si="78"/>
        <v>15</v>
      </c>
      <c r="AB44" s="4">
        <f t="shared" si="78"/>
        <v>19</v>
      </c>
      <c r="AC44" s="4">
        <f t="shared" si="78"/>
        <v>34</v>
      </c>
    </row>
    <row r="45" spans="1:29" ht="25.5" customHeight="1" x14ac:dyDescent="0.35">
      <c r="A45" s="13"/>
      <c r="B45" s="14" t="s">
        <v>15</v>
      </c>
      <c r="C45" s="3">
        <v>0</v>
      </c>
      <c r="D45" s="3">
        <v>0</v>
      </c>
      <c r="E45" s="3">
        <f t="shared" ref="E45" si="79">C45+D45</f>
        <v>0</v>
      </c>
      <c r="F45" s="3">
        <v>0</v>
      </c>
      <c r="G45" s="3">
        <v>0</v>
      </c>
      <c r="H45" s="3">
        <f t="shared" ref="H45" si="80">F45+G45</f>
        <v>0</v>
      </c>
      <c r="I45" s="3">
        <v>0</v>
      </c>
      <c r="J45" s="3">
        <v>0</v>
      </c>
      <c r="K45" s="3">
        <f t="shared" ref="K45" si="81">I45+J45</f>
        <v>0</v>
      </c>
      <c r="L45" s="3">
        <v>0</v>
      </c>
      <c r="M45" s="3">
        <v>0</v>
      </c>
      <c r="N45" s="3">
        <f t="shared" si="73"/>
        <v>0</v>
      </c>
      <c r="O45" s="3">
        <v>10</v>
      </c>
      <c r="P45" s="3">
        <v>7</v>
      </c>
      <c r="Q45" s="3">
        <f t="shared" ref="Q45" si="82">O45+P45</f>
        <v>17</v>
      </c>
      <c r="R45" s="3">
        <v>0</v>
      </c>
      <c r="S45" s="3">
        <v>0</v>
      </c>
      <c r="T45" s="3">
        <f t="shared" ref="T45" si="83">R45+S45</f>
        <v>0</v>
      </c>
      <c r="U45" s="3">
        <v>13</v>
      </c>
      <c r="V45" s="3">
        <v>28</v>
      </c>
      <c r="W45" s="3">
        <f t="shared" ref="W45" si="84">U45+V45</f>
        <v>41</v>
      </c>
      <c r="X45" s="3">
        <v>4</v>
      </c>
      <c r="Y45" s="3">
        <v>0</v>
      </c>
      <c r="Z45" s="3">
        <f t="shared" ref="Z45" si="85">X45+Y45</f>
        <v>4</v>
      </c>
      <c r="AA45" s="4">
        <f t="shared" si="78"/>
        <v>27</v>
      </c>
      <c r="AB45" s="4">
        <f t="shared" si="78"/>
        <v>35</v>
      </c>
      <c r="AC45" s="4">
        <f t="shared" si="78"/>
        <v>62</v>
      </c>
    </row>
    <row r="46" spans="1:29" ht="25.5" customHeight="1" x14ac:dyDescent="0.35">
      <c r="A46" s="13"/>
      <c r="B46" s="16" t="s">
        <v>92</v>
      </c>
      <c r="C46" s="4">
        <f t="shared" ref="C46:AC46" si="86">SUM(C40:C45)</f>
        <v>0</v>
      </c>
      <c r="D46" s="4">
        <f t="shared" si="86"/>
        <v>0</v>
      </c>
      <c r="E46" s="4">
        <f t="shared" si="86"/>
        <v>0</v>
      </c>
      <c r="F46" s="4">
        <f t="shared" si="86"/>
        <v>0</v>
      </c>
      <c r="G46" s="4">
        <f t="shared" si="86"/>
        <v>0</v>
      </c>
      <c r="H46" s="4">
        <f t="shared" si="86"/>
        <v>0</v>
      </c>
      <c r="I46" s="4">
        <f t="shared" si="86"/>
        <v>0</v>
      </c>
      <c r="J46" s="4">
        <f t="shared" si="86"/>
        <v>0</v>
      </c>
      <c r="K46" s="4">
        <f t="shared" si="86"/>
        <v>0</v>
      </c>
      <c r="L46" s="4">
        <f t="shared" ref="L46:N46" si="87">SUM(L40:L45)</f>
        <v>0</v>
      </c>
      <c r="M46" s="4">
        <f t="shared" si="87"/>
        <v>0</v>
      </c>
      <c r="N46" s="4">
        <f t="shared" si="87"/>
        <v>0</v>
      </c>
      <c r="O46" s="4">
        <f t="shared" si="86"/>
        <v>58</v>
      </c>
      <c r="P46" s="4">
        <f t="shared" si="86"/>
        <v>29</v>
      </c>
      <c r="Q46" s="4">
        <f t="shared" si="86"/>
        <v>87</v>
      </c>
      <c r="R46" s="4">
        <f t="shared" si="86"/>
        <v>0</v>
      </c>
      <c r="S46" s="4">
        <f t="shared" si="86"/>
        <v>0</v>
      </c>
      <c r="T46" s="4">
        <f t="shared" si="86"/>
        <v>0</v>
      </c>
      <c r="U46" s="4">
        <f t="shared" si="86"/>
        <v>60</v>
      </c>
      <c r="V46" s="4">
        <f t="shared" si="86"/>
        <v>81</v>
      </c>
      <c r="W46" s="4">
        <f t="shared" si="86"/>
        <v>141</v>
      </c>
      <c r="X46" s="4">
        <f t="shared" si="86"/>
        <v>58</v>
      </c>
      <c r="Y46" s="4">
        <f t="shared" si="86"/>
        <v>31</v>
      </c>
      <c r="Z46" s="4">
        <f t="shared" si="86"/>
        <v>89</v>
      </c>
      <c r="AA46" s="4">
        <f t="shared" si="86"/>
        <v>176</v>
      </c>
      <c r="AB46" s="4">
        <f t="shared" si="86"/>
        <v>141</v>
      </c>
      <c r="AC46" s="4">
        <f t="shared" si="86"/>
        <v>317</v>
      </c>
    </row>
    <row r="47" spans="1:29" ht="25.5" customHeight="1" x14ac:dyDescent="0.35">
      <c r="A47" s="13"/>
      <c r="B47" s="6" t="s">
        <v>154</v>
      </c>
      <c r="C47" s="3"/>
      <c r="D47" s="3"/>
      <c r="E47" s="4"/>
      <c r="F47" s="3"/>
      <c r="G47" s="3"/>
      <c r="H47" s="4"/>
      <c r="I47" s="3"/>
      <c r="J47" s="3"/>
      <c r="K47" s="4"/>
      <c r="L47" s="4"/>
      <c r="M47" s="4"/>
      <c r="N47" s="4"/>
      <c r="O47" s="3"/>
      <c r="P47" s="3"/>
      <c r="Q47" s="4"/>
      <c r="R47" s="3"/>
      <c r="S47" s="3"/>
      <c r="T47" s="4"/>
      <c r="U47" s="75"/>
      <c r="V47" s="75"/>
      <c r="W47" s="15"/>
      <c r="X47" s="75"/>
      <c r="Y47" s="75"/>
      <c r="Z47" s="15"/>
      <c r="AA47" s="4"/>
      <c r="AB47" s="4"/>
      <c r="AC47" s="4"/>
    </row>
    <row r="48" spans="1:29" ht="25.5" customHeight="1" x14ac:dyDescent="0.35">
      <c r="A48" s="13"/>
      <c r="B48" s="14" t="s">
        <v>16</v>
      </c>
      <c r="C48" s="3">
        <v>0</v>
      </c>
      <c r="D48" s="3">
        <v>0</v>
      </c>
      <c r="E48" s="3">
        <f t="shared" ref="E48" si="88">C48+D48</f>
        <v>0</v>
      </c>
      <c r="F48" s="3">
        <v>0</v>
      </c>
      <c r="G48" s="3">
        <v>0</v>
      </c>
      <c r="H48" s="3">
        <f t="shared" ref="H48" si="89">F48+G48</f>
        <v>0</v>
      </c>
      <c r="I48" s="3">
        <v>0</v>
      </c>
      <c r="J48" s="3">
        <v>0</v>
      </c>
      <c r="K48" s="3">
        <f t="shared" ref="K48" si="90">I48+J48</f>
        <v>0</v>
      </c>
      <c r="L48" s="3">
        <v>0</v>
      </c>
      <c r="M48" s="3">
        <v>0</v>
      </c>
      <c r="N48" s="3">
        <f t="shared" ref="N48" si="91">L48+M48</f>
        <v>0</v>
      </c>
      <c r="O48" s="3">
        <v>0</v>
      </c>
      <c r="P48" s="3">
        <v>0</v>
      </c>
      <c r="Q48" s="3">
        <f t="shared" ref="Q48" si="92">O48+P48</f>
        <v>0</v>
      </c>
      <c r="R48" s="3">
        <v>0</v>
      </c>
      <c r="S48" s="3">
        <v>0</v>
      </c>
      <c r="T48" s="3">
        <f t="shared" ref="T48" si="93">R48+S48</f>
        <v>0</v>
      </c>
      <c r="U48" s="3">
        <v>9</v>
      </c>
      <c r="V48" s="3">
        <v>17</v>
      </c>
      <c r="W48" s="3">
        <f t="shared" ref="W48" si="94">U48+V48</f>
        <v>26</v>
      </c>
      <c r="X48" s="3">
        <v>2</v>
      </c>
      <c r="Y48" s="3">
        <v>0</v>
      </c>
      <c r="Z48" s="3">
        <f t="shared" ref="Z48" si="95">X48+Y48</f>
        <v>2</v>
      </c>
      <c r="AA48" s="4">
        <f>C48+F48+I48+O48+R48+U48+X48</f>
        <v>11</v>
      </c>
      <c r="AB48" s="4">
        <f>D48+G48+J48+P48+S48+V48+Y48</f>
        <v>17</v>
      </c>
      <c r="AC48" s="4">
        <f>E48+H48+K48+Q48+T48+W48+Z48</f>
        <v>28</v>
      </c>
    </row>
    <row r="49" spans="1:29" ht="25.5" customHeight="1" x14ac:dyDescent="0.35">
      <c r="A49" s="13"/>
      <c r="B49" s="25" t="s">
        <v>92</v>
      </c>
      <c r="C49" s="4">
        <f>SUM(C48)</f>
        <v>0</v>
      </c>
      <c r="D49" s="4">
        <f t="shared" ref="D49:AC49" si="96">SUM(D48)</f>
        <v>0</v>
      </c>
      <c r="E49" s="4">
        <f t="shared" si="96"/>
        <v>0</v>
      </c>
      <c r="F49" s="4">
        <f t="shared" si="96"/>
        <v>0</v>
      </c>
      <c r="G49" s="4">
        <f t="shared" si="96"/>
        <v>0</v>
      </c>
      <c r="H49" s="4">
        <f t="shared" si="96"/>
        <v>0</v>
      </c>
      <c r="I49" s="4">
        <f t="shared" si="96"/>
        <v>0</v>
      </c>
      <c r="J49" s="4">
        <f t="shared" si="96"/>
        <v>0</v>
      </c>
      <c r="K49" s="4">
        <f t="shared" si="96"/>
        <v>0</v>
      </c>
      <c r="L49" s="4">
        <f t="shared" ref="L49:N49" si="97">SUM(L48)</f>
        <v>0</v>
      </c>
      <c r="M49" s="4">
        <f t="shared" si="97"/>
        <v>0</v>
      </c>
      <c r="N49" s="4">
        <f t="shared" si="97"/>
        <v>0</v>
      </c>
      <c r="O49" s="4">
        <f t="shared" si="96"/>
        <v>0</v>
      </c>
      <c r="P49" s="4">
        <f t="shared" si="96"/>
        <v>0</v>
      </c>
      <c r="Q49" s="4">
        <f t="shared" si="96"/>
        <v>0</v>
      </c>
      <c r="R49" s="4">
        <f t="shared" si="96"/>
        <v>0</v>
      </c>
      <c r="S49" s="4">
        <f t="shared" si="96"/>
        <v>0</v>
      </c>
      <c r="T49" s="4">
        <f t="shared" si="96"/>
        <v>0</v>
      </c>
      <c r="U49" s="4">
        <f t="shared" si="96"/>
        <v>9</v>
      </c>
      <c r="V49" s="4">
        <f t="shared" si="96"/>
        <v>17</v>
      </c>
      <c r="W49" s="4">
        <f t="shared" si="96"/>
        <v>26</v>
      </c>
      <c r="X49" s="4">
        <f t="shared" si="96"/>
        <v>2</v>
      </c>
      <c r="Y49" s="4">
        <f t="shared" si="96"/>
        <v>0</v>
      </c>
      <c r="Z49" s="4">
        <f t="shared" si="96"/>
        <v>2</v>
      </c>
      <c r="AA49" s="4">
        <f t="shared" si="96"/>
        <v>11</v>
      </c>
      <c r="AB49" s="4">
        <f t="shared" si="96"/>
        <v>17</v>
      </c>
      <c r="AC49" s="4">
        <f t="shared" si="96"/>
        <v>28</v>
      </c>
    </row>
    <row r="50" spans="1:29" ht="25.5" customHeight="1" x14ac:dyDescent="0.35">
      <c r="A50" s="13"/>
      <c r="B50" s="6" t="s">
        <v>144</v>
      </c>
      <c r="C50" s="3"/>
      <c r="D50" s="3"/>
      <c r="E50" s="4"/>
      <c r="F50" s="3"/>
      <c r="G50" s="3"/>
      <c r="H50" s="4"/>
      <c r="I50" s="3"/>
      <c r="J50" s="3"/>
      <c r="K50" s="4"/>
      <c r="L50" s="4"/>
      <c r="M50" s="4"/>
      <c r="N50" s="4"/>
      <c r="O50" s="3"/>
      <c r="P50" s="3"/>
      <c r="Q50" s="4"/>
      <c r="R50" s="3"/>
      <c r="S50" s="3"/>
      <c r="T50" s="4"/>
      <c r="U50" s="75"/>
      <c r="V50" s="75"/>
      <c r="W50" s="15"/>
      <c r="X50" s="75"/>
      <c r="Y50" s="75"/>
      <c r="Z50" s="15"/>
      <c r="AA50" s="4"/>
      <c r="AB50" s="4"/>
      <c r="AC50" s="4"/>
    </row>
    <row r="51" spans="1:29" ht="25.5" customHeight="1" x14ac:dyDescent="0.35">
      <c r="A51" s="13"/>
      <c r="B51" s="1" t="s">
        <v>138</v>
      </c>
      <c r="C51" s="3">
        <v>11</v>
      </c>
      <c r="D51" s="3">
        <v>8</v>
      </c>
      <c r="E51" s="3">
        <f t="shared" si="9"/>
        <v>19</v>
      </c>
      <c r="F51" s="3">
        <v>18</v>
      </c>
      <c r="G51" s="3">
        <v>25</v>
      </c>
      <c r="H51" s="3">
        <f t="shared" si="10"/>
        <v>43</v>
      </c>
      <c r="I51" s="3">
        <v>28</v>
      </c>
      <c r="J51" s="3">
        <v>25</v>
      </c>
      <c r="K51" s="3">
        <f t="shared" si="72"/>
        <v>53</v>
      </c>
      <c r="L51" s="3">
        <v>0</v>
      </c>
      <c r="M51" s="3">
        <v>0</v>
      </c>
      <c r="N51" s="3">
        <f t="shared" ref="N51:N53" si="98">L51+M51</f>
        <v>0</v>
      </c>
      <c r="O51" s="3">
        <v>8</v>
      </c>
      <c r="P51" s="3">
        <v>10</v>
      </c>
      <c r="Q51" s="3">
        <f t="shared" si="74"/>
        <v>18</v>
      </c>
      <c r="R51" s="3">
        <v>0</v>
      </c>
      <c r="S51" s="3">
        <v>0</v>
      </c>
      <c r="T51" s="3">
        <f t="shared" si="75"/>
        <v>0</v>
      </c>
      <c r="U51" s="3">
        <v>0</v>
      </c>
      <c r="V51" s="3">
        <v>0</v>
      </c>
      <c r="W51" s="3">
        <f t="shared" si="76"/>
        <v>0</v>
      </c>
      <c r="X51" s="3">
        <v>0</v>
      </c>
      <c r="Y51" s="3">
        <v>0</v>
      </c>
      <c r="Z51" s="3">
        <f t="shared" si="77"/>
        <v>0</v>
      </c>
      <c r="AA51" s="4">
        <f t="shared" ref="AA51:AC53" si="99">C51+F51+I51+O51+R51+U51+X51</f>
        <v>65</v>
      </c>
      <c r="AB51" s="4">
        <f t="shared" si="99"/>
        <v>68</v>
      </c>
      <c r="AC51" s="4">
        <f t="shared" si="99"/>
        <v>133</v>
      </c>
    </row>
    <row r="52" spans="1:29" ht="25.5" customHeight="1" x14ac:dyDescent="0.35">
      <c r="A52" s="13"/>
      <c r="B52" s="14" t="s">
        <v>17</v>
      </c>
      <c r="C52" s="3">
        <v>15</v>
      </c>
      <c r="D52" s="3">
        <v>22</v>
      </c>
      <c r="E52" s="3">
        <f t="shared" ref="E52" si="100">C52+D52</f>
        <v>37</v>
      </c>
      <c r="F52" s="3">
        <v>25</v>
      </c>
      <c r="G52" s="3">
        <v>25</v>
      </c>
      <c r="H52" s="3">
        <f t="shared" ref="H52" si="101">F52+G52</f>
        <v>50</v>
      </c>
      <c r="I52" s="3">
        <v>29</v>
      </c>
      <c r="J52" s="3">
        <v>35</v>
      </c>
      <c r="K52" s="3">
        <f t="shared" ref="K52" si="102">I52+J52</f>
        <v>64</v>
      </c>
      <c r="L52" s="3">
        <v>0</v>
      </c>
      <c r="M52" s="3">
        <v>0</v>
      </c>
      <c r="N52" s="3">
        <f t="shared" si="98"/>
        <v>0</v>
      </c>
      <c r="O52" s="3">
        <v>17</v>
      </c>
      <c r="P52" s="3">
        <v>20</v>
      </c>
      <c r="Q52" s="3">
        <f t="shared" ref="Q52" si="103">O52+P52</f>
        <v>37</v>
      </c>
      <c r="R52" s="3">
        <v>7</v>
      </c>
      <c r="S52" s="3">
        <v>4</v>
      </c>
      <c r="T52" s="3">
        <f t="shared" ref="T52" si="104">R52+S52</f>
        <v>11</v>
      </c>
      <c r="U52" s="3">
        <v>0</v>
      </c>
      <c r="V52" s="3">
        <v>0</v>
      </c>
      <c r="W52" s="3">
        <f t="shared" ref="W52" si="105">U52+V52</f>
        <v>0</v>
      </c>
      <c r="X52" s="3">
        <v>0</v>
      </c>
      <c r="Y52" s="3">
        <v>0</v>
      </c>
      <c r="Z52" s="3">
        <f t="shared" ref="Z52" si="106">X52+Y52</f>
        <v>0</v>
      </c>
      <c r="AA52" s="4">
        <f t="shared" si="99"/>
        <v>93</v>
      </c>
      <c r="AB52" s="4">
        <f t="shared" si="99"/>
        <v>106</v>
      </c>
      <c r="AC52" s="4">
        <f t="shared" si="99"/>
        <v>199</v>
      </c>
    </row>
    <row r="53" spans="1:29" ht="25.5" customHeight="1" x14ac:dyDescent="0.35">
      <c r="A53" s="13"/>
      <c r="B53" s="14" t="s">
        <v>18</v>
      </c>
      <c r="C53" s="3">
        <v>0</v>
      </c>
      <c r="D53" s="3">
        <v>0</v>
      </c>
      <c r="E53" s="3">
        <f t="shared" ref="E53" si="107">C53+D53</f>
        <v>0</v>
      </c>
      <c r="F53" s="3">
        <v>0</v>
      </c>
      <c r="G53" s="3">
        <v>0</v>
      </c>
      <c r="H53" s="3">
        <f t="shared" ref="H53" si="108">F53+G53</f>
        <v>0</v>
      </c>
      <c r="I53" s="3">
        <v>0</v>
      </c>
      <c r="J53" s="3">
        <v>0</v>
      </c>
      <c r="K53" s="3">
        <f t="shared" ref="K53" si="109">I53+J53</f>
        <v>0</v>
      </c>
      <c r="L53" s="3">
        <v>0</v>
      </c>
      <c r="M53" s="3">
        <v>0</v>
      </c>
      <c r="N53" s="3">
        <f t="shared" si="98"/>
        <v>0</v>
      </c>
      <c r="O53" s="3">
        <v>24</v>
      </c>
      <c r="P53" s="3">
        <v>16</v>
      </c>
      <c r="Q53" s="3">
        <f t="shared" ref="Q53" si="110">O53+P53</f>
        <v>40</v>
      </c>
      <c r="R53" s="3">
        <v>7</v>
      </c>
      <c r="S53" s="3">
        <v>1</v>
      </c>
      <c r="T53" s="3">
        <f t="shared" ref="T53" si="111">R53+S53</f>
        <v>8</v>
      </c>
      <c r="U53" s="3">
        <v>0</v>
      </c>
      <c r="V53" s="3">
        <v>0</v>
      </c>
      <c r="W53" s="3">
        <f t="shared" ref="W53" si="112">U53+V53</f>
        <v>0</v>
      </c>
      <c r="X53" s="3">
        <v>0</v>
      </c>
      <c r="Y53" s="3">
        <v>0</v>
      </c>
      <c r="Z53" s="3">
        <f t="shared" ref="Z53" si="113">X53+Y53</f>
        <v>0</v>
      </c>
      <c r="AA53" s="4">
        <f t="shared" si="99"/>
        <v>31</v>
      </c>
      <c r="AB53" s="4">
        <f t="shared" si="99"/>
        <v>17</v>
      </c>
      <c r="AC53" s="4">
        <f t="shared" si="99"/>
        <v>48</v>
      </c>
    </row>
    <row r="54" spans="1:29" ht="25.5" customHeight="1" x14ac:dyDescent="0.35">
      <c r="A54" s="13"/>
      <c r="B54" s="16" t="s">
        <v>92</v>
      </c>
      <c r="C54" s="4">
        <f>SUM(C51:C53)</f>
        <v>26</v>
      </c>
      <c r="D54" s="4">
        <f t="shared" ref="D54:AC54" si="114">SUM(D51:D53)</f>
        <v>30</v>
      </c>
      <c r="E54" s="4">
        <f t="shared" si="114"/>
        <v>56</v>
      </c>
      <c r="F54" s="4">
        <f t="shared" si="114"/>
        <v>43</v>
      </c>
      <c r="G54" s="4">
        <f t="shared" si="114"/>
        <v>50</v>
      </c>
      <c r="H54" s="4">
        <f t="shared" si="114"/>
        <v>93</v>
      </c>
      <c r="I54" s="4">
        <f t="shared" si="114"/>
        <v>57</v>
      </c>
      <c r="J54" s="4">
        <f t="shared" si="114"/>
        <v>60</v>
      </c>
      <c r="K54" s="4">
        <f t="shared" si="114"/>
        <v>117</v>
      </c>
      <c r="L54" s="4">
        <f t="shared" ref="L54:N54" si="115">SUM(L51:L53)</f>
        <v>0</v>
      </c>
      <c r="M54" s="4">
        <f t="shared" si="115"/>
        <v>0</v>
      </c>
      <c r="N54" s="4">
        <f t="shared" si="115"/>
        <v>0</v>
      </c>
      <c r="O54" s="4">
        <f t="shared" si="114"/>
        <v>49</v>
      </c>
      <c r="P54" s="4">
        <f t="shared" si="114"/>
        <v>46</v>
      </c>
      <c r="Q54" s="4">
        <f t="shared" si="114"/>
        <v>95</v>
      </c>
      <c r="R54" s="4">
        <f t="shared" si="114"/>
        <v>14</v>
      </c>
      <c r="S54" s="4">
        <f t="shared" si="114"/>
        <v>5</v>
      </c>
      <c r="T54" s="4">
        <f t="shared" si="114"/>
        <v>19</v>
      </c>
      <c r="U54" s="4">
        <f t="shared" si="114"/>
        <v>0</v>
      </c>
      <c r="V54" s="4">
        <f t="shared" si="114"/>
        <v>0</v>
      </c>
      <c r="W54" s="4">
        <f t="shared" si="114"/>
        <v>0</v>
      </c>
      <c r="X54" s="4">
        <f t="shared" si="114"/>
        <v>0</v>
      </c>
      <c r="Y54" s="4">
        <f t="shared" si="114"/>
        <v>0</v>
      </c>
      <c r="Z54" s="4">
        <f t="shared" si="114"/>
        <v>0</v>
      </c>
      <c r="AA54" s="4">
        <f t="shared" si="114"/>
        <v>189</v>
      </c>
      <c r="AB54" s="4">
        <f t="shared" si="114"/>
        <v>191</v>
      </c>
      <c r="AC54" s="4">
        <f t="shared" si="114"/>
        <v>380</v>
      </c>
    </row>
    <row r="55" spans="1:29" ht="25.5" customHeight="1" x14ac:dyDescent="0.35">
      <c r="A55" s="13"/>
      <c r="B55" s="26" t="s">
        <v>146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25.5" customHeight="1" x14ac:dyDescent="0.35">
      <c r="A56" s="13"/>
      <c r="B56" s="27" t="s">
        <v>156</v>
      </c>
      <c r="C56" s="3">
        <v>46</v>
      </c>
      <c r="D56" s="3">
        <v>20</v>
      </c>
      <c r="E56" s="3">
        <f>C56+D56</f>
        <v>66</v>
      </c>
      <c r="F56" s="3">
        <v>47</v>
      </c>
      <c r="G56" s="3">
        <v>20</v>
      </c>
      <c r="H56" s="3">
        <f>F56+G56</f>
        <v>67</v>
      </c>
      <c r="I56" s="3">
        <v>66</v>
      </c>
      <c r="J56" s="3">
        <v>11</v>
      </c>
      <c r="K56" s="3">
        <f>I56+J56</f>
        <v>77</v>
      </c>
      <c r="L56" s="3">
        <v>0</v>
      </c>
      <c r="M56" s="3">
        <v>0</v>
      </c>
      <c r="N56" s="3">
        <f>L56+M56</f>
        <v>0</v>
      </c>
      <c r="O56" s="3">
        <v>0</v>
      </c>
      <c r="P56" s="3">
        <v>0</v>
      </c>
      <c r="Q56" s="3">
        <f>O56+P56</f>
        <v>0</v>
      </c>
      <c r="R56" s="3">
        <v>0</v>
      </c>
      <c r="S56" s="3">
        <v>0</v>
      </c>
      <c r="T56" s="3">
        <f>R56+S56</f>
        <v>0</v>
      </c>
      <c r="U56" s="3">
        <v>0</v>
      </c>
      <c r="V56" s="3">
        <v>0</v>
      </c>
      <c r="W56" s="3">
        <f>U56+V56</f>
        <v>0</v>
      </c>
      <c r="X56" s="3">
        <v>0</v>
      </c>
      <c r="Y56" s="3">
        <v>0</v>
      </c>
      <c r="Z56" s="3">
        <f>X56+Y56</f>
        <v>0</v>
      </c>
      <c r="AA56" s="4">
        <f>C56+F56+I56+O56+R56+U56+X56</f>
        <v>159</v>
      </c>
      <c r="AB56" s="4">
        <f>D56+G56+J56+P56+S56+V56+Y56</f>
        <v>51</v>
      </c>
      <c r="AC56" s="4">
        <f>E56+H56+K56+Q56+T56+W56+Z56</f>
        <v>210</v>
      </c>
    </row>
    <row r="57" spans="1:29" ht="25.5" customHeight="1" x14ac:dyDescent="0.35">
      <c r="A57" s="13"/>
      <c r="B57" s="16" t="s">
        <v>92</v>
      </c>
      <c r="C57" s="4">
        <f>SUM(C56)</f>
        <v>46</v>
      </c>
      <c r="D57" s="4">
        <f t="shared" ref="D57:AC57" si="116">SUM(D56)</f>
        <v>20</v>
      </c>
      <c r="E57" s="4">
        <f t="shared" si="116"/>
        <v>66</v>
      </c>
      <c r="F57" s="4">
        <f t="shared" si="116"/>
        <v>47</v>
      </c>
      <c r="G57" s="4">
        <f t="shared" si="116"/>
        <v>20</v>
      </c>
      <c r="H57" s="4">
        <f t="shared" si="116"/>
        <v>67</v>
      </c>
      <c r="I57" s="4">
        <f t="shared" si="116"/>
        <v>66</v>
      </c>
      <c r="J57" s="4">
        <f t="shared" si="116"/>
        <v>11</v>
      </c>
      <c r="K57" s="4">
        <f t="shared" si="116"/>
        <v>77</v>
      </c>
      <c r="L57" s="4">
        <f t="shared" ref="L57:N57" si="117">SUM(L56)</f>
        <v>0</v>
      </c>
      <c r="M57" s="4">
        <f t="shared" si="117"/>
        <v>0</v>
      </c>
      <c r="N57" s="4">
        <f t="shared" si="117"/>
        <v>0</v>
      </c>
      <c r="O57" s="4">
        <f t="shared" si="116"/>
        <v>0</v>
      </c>
      <c r="P57" s="4">
        <f t="shared" si="116"/>
        <v>0</v>
      </c>
      <c r="Q57" s="4">
        <f t="shared" si="116"/>
        <v>0</v>
      </c>
      <c r="R57" s="4">
        <f t="shared" si="116"/>
        <v>0</v>
      </c>
      <c r="S57" s="4">
        <f t="shared" si="116"/>
        <v>0</v>
      </c>
      <c r="T57" s="4">
        <f t="shared" si="116"/>
        <v>0</v>
      </c>
      <c r="U57" s="4">
        <f t="shared" si="116"/>
        <v>0</v>
      </c>
      <c r="V57" s="4">
        <f t="shared" si="116"/>
        <v>0</v>
      </c>
      <c r="W57" s="4">
        <f t="shared" si="116"/>
        <v>0</v>
      </c>
      <c r="X57" s="4">
        <f t="shared" si="116"/>
        <v>0</v>
      </c>
      <c r="Y57" s="4">
        <f t="shared" si="116"/>
        <v>0</v>
      </c>
      <c r="Z57" s="4">
        <f t="shared" si="116"/>
        <v>0</v>
      </c>
      <c r="AA57" s="4">
        <f t="shared" si="116"/>
        <v>159</v>
      </c>
      <c r="AB57" s="4">
        <f t="shared" si="116"/>
        <v>51</v>
      </c>
      <c r="AC57" s="4">
        <f t="shared" si="116"/>
        <v>210</v>
      </c>
    </row>
    <row r="58" spans="1:29" ht="25.5" customHeight="1" x14ac:dyDescent="0.35">
      <c r="A58" s="13"/>
      <c r="B58" s="6" t="s">
        <v>143</v>
      </c>
      <c r="C58" s="3"/>
      <c r="D58" s="3"/>
      <c r="E58" s="4"/>
      <c r="F58" s="3"/>
      <c r="G58" s="3"/>
      <c r="H58" s="4"/>
      <c r="I58" s="3"/>
      <c r="J58" s="3"/>
      <c r="K58" s="4"/>
      <c r="L58" s="4"/>
      <c r="M58" s="4"/>
      <c r="N58" s="4"/>
      <c r="O58" s="3"/>
      <c r="P58" s="3"/>
      <c r="Q58" s="4"/>
      <c r="R58" s="3"/>
      <c r="S58" s="3"/>
      <c r="T58" s="4"/>
      <c r="U58" s="75"/>
      <c r="V58" s="75"/>
      <c r="W58" s="15"/>
      <c r="X58" s="75"/>
      <c r="Y58" s="75"/>
      <c r="Z58" s="15"/>
      <c r="AA58" s="4"/>
      <c r="AB58" s="4"/>
      <c r="AC58" s="4"/>
    </row>
    <row r="59" spans="1:29" ht="25.5" hidden="1" customHeight="1" x14ac:dyDescent="0.35">
      <c r="A59" s="13"/>
      <c r="B59" s="14" t="s">
        <v>109</v>
      </c>
      <c r="C59" s="3">
        <v>0</v>
      </c>
      <c r="D59" s="3">
        <v>0</v>
      </c>
      <c r="E59" s="3">
        <f t="shared" ref="E59" si="118">C59+D59</f>
        <v>0</v>
      </c>
      <c r="F59" s="3">
        <v>0</v>
      </c>
      <c r="G59" s="3">
        <v>0</v>
      </c>
      <c r="H59" s="3">
        <f t="shared" ref="H59" si="119">F59+G59</f>
        <v>0</v>
      </c>
      <c r="I59" s="3">
        <v>0</v>
      </c>
      <c r="J59" s="3">
        <v>0</v>
      </c>
      <c r="K59" s="3">
        <f t="shared" ref="K59" si="120">I59+J59</f>
        <v>0</v>
      </c>
      <c r="L59" s="3">
        <v>0</v>
      </c>
      <c r="M59" s="3">
        <v>0</v>
      </c>
      <c r="N59" s="3">
        <f t="shared" ref="N59:N60" si="121">L59+M59</f>
        <v>0</v>
      </c>
      <c r="O59" s="3">
        <v>0</v>
      </c>
      <c r="P59" s="3">
        <v>0</v>
      </c>
      <c r="Q59" s="3">
        <f t="shared" ref="Q59" si="122">O59+P59</f>
        <v>0</v>
      </c>
      <c r="R59" s="3">
        <v>0</v>
      </c>
      <c r="S59" s="3">
        <v>0</v>
      </c>
      <c r="T59" s="3">
        <f t="shared" ref="T59" si="123">R59+S59</f>
        <v>0</v>
      </c>
      <c r="U59" s="3">
        <v>0</v>
      </c>
      <c r="V59" s="3">
        <v>0</v>
      </c>
      <c r="W59" s="3">
        <f t="shared" ref="W59" si="124">U59+V59</f>
        <v>0</v>
      </c>
      <c r="X59" s="3">
        <v>0</v>
      </c>
      <c r="Y59" s="3">
        <v>0</v>
      </c>
      <c r="Z59" s="3">
        <f t="shared" ref="Z59" si="125">X59+Y59</f>
        <v>0</v>
      </c>
      <c r="AA59" s="4">
        <f t="shared" ref="AA59:AC60" si="126">C59+F59+I59+O59+R59+U59+X59</f>
        <v>0</v>
      </c>
      <c r="AB59" s="4">
        <f t="shared" si="126"/>
        <v>0</v>
      </c>
      <c r="AC59" s="4">
        <f t="shared" si="126"/>
        <v>0</v>
      </c>
    </row>
    <row r="60" spans="1:29" ht="25.5" customHeight="1" x14ac:dyDescent="0.35">
      <c r="A60" s="13"/>
      <c r="B60" s="80" t="s">
        <v>176</v>
      </c>
      <c r="C60" s="3">
        <v>21</v>
      </c>
      <c r="D60" s="3">
        <v>12</v>
      </c>
      <c r="E60" s="3">
        <f t="shared" ref="E60" si="127">C60+D60</f>
        <v>33</v>
      </c>
      <c r="F60" s="3">
        <v>27</v>
      </c>
      <c r="G60" s="3">
        <v>7</v>
      </c>
      <c r="H60" s="3">
        <f t="shared" ref="H60" si="128">F60+G60</f>
        <v>34</v>
      </c>
      <c r="I60" s="3">
        <v>0</v>
      </c>
      <c r="J60" s="3">
        <v>0</v>
      </c>
      <c r="K60" s="3">
        <f t="shared" ref="K60" si="129">I60+J60</f>
        <v>0</v>
      </c>
      <c r="L60" s="3">
        <v>0</v>
      </c>
      <c r="M60" s="3">
        <v>0</v>
      </c>
      <c r="N60" s="3">
        <f t="shared" si="121"/>
        <v>0</v>
      </c>
      <c r="O60" s="3">
        <v>0</v>
      </c>
      <c r="P60" s="3">
        <v>0</v>
      </c>
      <c r="Q60" s="3">
        <f t="shared" ref="Q60" si="130">O60+P60</f>
        <v>0</v>
      </c>
      <c r="R60" s="3">
        <v>0</v>
      </c>
      <c r="S60" s="3">
        <v>0</v>
      </c>
      <c r="T60" s="3">
        <f t="shared" ref="T60" si="131">R60+S60</f>
        <v>0</v>
      </c>
      <c r="U60" s="3">
        <v>0</v>
      </c>
      <c r="V60" s="3">
        <v>0</v>
      </c>
      <c r="W60" s="3">
        <f t="shared" ref="W60" si="132">U60+V60</f>
        <v>0</v>
      </c>
      <c r="X60" s="3">
        <v>0</v>
      </c>
      <c r="Y60" s="3">
        <v>0</v>
      </c>
      <c r="Z60" s="3">
        <f t="shared" ref="Z60" si="133">X60+Y60</f>
        <v>0</v>
      </c>
      <c r="AA60" s="4">
        <f t="shared" si="126"/>
        <v>48</v>
      </c>
      <c r="AB60" s="4">
        <f t="shared" si="126"/>
        <v>19</v>
      </c>
      <c r="AC60" s="4">
        <f t="shared" si="126"/>
        <v>67</v>
      </c>
    </row>
    <row r="61" spans="1:29" ht="25.5" customHeight="1" x14ac:dyDescent="0.35">
      <c r="A61" s="13"/>
      <c r="B61" s="25" t="s">
        <v>92</v>
      </c>
      <c r="C61" s="4">
        <f t="shared" ref="C61:AC61" si="134">SUM(C59:C60)</f>
        <v>21</v>
      </c>
      <c r="D61" s="4">
        <f t="shared" si="134"/>
        <v>12</v>
      </c>
      <c r="E61" s="4">
        <f t="shared" si="134"/>
        <v>33</v>
      </c>
      <c r="F61" s="4">
        <f t="shared" si="134"/>
        <v>27</v>
      </c>
      <c r="G61" s="4">
        <f t="shared" si="134"/>
        <v>7</v>
      </c>
      <c r="H61" s="4">
        <f t="shared" si="134"/>
        <v>34</v>
      </c>
      <c r="I61" s="4">
        <f t="shared" si="134"/>
        <v>0</v>
      </c>
      <c r="J61" s="4">
        <f t="shared" si="134"/>
        <v>0</v>
      </c>
      <c r="K61" s="4">
        <f t="shared" si="134"/>
        <v>0</v>
      </c>
      <c r="L61" s="4">
        <f>SUM(L59:L60)</f>
        <v>0</v>
      </c>
      <c r="M61" s="4">
        <f>SUM(M59:M60)</f>
        <v>0</v>
      </c>
      <c r="N61" s="4">
        <f>SUM(N59:N60)</f>
        <v>0</v>
      </c>
      <c r="O61" s="4">
        <f t="shared" si="134"/>
        <v>0</v>
      </c>
      <c r="P61" s="4">
        <f t="shared" si="134"/>
        <v>0</v>
      </c>
      <c r="Q61" s="4">
        <f t="shared" si="134"/>
        <v>0</v>
      </c>
      <c r="R61" s="4">
        <f t="shared" si="134"/>
        <v>0</v>
      </c>
      <c r="S61" s="4">
        <f t="shared" si="134"/>
        <v>0</v>
      </c>
      <c r="T61" s="4">
        <f t="shared" si="134"/>
        <v>0</v>
      </c>
      <c r="U61" s="4">
        <f t="shared" si="134"/>
        <v>0</v>
      </c>
      <c r="V61" s="4">
        <f t="shared" si="134"/>
        <v>0</v>
      </c>
      <c r="W61" s="4">
        <f t="shared" si="134"/>
        <v>0</v>
      </c>
      <c r="X61" s="4">
        <f t="shared" si="134"/>
        <v>0</v>
      </c>
      <c r="Y61" s="4">
        <f t="shared" si="134"/>
        <v>0</v>
      </c>
      <c r="Z61" s="4">
        <f t="shared" si="134"/>
        <v>0</v>
      </c>
      <c r="AA61" s="4">
        <f t="shared" si="134"/>
        <v>48</v>
      </c>
      <c r="AB61" s="4">
        <f t="shared" si="134"/>
        <v>19</v>
      </c>
      <c r="AC61" s="4">
        <f t="shared" si="134"/>
        <v>67</v>
      </c>
    </row>
    <row r="62" spans="1:29" ht="25.5" customHeight="1" x14ac:dyDescent="0.35">
      <c r="A62" s="13"/>
      <c r="B62" s="26" t="s">
        <v>147</v>
      </c>
      <c r="C62" s="3"/>
      <c r="D62" s="3"/>
      <c r="E62" s="4"/>
      <c r="F62" s="3"/>
      <c r="G62" s="3"/>
      <c r="H62" s="4"/>
      <c r="I62" s="3"/>
      <c r="J62" s="3"/>
      <c r="K62" s="4"/>
      <c r="L62" s="4"/>
      <c r="M62" s="4"/>
      <c r="N62" s="4"/>
      <c r="O62" s="3"/>
      <c r="P62" s="3"/>
      <c r="Q62" s="4"/>
      <c r="R62" s="3"/>
      <c r="S62" s="3"/>
      <c r="T62" s="4"/>
      <c r="U62" s="75"/>
      <c r="V62" s="75"/>
      <c r="W62" s="15"/>
      <c r="X62" s="75"/>
      <c r="Y62" s="75"/>
      <c r="Z62" s="15"/>
      <c r="AA62" s="4"/>
      <c r="AB62" s="4"/>
      <c r="AC62" s="4"/>
    </row>
    <row r="63" spans="1:29" ht="25.5" customHeight="1" x14ac:dyDescent="0.35">
      <c r="A63" s="13"/>
      <c r="B63" s="27" t="s">
        <v>19</v>
      </c>
      <c r="C63" s="3">
        <v>18</v>
      </c>
      <c r="D63" s="3">
        <v>8</v>
      </c>
      <c r="E63" s="3">
        <f>C63+D63</f>
        <v>26</v>
      </c>
      <c r="F63" s="3">
        <v>33</v>
      </c>
      <c r="G63" s="3">
        <v>9</v>
      </c>
      <c r="H63" s="3">
        <f>F63+G63</f>
        <v>42</v>
      </c>
      <c r="I63" s="3">
        <v>35</v>
      </c>
      <c r="J63" s="3">
        <v>11</v>
      </c>
      <c r="K63" s="3">
        <f>I63+J63</f>
        <v>46</v>
      </c>
      <c r="L63" s="3">
        <v>0</v>
      </c>
      <c r="M63" s="3">
        <v>0</v>
      </c>
      <c r="N63" s="3">
        <f>L63+M63</f>
        <v>0</v>
      </c>
      <c r="O63" s="3">
        <v>13</v>
      </c>
      <c r="P63" s="3">
        <v>3</v>
      </c>
      <c r="Q63" s="3">
        <f>O63+P63</f>
        <v>16</v>
      </c>
      <c r="R63" s="3">
        <v>30</v>
      </c>
      <c r="S63" s="3">
        <v>1</v>
      </c>
      <c r="T63" s="3">
        <f>R63+S63</f>
        <v>31</v>
      </c>
      <c r="U63" s="3">
        <v>0</v>
      </c>
      <c r="V63" s="3">
        <v>0</v>
      </c>
      <c r="W63" s="3">
        <f>U63+V63</f>
        <v>0</v>
      </c>
      <c r="X63" s="3">
        <v>0</v>
      </c>
      <c r="Y63" s="3">
        <v>0</v>
      </c>
      <c r="Z63" s="3">
        <f>X63+Y63</f>
        <v>0</v>
      </c>
      <c r="AA63" s="4">
        <f>C63+F63+I63+O63+R63+U63+X63</f>
        <v>129</v>
      </c>
      <c r="AB63" s="4">
        <f>D63+G63+J63+P63+S63+V63+Y63</f>
        <v>32</v>
      </c>
      <c r="AC63" s="4">
        <f>E63+H63+K63+Q63+T63+W63+Z63</f>
        <v>161</v>
      </c>
    </row>
    <row r="64" spans="1:29" ht="25.5" customHeight="1" x14ac:dyDescent="0.35">
      <c r="A64" s="13"/>
      <c r="B64" s="16" t="s">
        <v>92</v>
      </c>
      <c r="C64" s="4">
        <f t="shared" ref="C64:AC64" si="135">SUM(C63)</f>
        <v>18</v>
      </c>
      <c r="D64" s="4">
        <f t="shared" si="135"/>
        <v>8</v>
      </c>
      <c r="E64" s="4">
        <f t="shared" si="135"/>
        <v>26</v>
      </c>
      <c r="F64" s="4">
        <f t="shared" si="135"/>
        <v>33</v>
      </c>
      <c r="G64" s="4">
        <f t="shared" si="135"/>
        <v>9</v>
      </c>
      <c r="H64" s="4">
        <f t="shared" si="135"/>
        <v>42</v>
      </c>
      <c r="I64" s="4">
        <f t="shared" si="135"/>
        <v>35</v>
      </c>
      <c r="J64" s="4">
        <f t="shared" si="135"/>
        <v>11</v>
      </c>
      <c r="K64" s="4">
        <f t="shared" si="135"/>
        <v>46</v>
      </c>
      <c r="L64" s="4">
        <f>SUM(L63)</f>
        <v>0</v>
      </c>
      <c r="M64" s="4">
        <f>SUM(M63)</f>
        <v>0</v>
      </c>
      <c r="N64" s="4">
        <f>SUM(N63)</f>
        <v>0</v>
      </c>
      <c r="O64" s="4">
        <f t="shared" si="135"/>
        <v>13</v>
      </c>
      <c r="P64" s="4">
        <f t="shared" si="135"/>
        <v>3</v>
      </c>
      <c r="Q64" s="4">
        <f t="shared" si="135"/>
        <v>16</v>
      </c>
      <c r="R64" s="4">
        <f t="shared" si="135"/>
        <v>30</v>
      </c>
      <c r="S64" s="4">
        <f t="shared" si="135"/>
        <v>1</v>
      </c>
      <c r="T64" s="4">
        <f t="shared" si="135"/>
        <v>31</v>
      </c>
      <c r="U64" s="4">
        <f t="shared" si="135"/>
        <v>0</v>
      </c>
      <c r="V64" s="4">
        <f t="shared" si="135"/>
        <v>0</v>
      </c>
      <c r="W64" s="4">
        <f t="shared" si="135"/>
        <v>0</v>
      </c>
      <c r="X64" s="4">
        <f t="shared" si="135"/>
        <v>0</v>
      </c>
      <c r="Y64" s="4">
        <f t="shared" si="135"/>
        <v>0</v>
      </c>
      <c r="Z64" s="4">
        <f t="shared" si="135"/>
        <v>0</v>
      </c>
      <c r="AA64" s="4">
        <f t="shared" si="135"/>
        <v>129</v>
      </c>
      <c r="AB64" s="4">
        <f t="shared" si="135"/>
        <v>32</v>
      </c>
      <c r="AC64" s="4">
        <f t="shared" si="135"/>
        <v>161</v>
      </c>
    </row>
    <row r="65" spans="1:29" ht="25.5" customHeight="1" x14ac:dyDescent="0.35">
      <c r="A65" s="13"/>
      <c r="B65" s="21" t="s">
        <v>145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15"/>
      <c r="V65" s="15"/>
      <c r="W65" s="15"/>
      <c r="X65" s="15"/>
      <c r="Y65" s="15"/>
      <c r="Z65" s="15"/>
      <c r="AA65" s="4"/>
      <c r="AB65" s="4"/>
      <c r="AC65" s="4"/>
    </row>
    <row r="66" spans="1:29" ht="25.5" customHeight="1" x14ac:dyDescent="0.35">
      <c r="A66" s="13"/>
      <c r="B66" s="18" t="s">
        <v>109</v>
      </c>
      <c r="C66" s="3">
        <v>30</v>
      </c>
      <c r="D66" s="3">
        <v>5</v>
      </c>
      <c r="E66" s="3">
        <f t="shared" ref="E66:E67" si="136">C66+D66</f>
        <v>35</v>
      </c>
      <c r="F66" s="3">
        <v>34</v>
      </c>
      <c r="G66" s="3">
        <v>4</v>
      </c>
      <c r="H66" s="3">
        <f t="shared" ref="H66:H67" si="137">F66+G66</f>
        <v>38</v>
      </c>
      <c r="I66" s="3">
        <v>29</v>
      </c>
      <c r="J66" s="3">
        <v>1</v>
      </c>
      <c r="K66" s="3">
        <f t="shared" ref="K66:K67" si="138">I66+J66</f>
        <v>30</v>
      </c>
      <c r="L66" s="3">
        <v>0</v>
      </c>
      <c r="M66" s="3">
        <v>0</v>
      </c>
      <c r="N66" s="3">
        <f t="shared" ref="N66:N67" si="139">L66+M66</f>
        <v>0</v>
      </c>
      <c r="O66" s="3">
        <v>0</v>
      </c>
      <c r="P66" s="3">
        <v>0</v>
      </c>
      <c r="Q66" s="3">
        <f t="shared" ref="Q66:Q67" si="140">O66+P66</f>
        <v>0</v>
      </c>
      <c r="R66" s="3">
        <v>0</v>
      </c>
      <c r="S66" s="3">
        <v>0</v>
      </c>
      <c r="T66" s="3">
        <f t="shared" ref="T66:T67" si="141">R66+S66</f>
        <v>0</v>
      </c>
      <c r="U66" s="3">
        <v>0</v>
      </c>
      <c r="V66" s="3">
        <v>0</v>
      </c>
      <c r="W66" s="3">
        <f t="shared" ref="W66:W67" si="142">U66+V66</f>
        <v>0</v>
      </c>
      <c r="X66" s="3">
        <v>0</v>
      </c>
      <c r="Y66" s="3">
        <v>0</v>
      </c>
      <c r="Z66" s="3">
        <f t="shared" ref="Z66:Z67" si="143">X66+Y66</f>
        <v>0</v>
      </c>
      <c r="AA66" s="4">
        <f t="shared" ref="AA66:AC68" si="144">C66+F66+I66+O66+R66+U66+X66+L66</f>
        <v>93</v>
      </c>
      <c r="AB66" s="4">
        <f t="shared" si="144"/>
        <v>10</v>
      </c>
      <c r="AC66" s="4">
        <f t="shared" si="144"/>
        <v>103</v>
      </c>
    </row>
    <row r="67" spans="1:29" ht="25.5" customHeight="1" x14ac:dyDescent="0.35">
      <c r="A67" s="13"/>
      <c r="B67" s="18" t="s">
        <v>125</v>
      </c>
      <c r="C67" s="3">
        <v>14</v>
      </c>
      <c r="D67" s="3">
        <v>6</v>
      </c>
      <c r="E67" s="3">
        <f t="shared" si="136"/>
        <v>20</v>
      </c>
      <c r="F67" s="3">
        <v>18</v>
      </c>
      <c r="G67" s="3">
        <v>9</v>
      </c>
      <c r="H67" s="3">
        <f t="shared" si="137"/>
        <v>27</v>
      </c>
      <c r="I67" s="3">
        <v>23</v>
      </c>
      <c r="J67" s="3">
        <v>6</v>
      </c>
      <c r="K67" s="3">
        <f t="shared" si="138"/>
        <v>29</v>
      </c>
      <c r="L67" s="3">
        <v>0</v>
      </c>
      <c r="M67" s="3">
        <v>0</v>
      </c>
      <c r="N67" s="3">
        <f t="shared" si="139"/>
        <v>0</v>
      </c>
      <c r="O67" s="3">
        <v>0</v>
      </c>
      <c r="P67" s="3">
        <v>0</v>
      </c>
      <c r="Q67" s="3">
        <f t="shared" si="140"/>
        <v>0</v>
      </c>
      <c r="R67" s="3">
        <v>0</v>
      </c>
      <c r="S67" s="3">
        <v>0</v>
      </c>
      <c r="T67" s="3">
        <f t="shared" si="141"/>
        <v>0</v>
      </c>
      <c r="U67" s="3">
        <v>0</v>
      </c>
      <c r="V67" s="3">
        <v>0</v>
      </c>
      <c r="W67" s="3">
        <f t="shared" si="142"/>
        <v>0</v>
      </c>
      <c r="X67" s="3">
        <v>0</v>
      </c>
      <c r="Y67" s="3">
        <v>0</v>
      </c>
      <c r="Z67" s="3">
        <f t="shared" si="143"/>
        <v>0</v>
      </c>
      <c r="AA67" s="4">
        <f t="shared" si="144"/>
        <v>55</v>
      </c>
      <c r="AB67" s="4">
        <f t="shared" si="144"/>
        <v>21</v>
      </c>
      <c r="AC67" s="4">
        <f t="shared" si="144"/>
        <v>76</v>
      </c>
    </row>
    <row r="68" spans="1:29" ht="25.5" customHeight="1" x14ac:dyDescent="0.35">
      <c r="A68" s="13"/>
      <c r="B68" s="19" t="s">
        <v>92</v>
      </c>
      <c r="C68" s="4">
        <f>SUM(C66:C67)</f>
        <v>44</v>
      </c>
      <c r="D68" s="4">
        <f t="shared" ref="D68:Z68" si="145">SUM(D66:D67)</f>
        <v>11</v>
      </c>
      <c r="E68" s="4">
        <f t="shared" si="145"/>
        <v>55</v>
      </c>
      <c r="F68" s="4">
        <f t="shared" si="145"/>
        <v>52</v>
      </c>
      <c r="G68" s="4">
        <f t="shared" si="145"/>
        <v>13</v>
      </c>
      <c r="H68" s="4">
        <f t="shared" si="145"/>
        <v>65</v>
      </c>
      <c r="I68" s="4">
        <f t="shared" si="145"/>
        <v>52</v>
      </c>
      <c r="J68" s="4">
        <f t="shared" si="145"/>
        <v>7</v>
      </c>
      <c r="K68" s="4">
        <f t="shared" si="145"/>
        <v>59</v>
      </c>
      <c r="L68" s="4">
        <f t="shared" ref="L68:N68" si="146">SUM(L66:L67)</f>
        <v>0</v>
      </c>
      <c r="M68" s="4">
        <f t="shared" si="146"/>
        <v>0</v>
      </c>
      <c r="N68" s="4">
        <f t="shared" si="146"/>
        <v>0</v>
      </c>
      <c r="O68" s="4">
        <f t="shared" si="145"/>
        <v>0</v>
      </c>
      <c r="P68" s="4">
        <f t="shared" si="145"/>
        <v>0</v>
      </c>
      <c r="Q68" s="4">
        <f t="shared" si="145"/>
        <v>0</v>
      </c>
      <c r="R68" s="4">
        <f t="shared" si="145"/>
        <v>0</v>
      </c>
      <c r="S68" s="4">
        <f t="shared" si="145"/>
        <v>0</v>
      </c>
      <c r="T68" s="4">
        <f t="shared" si="145"/>
        <v>0</v>
      </c>
      <c r="U68" s="4">
        <f t="shared" si="145"/>
        <v>0</v>
      </c>
      <c r="V68" s="4">
        <f t="shared" si="145"/>
        <v>0</v>
      </c>
      <c r="W68" s="4">
        <f t="shared" si="145"/>
        <v>0</v>
      </c>
      <c r="X68" s="4">
        <f t="shared" si="145"/>
        <v>0</v>
      </c>
      <c r="Y68" s="4">
        <f t="shared" si="145"/>
        <v>0</v>
      </c>
      <c r="Z68" s="4">
        <f t="shared" si="145"/>
        <v>0</v>
      </c>
      <c r="AA68" s="4">
        <f t="shared" si="144"/>
        <v>148</v>
      </c>
      <c r="AB68" s="4">
        <f t="shared" si="144"/>
        <v>31</v>
      </c>
      <c r="AC68" s="4">
        <f t="shared" si="144"/>
        <v>179</v>
      </c>
    </row>
    <row r="69" spans="1:29" ht="25.5" customHeight="1" x14ac:dyDescent="0.35">
      <c r="A69" s="13"/>
      <c r="B69" s="28" t="s">
        <v>89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15"/>
      <c r="V69" s="15"/>
      <c r="W69" s="15"/>
      <c r="X69" s="15"/>
      <c r="Y69" s="15"/>
      <c r="Z69" s="15"/>
      <c r="AA69" s="4"/>
      <c r="AB69" s="4"/>
      <c r="AC69" s="4"/>
    </row>
    <row r="70" spans="1:29" ht="25.5" customHeight="1" x14ac:dyDescent="0.35">
      <c r="A70" s="13"/>
      <c r="B70" s="29" t="s">
        <v>19</v>
      </c>
      <c r="C70" s="3">
        <v>43</v>
      </c>
      <c r="D70" s="3">
        <v>8</v>
      </c>
      <c r="E70" s="3">
        <f t="shared" ref="E70" si="147">C70+D70</f>
        <v>51</v>
      </c>
      <c r="F70" s="3">
        <v>48</v>
      </c>
      <c r="G70" s="3">
        <v>16</v>
      </c>
      <c r="H70" s="3">
        <f t="shared" ref="H70" si="148">F70+G70</f>
        <v>64</v>
      </c>
      <c r="I70" s="3">
        <v>49</v>
      </c>
      <c r="J70" s="3">
        <v>6</v>
      </c>
      <c r="K70" s="3">
        <f t="shared" ref="K70" si="149">I70+J70</f>
        <v>55</v>
      </c>
      <c r="L70" s="3">
        <v>0</v>
      </c>
      <c r="M70" s="3">
        <v>0</v>
      </c>
      <c r="N70" s="3">
        <f t="shared" ref="N70" si="150">L70+M70</f>
        <v>0</v>
      </c>
      <c r="O70" s="3">
        <v>22</v>
      </c>
      <c r="P70" s="3">
        <v>1</v>
      </c>
      <c r="Q70" s="3">
        <f t="shared" ref="Q70" si="151">O70+P70</f>
        <v>23</v>
      </c>
      <c r="R70" s="3">
        <v>7</v>
      </c>
      <c r="S70" s="3">
        <v>0</v>
      </c>
      <c r="T70" s="3">
        <f t="shared" ref="T70" si="152">R70+S70</f>
        <v>7</v>
      </c>
      <c r="U70" s="3">
        <v>0</v>
      </c>
      <c r="V70" s="3">
        <v>0</v>
      </c>
      <c r="W70" s="3">
        <f t="shared" ref="W70" si="153">U70+V70</f>
        <v>0</v>
      </c>
      <c r="X70" s="3">
        <v>0</v>
      </c>
      <c r="Y70" s="3">
        <v>0</v>
      </c>
      <c r="Z70" s="3">
        <f t="shared" ref="Z70" si="154">X70+Y70</f>
        <v>0</v>
      </c>
      <c r="AA70" s="4">
        <f>C70+F70+I70+O70+R70+U70+X70</f>
        <v>169</v>
      </c>
      <c r="AB70" s="4">
        <f>D70+G70+J70+P70+S70+V70+Y70</f>
        <v>31</v>
      </c>
      <c r="AC70" s="4">
        <f>E70+H70+K70+Q70+T70+W70+Z70</f>
        <v>200</v>
      </c>
    </row>
    <row r="71" spans="1:29" ht="25.5" customHeight="1" x14ac:dyDescent="0.35">
      <c r="A71" s="13"/>
      <c r="B71" s="19" t="s">
        <v>92</v>
      </c>
      <c r="C71" s="4">
        <f>SUM(C70)</f>
        <v>43</v>
      </c>
      <c r="D71" s="4">
        <f t="shared" ref="D71:AC71" si="155">SUM(D70)</f>
        <v>8</v>
      </c>
      <c r="E71" s="4">
        <f t="shared" si="155"/>
        <v>51</v>
      </c>
      <c r="F71" s="4">
        <f t="shared" si="155"/>
        <v>48</v>
      </c>
      <c r="G71" s="4">
        <f t="shared" si="155"/>
        <v>16</v>
      </c>
      <c r="H71" s="4">
        <f t="shared" si="155"/>
        <v>64</v>
      </c>
      <c r="I71" s="4">
        <f t="shared" si="155"/>
        <v>49</v>
      </c>
      <c r="J71" s="4">
        <f t="shared" si="155"/>
        <v>6</v>
      </c>
      <c r="K71" s="4">
        <f t="shared" si="155"/>
        <v>55</v>
      </c>
      <c r="L71" s="4">
        <f t="shared" ref="L71:N71" si="156">SUM(L70)</f>
        <v>0</v>
      </c>
      <c r="M71" s="4">
        <f t="shared" si="156"/>
        <v>0</v>
      </c>
      <c r="N71" s="4">
        <f t="shared" si="156"/>
        <v>0</v>
      </c>
      <c r="O71" s="4">
        <f t="shared" si="155"/>
        <v>22</v>
      </c>
      <c r="P71" s="4">
        <f t="shared" si="155"/>
        <v>1</v>
      </c>
      <c r="Q71" s="4">
        <f t="shared" si="155"/>
        <v>23</v>
      </c>
      <c r="R71" s="4">
        <f t="shared" si="155"/>
        <v>7</v>
      </c>
      <c r="S71" s="4">
        <f t="shared" si="155"/>
        <v>0</v>
      </c>
      <c r="T71" s="4">
        <f t="shared" si="155"/>
        <v>7</v>
      </c>
      <c r="U71" s="4">
        <f t="shared" si="155"/>
        <v>0</v>
      </c>
      <c r="V71" s="4">
        <f t="shared" si="155"/>
        <v>0</v>
      </c>
      <c r="W71" s="4">
        <f t="shared" si="155"/>
        <v>0</v>
      </c>
      <c r="X71" s="4">
        <f t="shared" si="155"/>
        <v>0</v>
      </c>
      <c r="Y71" s="4">
        <f t="shared" si="155"/>
        <v>0</v>
      </c>
      <c r="Z71" s="4">
        <f t="shared" si="155"/>
        <v>0</v>
      </c>
      <c r="AA71" s="4">
        <f t="shared" si="155"/>
        <v>169</v>
      </c>
      <c r="AB71" s="4">
        <f t="shared" si="155"/>
        <v>31</v>
      </c>
      <c r="AC71" s="4">
        <f t="shared" si="155"/>
        <v>200</v>
      </c>
    </row>
    <row r="72" spans="1:29" s="17" customFormat="1" ht="25.5" customHeight="1" x14ac:dyDescent="0.35">
      <c r="A72" s="5"/>
      <c r="B72" s="16" t="s">
        <v>8</v>
      </c>
      <c r="C72" s="4">
        <f t="shared" ref="C72:AC72" si="157">C71+C68+C64+C54+C61+C49+C46+C57+C38</f>
        <v>285</v>
      </c>
      <c r="D72" s="4">
        <f t="shared" si="157"/>
        <v>135</v>
      </c>
      <c r="E72" s="4">
        <f t="shared" si="157"/>
        <v>420</v>
      </c>
      <c r="F72" s="4">
        <f t="shared" si="157"/>
        <v>381</v>
      </c>
      <c r="G72" s="4">
        <f t="shared" si="157"/>
        <v>182</v>
      </c>
      <c r="H72" s="4">
        <f t="shared" si="157"/>
        <v>563</v>
      </c>
      <c r="I72" s="4">
        <f t="shared" si="157"/>
        <v>376</v>
      </c>
      <c r="J72" s="4">
        <f t="shared" si="157"/>
        <v>164</v>
      </c>
      <c r="K72" s="4">
        <f t="shared" si="157"/>
        <v>540</v>
      </c>
      <c r="L72" s="4">
        <f t="shared" si="157"/>
        <v>0</v>
      </c>
      <c r="M72" s="4">
        <f t="shared" si="157"/>
        <v>0</v>
      </c>
      <c r="N72" s="4">
        <f t="shared" si="157"/>
        <v>0</v>
      </c>
      <c r="O72" s="4">
        <f t="shared" si="157"/>
        <v>142</v>
      </c>
      <c r="P72" s="4">
        <f t="shared" si="157"/>
        <v>79</v>
      </c>
      <c r="Q72" s="4">
        <f t="shared" si="157"/>
        <v>221</v>
      </c>
      <c r="R72" s="4">
        <f t="shared" si="157"/>
        <v>51</v>
      </c>
      <c r="S72" s="4">
        <f t="shared" si="157"/>
        <v>6</v>
      </c>
      <c r="T72" s="4">
        <f t="shared" si="157"/>
        <v>57</v>
      </c>
      <c r="U72" s="4">
        <f t="shared" si="157"/>
        <v>69</v>
      </c>
      <c r="V72" s="4">
        <f t="shared" si="157"/>
        <v>98</v>
      </c>
      <c r="W72" s="4">
        <f t="shared" si="157"/>
        <v>167</v>
      </c>
      <c r="X72" s="4">
        <f t="shared" si="157"/>
        <v>60</v>
      </c>
      <c r="Y72" s="4">
        <f t="shared" si="157"/>
        <v>31</v>
      </c>
      <c r="Z72" s="4">
        <f t="shared" si="157"/>
        <v>91</v>
      </c>
      <c r="AA72" s="4">
        <f t="shared" si="157"/>
        <v>1364</v>
      </c>
      <c r="AB72" s="4">
        <f t="shared" si="157"/>
        <v>695</v>
      </c>
      <c r="AC72" s="4">
        <f t="shared" si="157"/>
        <v>2059</v>
      </c>
    </row>
    <row r="73" spans="1:29" ht="25.5" customHeight="1" x14ac:dyDescent="0.35">
      <c r="A73" s="13"/>
      <c r="B73" s="30" t="s">
        <v>84</v>
      </c>
      <c r="C73" s="3"/>
      <c r="D73" s="3"/>
      <c r="E73" s="4"/>
      <c r="F73" s="3"/>
      <c r="G73" s="3"/>
      <c r="H73" s="4"/>
      <c r="I73" s="3"/>
      <c r="J73" s="3"/>
      <c r="K73" s="4"/>
      <c r="L73" s="4"/>
      <c r="M73" s="4"/>
      <c r="N73" s="4"/>
      <c r="O73" s="3"/>
      <c r="P73" s="3"/>
      <c r="Q73" s="4"/>
      <c r="R73" s="3"/>
      <c r="S73" s="3"/>
      <c r="T73" s="4"/>
      <c r="U73" s="75"/>
      <c r="V73" s="75"/>
      <c r="W73" s="15"/>
      <c r="X73" s="75"/>
      <c r="Y73" s="75"/>
      <c r="Z73" s="15"/>
      <c r="AA73" s="4"/>
      <c r="AB73" s="4"/>
      <c r="AC73" s="4"/>
    </row>
    <row r="74" spans="1:29" ht="25.5" customHeight="1" x14ac:dyDescent="0.35">
      <c r="A74" s="13"/>
      <c r="B74" s="21" t="s">
        <v>190</v>
      </c>
      <c r="C74" s="3"/>
      <c r="D74" s="3"/>
      <c r="E74" s="4"/>
      <c r="F74" s="3"/>
      <c r="G74" s="3"/>
      <c r="H74" s="4"/>
      <c r="I74" s="3"/>
      <c r="J74" s="3"/>
      <c r="K74" s="4"/>
      <c r="L74" s="4"/>
      <c r="M74" s="4"/>
      <c r="N74" s="4"/>
      <c r="O74" s="3"/>
      <c r="P74" s="3"/>
      <c r="Q74" s="4"/>
      <c r="R74" s="3"/>
      <c r="S74" s="3"/>
      <c r="T74" s="4"/>
      <c r="U74" s="75"/>
      <c r="V74" s="75"/>
      <c r="W74" s="15"/>
      <c r="X74" s="75"/>
      <c r="Y74" s="75"/>
      <c r="Z74" s="15"/>
      <c r="AA74" s="4"/>
      <c r="AB74" s="4"/>
      <c r="AC74" s="4"/>
    </row>
    <row r="75" spans="1:29" ht="25.5" customHeight="1" x14ac:dyDescent="0.35">
      <c r="A75" s="5"/>
      <c r="B75" s="29" t="s">
        <v>109</v>
      </c>
      <c r="C75" s="3">
        <v>27</v>
      </c>
      <c r="D75" s="3">
        <v>2</v>
      </c>
      <c r="E75" s="3">
        <f t="shared" si="9"/>
        <v>29</v>
      </c>
      <c r="F75" s="3">
        <v>17</v>
      </c>
      <c r="G75" s="3">
        <v>1</v>
      </c>
      <c r="H75" s="3">
        <f t="shared" si="10"/>
        <v>18</v>
      </c>
      <c r="I75" s="3">
        <v>0</v>
      </c>
      <c r="J75" s="3">
        <v>0</v>
      </c>
      <c r="K75" s="3">
        <f t="shared" si="72"/>
        <v>0</v>
      </c>
      <c r="L75" s="3">
        <v>0</v>
      </c>
      <c r="M75" s="3">
        <v>0</v>
      </c>
      <c r="N75" s="3">
        <f t="shared" ref="N75:N76" si="158">L75+M75</f>
        <v>0</v>
      </c>
      <c r="O75" s="3">
        <v>0</v>
      </c>
      <c r="P75" s="3">
        <v>0</v>
      </c>
      <c r="Q75" s="3">
        <f t="shared" si="74"/>
        <v>0</v>
      </c>
      <c r="R75" s="3">
        <v>0</v>
      </c>
      <c r="S75" s="3">
        <v>0</v>
      </c>
      <c r="T75" s="3">
        <f t="shared" si="75"/>
        <v>0</v>
      </c>
      <c r="U75" s="3">
        <v>0</v>
      </c>
      <c r="V75" s="3">
        <v>0</v>
      </c>
      <c r="W75" s="3">
        <f t="shared" si="76"/>
        <v>0</v>
      </c>
      <c r="X75" s="3">
        <v>0</v>
      </c>
      <c r="Y75" s="3">
        <v>0</v>
      </c>
      <c r="Z75" s="3">
        <f t="shared" si="77"/>
        <v>0</v>
      </c>
      <c r="AA75" s="4">
        <f t="shared" ref="AA75:AC76" si="159">C75+F75+I75+O75+R75+U75+X75</f>
        <v>44</v>
      </c>
      <c r="AB75" s="4">
        <f t="shared" si="159"/>
        <v>3</v>
      </c>
      <c r="AC75" s="4">
        <f t="shared" si="159"/>
        <v>47</v>
      </c>
    </row>
    <row r="76" spans="1:29" ht="25.5" hidden="1" customHeight="1" x14ac:dyDescent="0.35">
      <c r="A76" s="5"/>
      <c r="B76" s="37" t="s">
        <v>18</v>
      </c>
      <c r="C76" s="3">
        <v>0</v>
      </c>
      <c r="D76" s="3">
        <v>0</v>
      </c>
      <c r="E76" s="3">
        <f t="shared" si="9"/>
        <v>0</v>
      </c>
      <c r="F76" s="3">
        <v>0</v>
      </c>
      <c r="G76" s="3">
        <v>0</v>
      </c>
      <c r="H76" s="3">
        <f t="shared" ref="H76" si="160">F76+G76</f>
        <v>0</v>
      </c>
      <c r="I76" s="3">
        <v>0</v>
      </c>
      <c r="J76" s="3">
        <v>0</v>
      </c>
      <c r="K76" s="3">
        <f t="shared" ref="K76" si="161">I76+J76</f>
        <v>0</v>
      </c>
      <c r="L76" s="3">
        <v>0</v>
      </c>
      <c r="M76" s="3">
        <v>0</v>
      </c>
      <c r="N76" s="3">
        <f t="shared" si="158"/>
        <v>0</v>
      </c>
      <c r="O76" s="3">
        <v>0</v>
      </c>
      <c r="P76" s="3">
        <v>0</v>
      </c>
      <c r="Q76" s="3">
        <f t="shared" ref="Q76" si="162">O76+P76</f>
        <v>0</v>
      </c>
      <c r="R76" s="3">
        <v>0</v>
      </c>
      <c r="S76" s="3">
        <v>0</v>
      </c>
      <c r="T76" s="3">
        <f t="shared" ref="T76" si="163">R76+S76</f>
        <v>0</v>
      </c>
      <c r="U76" s="3">
        <v>0</v>
      </c>
      <c r="V76" s="3">
        <v>0</v>
      </c>
      <c r="W76" s="3">
        <f t="shared" ref="W76" si="164">U76+V76</f>
        <v>0</v>
      </c>
      <c r="X76" s="3">
        <v>0</v>
      </c>
      <c r="Y76" s="3">
        <v>0</v>
      </c>
      <c r="Z76" s="3">
        <f t="shared" ref="Z76" si="165">X76+Y76</f>
        <v>0</v>
      </c>
      <c r="AA76" s="4">
        <f t="shared" si="159"/>
        <v>0</v>
      </c>
      <c r="AB76" s="4">
        <f t="shared" si="159"/>
        <v>0</v>
      </c>
      <c r="AC76" s="4">
        <f t="shared" si="159"/>
        <v>0</v>
      </c>
    </row>
    <row r="77" spans="1:29" ht="25.5" customHeight="1" x14ac:dyDescent="0.35">
      <c r="A77" s="13"/>
      <c r="B77" s="35" t="s">
        <v>92</v>
      </c>
      <c r="C77" s="4">
        <f>SUM(C75:C76)</f>
        <v>27</v>
      </c>
      <c r="D77" s="4">
        <f t="shared" ref="D77:AC77" si="166">SUM(D75:D76)</f>
        <v>2</v>
      </c>
      <c r="E77" s="4">
        <f t="shared" si="166"/>
        <v>29</v>
      </c>
      <c r="F77" s="4">
        <f t="shared" si="166"/>
        <v>17</v>
      </c>
      <c r="G77" s="4">
        <f t="shared" si="166"/>
        <v>1</v>
      </c>
      <c r="H77" s="4">
        <f t="shared" si="166"/>
        <v>18</v>
      </c>
      <c r="I77" s="4">
        <f t="shared" si="166"/>
        <v>0</v>
      </c>
      <c r="J77" s="4">
        <f t="shared" si="166"/>
        <v>0</v>
      </c>
      <c r="K77" s="4">
        <f t="shared" si="166"/>
        <v>0</v>
      </c>
      <c r="L77" s="4">
        <f t="shared" ref="L77:N77" si="167">SUM(L75:L76)</f>
        <v>0</v>
      </c>
      <c r="M77" s="4">
        <f t="shared" si="167"/>
        <v>0</v>
      </c>
      <c r="N77" s="4">
        <f t="shared" si="167"/>
        <v>0</v>
      </c>
      <c r="O77" s="4">
        <f t="shared" si="166"/>
        <v>0</v>
      </c>
      <c r="P77" s="4">
        <f t="shared" si="166"/>
        <v>0</v>
      </c>
      <c r="Q77" s="4">
        <f t="shared" si="166"/>
        <v>0</v>
      </c>
      <c r="R77" s="4">
        <f t="shared" si="166"/>
        <v>0</v>
      </c>
      <c r="S77" s="4">
        <f t="shared" si="166"/>
        <v>0</v>
      </c>
      <c r="T77" s="4">
        <f t="shared" si="166"/>
        <v>0</v>
      </c>
      <c r="U77" s="4">
        <f t="shared" si="166"/>
        <v>0</v>
      </c>
      <c r="V77" s="4">
        <f t="shared" si="166"/>
        <v>0</v>
      </c>
      <c r="W77" s="4">
        <f t="shared" si="166"/>
        <v>0</v>
      </c>
      <c r="X77" s="4">
        <f t="shared" si="166"/>
        <v>0</v>
      </c>
      <c r="Y77" s="4">
        <f t="shared" si="166"/>
        <v>0</v>
      </c>
      <c r="Z77" s="4">
        <f t="shared" si="166"/>
        <v>0</v>
      </c>
      <c r="AA77" s="4">
        <f t="shared" si="166"/>
        <v>44</v>
      </c>
      <c r="AB77" s="4">
        <f t="shared" si="166"/>
        <v>3</v>
      </c>
      <c r="AC77" s="4">
        <f t="shared" si="166"/>
        <v>47</v>
      </c>
    </row>
    <row r="78" spans="1:29" ht="25.5" customHeight="1" x14ac:dyDescent="0.35">
      <c r="A78" s="13"/>
      <c r="B78" s="21" t="s">
        <v>89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15"/>
      <c r="V78" s="15"/>
      <c r="W78" s="15"/>
      <c r="X78" s="15"/>
      <c r="Y78" s="15"/>
      <c r="Z78" s="15"/>
      <c r="AA78" s="4"/>
      <c r="AB78" s="4"/>
      <c r="AC78" s="4"/>
    </row>
    <row r="79" spans="1:29" ht="25.5" customHeight="1" x14ac:dyDescent="0.35">
      <c r="A79" s="13"/>
      <c r="B79" s="29" t="s">
        <v>19</v>
      </c>
      <c r="C79" s="3">
        <v>29</v>
      </c>
      <c r="D79" s="3">
        <v>8</v>
      </c>
      <c r="E79" s="3">
        <f t="shared" ref="E79" si="168">C79+D79</f>
        <v>37</v>
      </c>
      <c r="F79" s="3">
        <v>0</v>
      </c>
      <c r="G79" s="3">
        <v>0</v>
      </c>
      <c r="H79" s="3">
        <f t="shared" ref="H79" si="169">F79+G79</f>
        <v>0</v>
      </c>
      <c r="I79" s="3">
        <v>0</v>
      </c>
      <c r="J79" s="3">
        <v>0</v>
      </c>
      <c r="K79" s="3">
        <f t="shared" ref="K79" si="170">I79+J79</f>
        <v>0</v>
      </c>
      <c r="L79" s="3">
        <v>0</v>
      </c>
      <c r="M79" s="3">
        <v>0</v>
      </c>
      <c r="N79" s="3">
        <f t="shared" ref="N79" si="171">L79+M79</f>
        <v>0</v>
      </c>
      <c r="O79" s="3">
        <v>0</v>
      </c>
      <c r="P79" s="3">
        <v>0</v>
      </c>
      <c r="Q79" s="3">
        <f t="shared" ref="Q79" si="172">O79+P79</f>
        <v>0</v>
      </c>
      <c r="R79" s="3">
        <v>0</v>
      </c>
      <c r="S79" s="3">
        <v>0</v>
      </c>
      <c r="T79" s="3">
        <f t="shared" ref="T79" si="173">R79+S79</f>
        <v>0</v>
      </c>
      <c r="U79" s="3">
        <v>0</v>
      </c>
      <c r="V79" s="3">
        <v>0</v>
      </c>
      <c r="W79" s="3">
        <f t="shared" ref="W79" si="174">U79+V79</f>
        <v>0</v>
      </c>
      <c r="X79" s="3">
        <v>0</v>
      </c>
      <c r="Y79" s="3">
        <v>0</v>
      </c>
      <c r="Z79" s="3">
        <f t="shared" ref="Z79" si="175">X79+Y79</f>
        <v>0</v>
      </c>
      <c r="AA79" s="4">
        <f>C79+F79+I79+O79+R79+U79+X79</f>
        <v>29</v>
      </c>
      <c r="AB79" s="4">
        <f>D79+G79+J79+P79+S79+V79+Y79</f>
        <v>8</v>
      </c>
      <c r="AC79" s="4">
        <f>E79+H79+K79+Q79+T79+W79+Z79</f>
        <v>37</v>
      </c>
    </row>
    <row r="80" spans="1:29" ht="25.5" customHeight="1" x14ac:dyDescent="0.35">
      <c r="A80" s="13"/>
      <c r="B80" s="16" t="s">
        <v>92</v>
      </c>
      <c r="C80" s="4">
        <f t="shared" ref="C80:AC80" si="176">SUM(C79:C79)</f>
        <v>29</v>
      </c>
      <c r="D80" s="4">
        <f t="shared" si="176"/>
        <v>8</v>
      </c>
      <c r="E80" s="4">
        <f t="shared" si="176"/>
        <v>37</v>
      </c>
      <c r="F80" s="4">
        <v>0</v>
      </c>
      <c r="G80" s="4">
        <f t="shared" si="176"/>
        <v>0</v>
      </c>
      <c r="H80" s="4">
        <f t="shared" si="176"/>
        <v>0</v>
      </c>
      <c r="I80" s="4">
        <f t="shared" si="176"/>
        <v>0</v>
      </c>
      <c r="J80" s="4">
        <f t="shared" si="176"/>
        <v>0</v>
      </c>
      <c r="K80" s="4">
        <f t="shared" si="176"/>
        <v>0</v>
      </c>
      <c r="L80" s="4">
        <f t="shared" ref="L80:N80" si="177">SUM(L79:L79)</f>
        <v>0</v>
      </c>
      <c r="M80" s="4">
        <f t="shared" si="177"/>
        <v>0</v>
      </c>
      <c r="N80" s="4">
        <f t="shared" si="177"/>
        <v>0</v>
      </c>
      <c r="O80" s="4">
        <f t="shared" si="176"/>
        <v>0</v>
      </c>
      <c r="P80" s="4">
        <f t="shared" si="176"/>
        <v>0</v>
      </c>
      <c r="Q80" s="4">
        <f t="shared" si="176"/>
        <v>0</v>
      </c>
      <c r="R80" s="4">
        <f t="shared" si="176"/>
        <v>0</v>
      </c>
      <c r="S80" s="4">
        <f t="shared" si="176"/>
        <v>0</v>
      </c>
      <c r="T80" s="4">
        <f t="shared" si="176"/>
        <v>0</v>
      </c>
      <c r="U80" s="4">
        <f t="shared" si="176"/>
        <v>0</v>
      </c>
      <c r="V80" s="4">
        <f t="shared" si="176"/>
        <v>0</v>
      </c>
      <c r="W80" s="4">
        <f t="shared" si="176"/>
        <v>0</v>
      </c>
      <c r="X80" s="4">
        <f t="shared" si="176"/>
        <v>0</v>
      </c>
      <c r="Y80" s="4">
        <f t="shared" si="176"/>
        <v>0</v>
      </c>
      <c r="Z80" s="4">
        <f t="shared" si="176"/>
        <v>0</v>
      </c>
      <c r="AA80" s="4">
        <f t="shared" si="176"/>
        <v>29</v>
      </c>
      <c r="AB80" s="4">
        <f t="shared" si="176"/>
        <v>8</v>
      </c>
      <c r="AC80" s="4">
        <f t="shared" si="176"/>
        <v>37</v>
      </c>
    </row>
    <row r="81" spans="1:29" s="17" customFormat="1" ht="25.5" customHeight="1" x14ac:dyDescent="0.35">
      <c r="A81" s="5"/>
      <c r="B81" s="16" t="s">
        <v>85</v>
      </c>
      <c r="C81" s="4">
        <f>C77+C80</f>
        <v>56</v>
      </c>
      <c r="D81" s="4">
        <f t="shared" ref="D81:AC81" si="178">D77+D80</f>
        <v>10</v>
      </c>
      <c r="E81" s="4">
        <f t="shared" si="178"/>
        <v>66</v>
      </c>
      <c r="F81" s="4">
        <f t="shared" si="178"/>
        <v>17</v>
      </c>
      <c r="G81" s="4">
        <f t="shared" si="178"/>
        <v>1</v>
      </c>
      <c r="H81" s="4">
        <f t="shared" si="178"/>
        <v>18</v>
      </c>
      <c r="I81" s="4">
        <f t="shared" si="178"/>
        <v>0</v>
      </c>
      <c r="J81" s="4">
        <f t="shared" si="178"/>
        <v>0</v>
      </c>
      <c r="K81" s="4">
        <f t="shared" si="178"/>
        <v>0</v>
      </c>
      <c r="L81" s="4">
        <f t="shared" ref="L81:N81" si="179">L77+L80</f>
        <v>0</v>
      </c>
      <c r="M81" s="4">
        <f t="shared" si="179"/>
        <v>0</v>
      </c>
      <c r="N81" s="4">
        <f t="shared" si="179"/>
        <v>0</v>
      </c>
      <c r="O81" s="4">
        <f t="shared" si="178"/>
        <v>0</v>
      </c>
      <c r="P81" s="4">
        <f t="shared" si="178"/>
        <v>0</v>
      </c>
      <c r="Q81" s="4">
        <f t="shared" si="178"/>
        <v>0</v>
      </c>
      <c r="R81" s="4">
        <f t="shared" si="178"/>
        <v>0</v>
      </c>
      <c r="S81" s="4">
        <f t="shared" si="178"/>
        <v>0</v>
      </c>
      <c r="T81" s="4">
        <f t="shared" si="178"/>
        <v>0</v>
      </c>
      <c r="U81" s="4">
        <f t="shared" si="178"/>
        <v>0</v>
      </c>
      <c r="V81" s="4">
        <f t="shared" si="178"/>
        <v>0</v>
      </c>
      <c r="W81" s="4">
        <f t="shared" si="178"/>
        <v>0</v>
      </c>
      <c r="X81" s="4">
        <f t="shared" si="178"/>
        <v>0</v>
      </c>
      <c r="Y81" s="4">
        <f t="shared" si="178"/>
        <v>0</v>
      </c>
      <c r="Z81" s="4">
        <f t="shared" si="178"/>
        <v>0</v>
      </c>
      <c r="AA81" s="4">
        <f t="shared" si="178"/>
        <v>73</v>
      </c>
      <c r="AB81" s="4">
        <f t="shared" si="178"/>
        <v>11</v>
      </c>
      <c r="AC81" s="4">
        <f t="shared" si="178"/>
        <v>84</v>
      </c>
    </row>
    <row r="82" spans="1:29" s="17" customFormat="1" ht="25.5" customHeight="1" x14ac:dyDescent="0.35">
      <c r="A82" s="22"/>
      <c r="B82" s="23" t="s">
        <v>9</v>
      </c>
      <c r="C82" s="24">
        <f t="shared" ref="C82:AC82" si="180">C72+C81</f>
        <v>341</v>
      </c>
      <c r="D82" s="24">
        <f t="shared" si="180"/>
        <v>145</v>
      </c>
      <c r="E82" s="24">
        <f t="shared" si="180"/>
        <v>486</v>
      </c>
      <c r="F82" s="24">
        <f t="shared" si="180"/>
        <v>398</v>
      </c>
      <c r="G82" s="24">
        <f t="shared" si="180"/>
        <v>183</v>
      </c>
      <c r="H82" s="24">
        <f t="shared" si="180"/>
        <v>581</v>
      </c>
      <c r="I82" s="24">
        <f t="shared" si="180"/>
        <v>376</v>
      </c>
      <c r="J82" s="24">
        <f t="shared" si="180"/>
        <v>164</v>
      </c>
      <c r="K82" s="24">
        <f t="shared" si="180"/>
        <v>540</v>
      </c>
      <c r="L82" s="24">
        <f t="shared" ref="L82:N82" si="181">L72+L81</f>
        <v>0</v>
      </c>
      <c r="M82" s="24">
        <f t="shared" si="181"/>
        <v>0</v>
      </c>
      <c r="N82" s="24">
        <f t="shared" si="181"/>
        <v>0</v>
      </c>
      <c r="O82" s="24">
        <f t="shared" si="180"/>
        <v>142</v>
      </c>
      <c r="P82" s="24">
        <f t="shared" si="180"/>
        <v>79</v>
      </c>
      <c r="Q82" s="24">
        <f t="shared" si="180"/>
        <v>221</v>
      </c>
      <c r="R82" s="24">
        <f t="shared" si="180"/>
        <v>51</v>
      </c>
      <c r="S82" s="24">
        <f t="shared" si="180"/>
        <v>6</v>
      </c>
      <c r="T82" s="24">
        <f t="shared" si="180"/>
        <v>57</v>
      </c>
      <c r="U82" s="24">
        <f t="shared" si="180"/>
        <v>69</v>
      </c>
      <c r="V82" s="24">
        <f t="shared" si="180"/>
        <v>98</v>
      </c>
      <c r="W82" s="24">
        <f t="shared" si="180"/>
        <v>167</v>
      </c>
      <c r="X82" s="24">
        <f t="shared" si="180"/>
        <v>60</v>
      </c>
      <c r="Y82" s="24">
        <f t="shared" si="180"/>
        <v>31</v>
      </c>
      <c r="Z82" s="24">
        <f t="shared" si="180"/>
        <v>91</v>
      </c>
      <c r="AA82" s="24">
        <f t="shared" si="180"/>
        <v>1437</v>
      </c>
      <c r="AB82" s="24">
        <f t="shared" si="180"/>
        <v>706</v>
      </c>
      <c r="AC82" s="24">
        <f t="shared" si="180"/>
        <v>2143</v>
      </c>
    </row>
    <row r="83" spans="1:29" ht="25.5" customHeight="1" x14ac:dyDescent="0.35">
      <c r="A83" s="5" t="s">
        <v>20</v>
      </c>
      <c r="B83" s="6"/>
      <c r="C83" s="7"/>
      <c r="D83" s="8"/>
      <c r="E83" s="68"/>
      <c r="F83" s="8"/>
      <c r="G83" s="8"/>
      <c r="H83" s="68"/>
      <c r="I83" s="8"/>
      <c r="J83" s="8"/>
      <c r="K83" s="68"/>
      <c r="L83" s="77"/>
      <c r="M83" s="77"/>
      <c r="N83" s="77"/>
      <c r="O83" s="8"/>
      <c r="P83" s="8"/>
      <c r="Q83" s="68"/>
      <c r="R83" s="8"/>
      <c r="S83" s="8"/>
      <c r="T83" s="68"/>
      <c r="U83" s="9"/>
      <c r="V83" s="9"/>
      <c r="W83" s="10"/>
      <c r="X83" s="9"/>
      <c r="Y83" s="9"/>
      <c r="Z83" s="10"/>
      <c r="AA83" s="68"/>
      <c r="AB83" s="68"/>
      <c r="AC83" s="69"/>
    </row>
    <row r="84" spans="1:29" ht="25.5" customHeight="1" x14ac:dyDescent="0.35">
      <c r="A84" s="5"/>
      <c r="B84" s="11" t="s">
        <v>5</v>
      </c>
      <c r="C84" s="7"/>
      <c r="D84" s="8"/>
      <c r="E84" s="68"/>
      <c r="F84" s="8"/>
      <c r="G84" s="8"/>
      <c r="H84" s="68"/>
      <c r="I84" s="8"/>
      <c r="J84" s="8"/>
      <c r="K84" s="68"/>
      <c r="L84" s="77"/>
      <c r="M84" s="77"/>
      <c r="N84" s="77"/>
      <c r="O84" s="8"/>
      <c r="P84" s="8"/>
      <c r="Q84" s="68"/>
      <c r="R84" s="8"/>
      <c r="S84" s="8"/>
      <c r="T84" s="68"/>
      <c r="U84" s="9"/>
      <c r="V84" s="9"/>
      <c r="W84" s="10"/>
      <c r="X84" s="9"/>
      <c r="Y84" s="9"/>
      <c r="Z84" s="10"/>
      <c r="AA84" s="68"/>
      <c r="AB84" s="68"/>
      <c r="AC84" s="69"/>
    </row>
    <row r="85" spans="1:29" ht="25.5" customHeight="1" x14ac:dyDescent="0.35">
      <c r="A85" s="13"/>
      <c r="B85" s="6" t="s">
        <v>146</v>
      </c>
      <c r="C85" s="7"/>
      <c r="D85" s="8"/>
      <c r="E85" s="68"/>
      <c r="F85" s="8"/>
      <c r="G85" s="8"/>
      <c r="H85" s="68"/>
      <c r="I85" s="8"/>
      <c r="J85" s="8"/>
      <c r="K85" s="68"/>
      <c r="L85" s="77"/>
      <c r="M85" s="77"/>
      <c r="N85" s="77"/>
      <c r="O85" s="8"/>
      <c r="P85" s="8"/>
      <c r="Q85" s="68"/>
      <c r="R85" s="8"/>
      <c r="S85" s="8"/>
      <c r="T85" s="68"/>
      <c r="U85" s="9"/>
      <c r="V85" s="9"/>
      <c r="W85" s="10"/>
      <c r="X85" s="9"/>
      <c r="Y85" s="9"/>
      <c r="Z85" s="10"/>
      <c r="AA85" s="68"/>
      <c r="AB85" s="68"/>
      <c r="AC85" s="69"/>
    </row>
    <row r="86" spans="1:29" ht="25.5" customHeight="1" x14ac:dyDescent="0.35">
      <c r="A86" s="13"/>
      <c r="B86" s="14" t="s">
        <v>21</v>
      </c>
      <c r="C86" s="3">
        <v>31</v>
      </c>
      <c r="D86" s="3">
        <v>27</v>
      </c>
      <c r="E86" s="3">
        <f t="shared" si="9"/>
        <v>58</v>
      </c>
      <c r="F86" s="3">
        <v>22</v>
      </c>
      <c r="G86" s="3">
        <v>23</v>
      </c>
      <c r="H86" s="3">
        <f t="shared" si="10"/>
        <v>45</v>
      </c>
      <c r="I86" s="3">
        <v>16</v>
      </c>
      <c r="J86" s="3">
        <v>20</v>
      </c>
      <c r="K86" s="3">
        <f t="shared" si="72"/>
        <v>36</v>
      </c>
      <c r="L86" s="3">
        <v>0</v>
      </c>
      <c r="M86" s="3">
        <v>0</v>
      </c>
      <c r="N86" s="3">
        <f t="shared" ref="N86:N90" si="182">L86+M86</f>
        <v>0</v>
      </c>
      <c r="O86" s="3">
        <v>37</v>
      </c>
      <c r="P86" s="3">
        <v>20</v>
      </c>
      <c r="Q86" s="3">
        <f t="shared" si="74"/>
        <v>57</v>
      </c>
      <c r="R86" s="3">
        <v>2</v>
      </c>
      <c r="S86" s="3">
        <v>2</v>
      </c>
      <c r="T86" s="3">
        <f t="shared" si="75"/>
        <v>4</v>
      </c>
      <c r="U86" s="3">
        <v>0</v>
      </c>
      <c r="V86" s="3">
        <v>0</v>
      </c>
      <c r="W86" s="3">
        <f t="shared" si="76"/>
        <v>0</v>
      </c>
      <c r="X86" s="3">
        <v>0</v>
      </c>
      <c r="Y86" s="3">
        <v>0</v>
      </c>
      <c r="Z86" s="3">
        <f t="shared" si="77"/>
        <v>0</v>
      </c>
      <c r="AA86" s="4">
        <f t="shared" ref="AA86:AC90" si="183">C86+F86+I86+O86+R86+U86+X86</f>
        <v>108</v>
      </c>
      <c r="AB86" s="4">
        <f t="shared" si="183"/>
        <v>92</v>
      </c>
      <c r="AC86" s="4">
        <f t="shared" si="183"/>
        <v>200</v>
      </c>
    </row>
    <row r="87" spans="1:29" ht="25.5" customHeight="1" x14ac:dyDescent="0.35">
      <c r="A87" s="13"/>
      <c r="B87" s="27" t="s">
        <v>22</v>
      </c>
      <c r="C87" s="3">
        <v>18</v>
      </c>
      <c r="D87" s="3">
        <v>11</v>
      </c>
      <c r="E87" s="3">
        <f t="shared" si="9"/>
        <v>29</v>
      </c>
      <c r="F87" s="3">
        <v>18</v>
      </c>
      <c r="G87" s="3">
        <v>10</v>
      </c>
      <c r="H87" s="3">
        <f t="shared" si="10"/>
        <v>28</v>
      </c>
      <c r="I87" s="3">
        <v>6</v>
      </c>
      <c r="J87" s="3">
        <v>11</v>
      </c>
      <c r="K87" s="3">
        <f t="shared" si="72"/>
        <v>17</v>
      </c>
      <c r="L87" s="3">
        <v>0</v>
      </c>
      <c r="M87" s="3">
        <v>0</v>
      </c>
      <c r="N87" s="3">
        <f t="shared" si="182"/>
        <v>0</v>
      </c>
      <c r="O87" s="3">
        <v>10</v>
      </c>
      <c r="P87" s="3">
        <v>6</v>
      </c>
      <c r="Q87" s="3">
        <f t="shared" si="74"/>
        <v>16</v>
      </c>
      <c r="R87" s="3">
        <v>19</v>
      </c>
      <c r="S87" s="3">
        <v>12</v>
      </c>
      <c r="T87" s="3">
        <f t="shared" si="75"/>
        <v>31</v>
      </c>
      <c r="U87" s="3">
        <v>0</v>
      </c>
      <c r="V87" s="3">
        <v>0</v>
      </c>
      <c r="W87" s="3">
        <f t="shared" si="76"/>
        <v>0</v>
      </c>
      <c r="X87" s="3">
        <v>0</v>
      </c>
      <c r="Y87" s="3">
        <v>0</v>
      </c>
      <c r="Z87" s="3">
        <f t="shared" si="77"/>
        <v>0</v>
      </c>
      <c r="AA87" s="4">
        <f t="shared" si="183"/>
        <v>71</v>
      </c>
      <c r="AB87" s="4">
        <f t="shared" si="183"/>
        <v>50</v>
      </c>
      <c r="AC87" s="4">
        <f t="shared" si="183"/>
        <v>121</v>
      </c>
    </row>
    <row r="88" spans="1:29" ht="25.5" customHeight="1" x14ac:dyDescent="0.35">
      <c r="A88" s="13"/>
      <c r="B88" s="14" t="s">
        <v>23</v>
      </c>
      <c r="C88" s="3">
        <v>11</v>
      </c>
      <c r="D88" s="3">
        <v>12</v>
      </c>
      <c r="E88" s="3">
        <f t="shared" si="9"/>
        <v>23</v>
      </c>
      <c r="F88" s="3">
        <v>15</v>
      </c>
      <c r="G88" s="3">
        <v>12</v>
      </c>
      <c r="H88" s="3">
        <f t="shared" si="10"/>
        <v>27</v>
      </c>
      <c r="I88" s="3">
        <v>14</v>
      </c>
      <c r="J88" s="3">
        <v>8</v>
      </c>
      <c r="K88" s="3">
        <f t="shared" si="72"/>
        <v>22</v>
      </c>
      <c r="L88" s="3">
        <v>0</v>
      </c>
      <c r="M88" s="3">
        <v>0</v>
      </c>
      <c r="N88" s="3">
        <f t="shared" si="182"/>
        <v>0</v>
      </c>
      <c r="O88" s="3">
        <v>9</v>
      </c>
      <c r="P88" s="3">
        <v>11</v>
      </c>
      <c r="Q88" s="3">
        <f t="shared" si="74"/>
        <v>20</v>
      </c>
      <c r="R88" s="3">
        <v>2</v>
      </c>
      <c r="S88" s="3">
        <v>0</v>
      </c>
      <c r="T88" s="3">
        <f t="shared" si="75"/>
        <v>2</v>
      </c>
      <c r="U88" s="3">
        <v>0</v>
      </c>
      <c r="V88" s="3">
        <v>0</v>
      </c>
      <c r="W88" s="3">
        <f t="shared" si="76"/>
        <v>0</v>
      </c>
      <c r="X88" s="3">
        <v>0</v>
      </c>
      <c r="Y88" s="3">
        <v>0</v>
      </c>
      <c r="Z88" s="3">
        <f t="shared" si="77"/>
        <v>0</v>
      </c>
      <c r="AA88" s="4">
        <f t="shared" si="183"/>
        <v>51</v>
      </c>
      <c r="AB88" s="4">
        <f t="shared" si="183"/>
        <v>43</v>
      </c>
      <c r="AC88" s="4">
        <f t="shared" si="183"/>
        <v>94</v>
      </c>
    </row>
    <row r="89" spans="1:29" ht="25.5" customHeight="1" x14ac:dyDescent="0.35">
      <c r="A89" s="13"/>
      <c r="B89" s="14" t="s">
        <v>24</v>
      </c>
      <c r="C89" s="3">
        <v>11</v>
      </c>
      <c r="D89" s="3">
        <v>28</v>
      </c>
      <c r="E89" s="3">
        <f t="shared" si="9"/>
        <v>39</v>
      </c>
      <c r="F89" s="3">
        <v>14</v>
      </c>
      <c r="G89" s="3">
        <v>34</v>
      </c>
      <c r="H89" s="3">
        <f t="shared" si="10"/>
        <v>48</v>
      </c>
      <c r="I89" s="3">
        <v>11</v>
      </c>
      <c r="J89" s="3">
        <v>47</v>
      </c>
      <c r="K89" s="3">
        <f t="shared" si="72"/>
        <v>58</v>
      </c>
      <c r="L89" s="3">
        <v>0</v>
      </c>
      <c r="M89" s="3">
        <v>0</v>
      </c>
      <c r="N89" s="3">
        <f t="shared" si="182"/>
        <v>0</v>
      </c>
      <c r="O89" s="3">
        <v>13</v>
      </c>
      <c r="P89" s="3">
        <v>94</v>
      </c>
      <c r="Q89" s="3">
        <f t="shared" si="74"/>
        <v>107</v>
      </c>
      <c r="R89" s="3">
        <v>2</v>
      </c>
      <c r="S89" s="3">
        <v>3</v>
      </c>
      <c r="T89" s="3">
        <f t="shared" si="75"/>
        <v>5</v>
      </c>
      <c r="U89" s="3">
        <v>0</v>
      </c>
      <c r="V89" s="3">
        <v>0</v>
      </c>
      <c r="W89" s="3">
        <f t="shared" si="76"/>
        <v>0</v>
      </c>
      <c r="X89" s="3">
        <v>0</v>
      </c>
      <c r="Y89" s="3">
        <v>0</v>
      </c>
      <c r="Z89" s="3">
        <f t="shared" si="77"/>
        <v>0</v>
      </c>
      <c r="AA89" s="4">
        <f t="shared" si="183"/>
        <v>51</v>
      </c>
      <c r="AB89" s="4">
        <f t="shared" si="183"/>
        <v>206</v>
      </c>
      <c r="AC89" s="4">
        <f t="shared" si="183"/>
        <v>257</v>
      </c>
    </row>
    <row r="90" spans="1:29" ht="25.5" customHeight="1" x14ac:dyDescent="0.35">
      <c r="A90" s="5"/>
      <c r="B90" s="14" t="s">
        <v>25</v>
      </c>
      <c r="C90" s="3">
        <v>24</v>
      </c>
      <c r="D90" s="3">
        <v>44</v>
      </c>
      <c r="E90" s="3">
        <f t="shared" si="9"/>
        <v>68</v>
      </c>
      <c r="F90" s="3">
        <v>18</v>
      </c>
      <c r="G90" s="3">
        <v>36</v>
      </c>
      <c r="H90" s="3">
        <f t="shared" si="10"/>
        <v>54</v>
      </c>
      <c r="I90" s="3">
        <v>9</v>
      </c>
      <c r="J90" s="3">
        <v>32</v>
      </c>
      <c r="K90" s="3">
        <f t="shared" si="72"/>
        <v>41</v>
      </c>
      <c r="L90" s="3">
        <v>0</v>
      </c>
      <c r="M90" s="3">
        <v>0</v>
      </c>
      <c r="N90" s="3">
        <f t="shared" si="182"/>
        <v>0</v>
      </c>
      <c r="O90" s="3">
        <v>14</v>
      </c>
      <c r="P90" s="3">
        <v>29</v>
      </c>
      <c r="Q90" s="3">
        <f t="shared" si="74"/>
        <v>43</v>
      </c>
      <c r="R90" s="3">
        <v>2</v>
      </c>
      <c r="S90" s="3">
        <v>7</v>
      </c>
      <c r="T90" s="3">
        <f t="shared" si="75"/>
        <v>9</v>
      </c>
      <c r="U90" s="3">
        <v>0</v>
      </c>
      <c r="V90" s="3">
        <v>0</v>
      </c>
      <c r="W90" s="3">
        <f t="shared" si="76"/>
        <v>0</v>
      </c>
      <c r="X90" s="3">
        <v>0</v>
      </c>
      <c r="Y90" s="3">
        <v>0</v>
      </c>
      <c r="Z90" s="3">
        <f t="shared" si="77"/>
        <v>0</v>
      </c>
      <c r="AA90" s="4">
        <f t="shared" si="183"/>
        <v>67</v>
      </c>
      <c r="AB90" s="4">
        <f t="shared" si="183"/>
        <v>148</v>
      </c>
      <c r="AC90" s="4">
        <f t="shared" si="183"/>
        <v>215</v>
      </c>
    </row>
    <row r="91" spans="1:29" ht="25.5" customHeight="1" x14ac:dyDescent="0.35">
      <c r="A91" s="5"/>
      <c r="B91" s="16" t="s">
        <v>92</v>
      </c>
      <c r="C91" s="4">
        <f t="shared" ref="C91:AC91" si="184">SUM(C86:C90)</f>
        <v>95</v>
      </c>
      <c r="D91" s="4">
        <f t="shared" si="184"/>
        <v>122</v>
      </c>
      <c r="E91" s="4">
        <f t="shared" si="184"/>
        <v>217</v>
      </c>
      <c r="F91" s="4">
        <f t="shared" si="184"/>
        <v>87</v>
      </c>
      <c r="G91" s="4">
        <f t="shared" si="184"/>
        <v>115</v>
      </c>
      <c r="H91" s="4">
        <f t="shared" si="184"/>
        <v>202</v>
      </c>
      <c r="I91" s="4">
        <f t="shared" si="184"/>
        <v>56</v>
      </c>
      <c r="J91" s="4">
        <f t="shared" si="184"/>
        <v>118</v>
      </c>
      <c r="K91" s="4">
        <f t="shared" si="184"/>
        <v>174</v>
      </c>
      <c r="L91" s="4">
        <f t="shared" si="184"/>
        <v>0</v>
      </c>
      <c r="M91" s="4">
        <f t="shared" si="184"/>
        <v>0</v>
      </c>
      <c r="N91" s="4">
        <f t="shared" si="184"/>
        <v>0</v>
      </c>
      <c r="O91" s="4">
        <f t="shared" si="184"/>
        <v>83</v>
      </c>
      <c r="P91" s="4">
        <f t="shared" si="184"/>
        <v>160</v>
      </c>
      <c r="Q91" s="4">
        <f t="shared" si="184"/>
        <v>243</v>
      </c>
      <c r="R91" s="4">
        <f t="shared" si="184"/>
        <v>27</v>
      </c>
      <c r="S91" s="4">
        <f t="shared" si="184"/>
        <v>24</v>
      </c>
      <c r="T91" s="4">
        <f t="shared" si="184"/>
        <v>51</v>
      </c>
      <c r="U91" s="4">
        <f t="shared" si="184"/>
        <v>0</v>
      </c>
      <c r="V91" s="4">
        <f t="shared" si="184"/>
        <v>0</v>
      </c>
      <c r="W91" s="4">
        <f t="shared" si="184"/>
        <v>0</v>
      </c>
      <c r="X91" s="4">
        <f t="shared" si="184"/>
        <v>0</v>
      </c>
      <c r="Y91" s="4">
        <f t="shared" si="184"/>
        <v>0</v>
      </c>
      <c r="Z91" s="4">
        <f t="shared" si="184"/>
        <v>0</v>
      </c>
      <c r="AA91" s="4">
        <f t="shared" si="184"/>
        <v>348</v>
      </c>
      <c r="AB91" s="4">
        <f t="shared" si="184"/>
        <v>539</v>
      </c>
      <c r="AC91" s="4">
        <f t="shared" si="184"/>
        <v>887</v>
      </c>
    </row>
    <row r="92" spans="1:29" s="17" customFormat="1" ht="25.5" customHeight="1" x14ac:dyDescent="0.35">
      <c r="A92" s="5"/>
      <c r="B92" s="16" t="s">
        <v>8</v>
      </c>
      <c r="C92" s="4">
        <f t="shared" ref="C92:AC92" si="185">SUM(C86:C90)</f>
        <v>95</v>
      </c>
      <c r="D92" s="4">
        <f t="shared" si="185"/>
        <v>122</v>
      </c>
      <c r="E92" s="4">
        <f t="shared" si="185"/>
        <v>217</v>
      </c>
      <c r="F92" s="4">
        <f t="shared" si="185"/>
        <v>87</v>
      </c>
      <c r="G92" s="4">
        <f t="shared" si="185"/>
        <v>115</v>
      </c>
      <c r="H92" s="4">
        <f t="shared" si="185"/>
        <v>202</v>
      </c>
      <c r="I92" s="4">
        <f t="shared" si="185"/>
        <v>56</v>
      </c>
      <c r="J92" s="4">
        <f t="shared" si="185"/>
        <v>118</v>
      </c>
      <c r="K92" s="4">
        <f t="shared" si="185"/>
        <v>174</v>
      </c>
      <c r="L92" s="4">
        <f t="shared" si="185"/>
        <v>0</v>
      </c>
      <c r="M92" s="4">
        <f t="shared" si="185"/>
        <v>0</v>
      </c>
      <c r="N92" s="4">
        <f t="shared" si="185"/>
        <v>0</v>
      </c>
      <c r="O92" s="4">
        <f t="shared" si="185"/>
        <v>83</v>
      </c>
      <c r="P92" s="4">
        <f t="shared" si="185"/>
        <v>160</v>
      </c>
      <c r="Q92" s="4">
        <f t="shared" si="185"/>
        <v>243</v>
      </c>
      <c r="R92" s="4">
        <f t="shared" si="185"/>
        <v>27</v>
      </c>
      <c r="S92" s="4">
        <f t="shared" si="185"/>
        <v>24</v>
      </c>
      <c r="T92" s="4">
        <f t="shared" si="185"/>
        <v>51</v>
      </c>
      <c r="U92" s="4">
        <f t="shared" si="185"/>
        <v>0</v>
      </c>
      <c r="V92" s="4">
        <f t="shared" si="185"/>
        <v>0</v>
      </c>
      <c r="W92" s="4">
        <f t="shared" si="185"/>
        <v>0</v>
      </c>
      <c r="X92" s="4">
        <f t="shared" si="185"/>
        <v>0</v>
      </c>
      <c r="Y92" s="4">
        <f t="shared" si="185"/>
        <v>0</v>
      </c>
      <c r="Z92" s="4">
        <f t="shared" si="185"/>
        <v>0</v>
      </c>
      <c r="AA92" s="4">
        <f t="shared" si="185"/>
        <v>348</v>
      </c>
      <c r="AB92" s="4">
        <f t="shared" si="185"/>
        <v>539</v>
      </c>
      <c r="AC92" s="4">
        <f t="shared" si="185"/>
        <v>887</v>
      </c>
    </row>
    <row r="93" spans="1:29" s="17" customFormat="1" ht="25.5" customHeight="1" x14ac:dyDescent="0.35">
      <c r="A93" s="22"/>
      <c r="B93" s="23" t="s">
        <v>9</v>
      </c>
      <c r="C93" s="24">
        <f t="shared" ref="C93:AC93" si="186">C92</f>
        <v>95</v>
      </c>
      <c r="D93" s="24">
        <f t="shared" si="186"/>
        <v>122</v>
      </c>
      <c r="E93" s="24">
        <f t="shared" si="186"/>
        <v>217</v>
      </c>
      <c r="F93" s="24">
        <f t="shared" si="186"/>
        <v>87</v>
      </c>
      <c r="G93" s="24">
        <f t="shared" si="186"/>
        <v>115</v>
      </c>
      <c r="H93" s="24">
        <f t="shared" si="186"/>
        <v>202</v>
      </c>
      <c r="I93" s="24">
        <f t="shared" si="186"/>
        <v>56</v>
      </c>
      <c r="J93" s="24">
        <f t="shared" si="186"/>
        <v>118</v>
      </c>
      <c r="K93" s="24">
        <f t="shared" si="186"/>
        <v>174</v>
      </c>
      <c r="L93" s="24">
        <f t="shared" ref="L93:N93" si="187">L92</f>
        <v>0</v>
      </c>
      <c r="M93" s="24">
        <f t="shared" si="187"/>
        <v>0</v>
      </c>
      <c r="N93" s="24">
        <f t="shared" si="187"/>
        <v>0</v>
      </c>
      <c r="O93" s="24">
        <f t="shared" si="186"/>
        <v>83</v>
      </c>
      <c r="P93" s="24">
        <f t="shared" si="186"/>
        <v>160</v>
      </c>
      <c r="Q93" s="24">
        <f t="shared" si="186"/>
        <v>243</v>
      </c>
      <c r="R93" s="24">
        <f t="shared" si="186"/>
        <v>27</v>
      </c>
      <c r="S93" s="24">
        <f t="shared" si="186"/>
        <v>24</v>
      </c>
      <c r="T93" s="24">
        <f t="shared" si="186"/>
        <v>51</v>
      </c>
      <c r="U93" s="24">
        <f t="shared" si="186"/>
        <v>0</v>
      </c>
      <c r="V93" s="24">
        <f t="shared" si="186"/>
        <v>0</v>
      </c>
      <c r="W93" s="24">
        <f t="shared" si="186"/>
        <v>0</v>
      </c>
      <c r="X93" s="24">
        <f t="shared" si="186"/>
        <v>0</v>
      </c>
      <c r="Y93" s="24">
        <f t="shared" si="186"/>
        <v>0</v>
      </c>
      <c r="Z93" s="24">
        <f t="shared" si="186"/>
        <v>0</v>
      </c>
      <c r="AA93" s="24">
        <f t="shared" si="186"/>
        <v>348</v>
      </c>
      <c r="AB93" s="24">
        <f t="shared" si="186"/>
        <v>539</v>
      </c>
      <c r="AC93" s="24">
        <f t="shared" si="186"/>
        <v>887</v>
      </c>
    </row>
    <row r="94" spans="1:29" ht="25.5" customHeight="1" x14ac:dyDescent="0.35">
      <c r="A94" s="31" t="s">
        <v>26</v>
      </c>
      <c r="B94" s="32"/>
      <c r="C94" s="7"/>
      <c r="D94" s="8"/>
      <c r="E94" s="68"/>
      <c r="F94" s="8"/>
      <c r="G94" s="8"/>
      <c r="H94" s="68"/>
      <c r="I94" s="8"/>
      <c r="J94" s="8"/>
      <c r="K94" s="68"/>
      <c r="L94" s="77"/>
      <c r="M94" s="77"/>
      <c r="N94" s="77"/>
      <c r="O94" s="8"/>
      <c r="P94" s="8"/>
      <c r="Q94" s="68"/>
      <c r="R94" s="8"/>
      <c r="S94" s="8"/>
      <c r="T94" s="68"/>
      <c r="U94" s="9"/>
      <c r="V94" s="9"/>
      <c r="W94" s="10"/>
      <c r="X94" s="9"/>
      <c r="Y94" s="9"/>
      <c r="Z94" s="10"/>
      <c r="AA94" s="68"/>
      <c r="AB94" s="68"/>
      <c r="AC94" s="69"/>
    </row>
    <row r="95" spans="1:29" ht="25.5" customHeight="1" x14ac:dyDescent="0.35">
      <c r="A95" s="31"/>
      <c r="B95" s="11" t="s">
        <v>5</v>
      </c>
      <c r="C95" s="7"/>
      <c r="D95" s="8"/>
      <c r="E95" s="68"/>
      <c r="F95" s="8"/>
      <c r="G95" s="8"/>
      <c r="H95" s="68"/>
      <c r="I95" s="8"/>
      <c r="J95" s="8"/>
      <c r="K95" s="68"/>
      <c r="L95" s="77"/>
      <c r="M95" s="77"/>
      <c r="N95" s="77"/>
      <c r="O95" s="8"/>
      <c r="P95" s="8"/>
      <c r="Q95" s="68"/>
      <c r="R95" s="8"/>
      <c r="S95" s="8"/>
      <c r="T95" s="68"/>
      <c r="U95" s="9"/>
      <c r="V95" s="9"/>
      <c r="W95" s="10"/>
      <c r="X95" s="9"/>
      <c r="Y95" s="9"/>
      <c r="Z95" s="10"/>
      <c r="AA95" s="68"/>
      <c r="AB95" s="68"/>
      <c r="AC95" s="69"/>
    </row>
    <row r="96" spans="1:29" ht="25.5" customHeight="1" x14ac:dyDescent="0.35">
      <c r="A96" s="13"/>
      <c r="B96" s="6" t="s">
        <v>147</v>
      </c>
      <c r="C96" s="7"/>
      <c r="D96" s="8"/>
      <c r="E96" s="68"/>
      <c r="F96" s="8"/>
      <c r="G96" s="8"/>
      <c r="H96" s="68"/>
      <c r="I96" s="8"/>
      <c r="J96" s="8"/>
      <c r="K96" s="68"/>
      <c r="L96" s="77"/>
      <c r="M96" s="77"/>
      <c r="N96" s="77"/>
      <c r="O96" s="8"/>
      <c r="P96" s="8"/>
      <c r="Q96" s="68"/>
      <c r="R96" s="8"/>
      <c r="S96" s="8"/>
      <c r="T96" s="68"/>
      <c r="U96" s="9"/>
      <c r="V96" s="9"/>
      <c r="W96" s="10"/>
      <c r="X96" s="9"/>
      <c r="Y96" s="9"/>
      <c r="Z96" s="10"/>
      <c r="AA96" s="68"/>
      <c r="AB96" s="68"/>
      <c r="AC96" s="69"/>
    </row>
    <row r="97" spans="1:29" ht="25.5" customHeight="1" x14ac:dyDescent="0.35">
      <c r="A97" s="13"/>
      <c r="B97" s="14" t="s">
        <v>27</v>
      </c>
      <c r="C97" s="3">
        <v>289</v>
      </c>
      <c r="D97" s="3">
        <v>159</v>
      </c>
      <c r="E97" s="3">
        <f t="shared" si="9"/>
        <v>448</v>
      </c>
      <c r="F97" s="3">
        <v>2</v>
      </c>
      <c r="G97" s="3">
        <v>0</v>
      </c>
      <c r="H97" s="3">
        <f t="shared" si="10"/>
        <v>2</v>
      </c>
      <c r="I97" s="3">
        <v>1</v>
      </c>
      <c r="J97" s="3">
        <v>0</v>
      </c>
      <c r="K97" s="3">
        <f t="shared" si="72"/>
        <v>1</v>
      </c>
      <c r="L97" s="3">
        <v>0</v>
      </c>
      <c r="M97" s="3">
        <v>0</v>
      </c>
      <c r="N97" s="3">
        <f t="shared" ref="N97:N107" si="188">L97+M97</f>
        <v>0</v>
      </c>
      <c r="O97" s="3">
        <v>0</v>
      </c>
      <c r="P97" s="3">
        <v>0</v>
      </c>
      <c r="Q97" s="3">
        <f t="shared" si="74"/>
        <v>0</v>
      </c>
      <c r="R97" s="3">
        <v>0</v>
      </c>
      <c r="S97" s="3">
        <v>0</v>
      </c>
      <c r="T97" s="3">
        <f t="shared" si="75"/>
        <v>0</v>
      </c>
      <c r="U97" s="3">
        <v>0</v>
      </c>
      <c r="V97" s="3">
        <v>0</v>
      </c>
      <c r="W97" s="3">
        <f t="shared" si="76"/>
        <v>0</v>
      </c>
      <c r="X97" s="3">
        <v>0</v>
      </c>
      <c r="Y97" s="3">
        <v>0</v>
      </c>
      <c r="Z97" s="3">
        <f t="shared" si="77"/>
        <v>0</v>
      </c>
      <c r="AA97" s="4">
        <f t="shared" ref="AA97:AA124" si="189">C97+F97+I97+O97+R97+U97+X97</f>
        <v>292</v>
      </c>
      <c r="AB97" s="4">
        <f t="shared" ref="AB97:AB124" si="190">D97+G97+J97+P97+S97+V97+Y97</f>
        <v>159</v>
      </c>
      <c r="AC97" s="4">
        <f t="shared" ref="AC97:AC124" si="191">E97+H97+K97+Q97+T97+W97+Z97</f>
        <v>451</v>
      </c>
    </row>
    <row r="98" spans="1:29" ht="25.5" customHeight="1" x14ac:dyDescent="0.35">
      <c r="A98" s="13"/>
      <c r="B98" s="14" t="s">
        <v>28</v>
      </c>
      <c r="C98" s="3">
        <v>0</v>
      </c>
      <c r="D98" s="3">
        <v>0</v>
      </c>
      <c r="E98" s="3">
        <f t="shared" si="9"/>
        <v>0</v>
      </c>
      <c r="F98" s="3">
        <v>0</v>
      </c>
      <c r="G98" s="3">
        <v>0</v>
      </c>
      <c r="H98" s="3">
        <f t="shared" si="10"/>
        <v>0</v>
      </c>
      <c r="I98" s="3">
        <v>0</v>
      </c>
      <c r="J98" s="3">
        <v>0</v>
      </c>
      <c r="K98" s="3">
        <f t="shared" si="72"/>
        <v>0</v>
      </c>
      <c r="L98" s="3">
        <v>0</v>
      </c>
      <c r="M98" s="3">
        <v>0</v>
      </c>
      <c r="N98" s="3">
        <f t="shared" si="188"/>
        <v>0</v>
      </c>
      <c r="O98" s="3">
        <v>0</v>
      </c>
      <c r="P98" s="3">
        <v>0</v>
      </c>
      <c r="Q98" s="3">
        <f t="shared" si="74"/>
        <v>0</v>
      </c>
      <c r="R98" s="3">
        <v>1</v>
      </c>
      <c r="S98" s="3">
        <v>0</v>
      </c>
      <c r="T98" s="3">
        <f t="shared" si="75"/>
        <v>1</v>
      </c>
      <c r="U98" s="3">
        <v>0</v>
      </c>
      <c r="V98" s="3">
        <v>0</v>
      </c>
      <c r="W98" s="3">
        <f t="shared" si="76"/>
        <v>0</v>
      </c>
      <c r="X98" s="3">
        <v>0</v>
      </c>
      <c r="Y98" s="3">
        <v>0</v>
      </c>
      <c r="Z98" s="3">
        <f t="shared" si="77"/>
        <v>0</v>
      </c>
      <c r="AA98" s="4">
        <f t="shared" si="189"/>
        <v>1</v>
      </c>
      <c r="AB98" s="4">
        <f t="shared" si="190"/>
        <v>0</v>
      </c>
      <c r="AC98" s="4">
        <f t="shared" si="191"/>
        <v>1</v>
      </c>
    </row>
    <row r="99" spans="1:29" ht="25.5" customHeight="1" x14ac:dyDescent="0.35">
      <c r="A99" s="13"/>
      <c r="B99" s="14" t="s">
        <v>159</v>
      </c>
      <c r="C99" s="3">
        <v>12</v>
      </c>
      <c r="D99" s="3">
        <v>0</v>
      </c>
      <c r="E99" s="3">
        <f t="shared" si="9"/>
        <v>12</v>
      </c>
      <c r="F99" s="3">
        <v>18</v>
      </c>
      <c r="G99" s="3">
        <v>12</v>
      </c>
      <c r="H99" s="3">
        <f t="shared" ref="H99" si="192">F99+G99</f>
        <v>30</v>
      </c>
      <c r="I99" s="3">
        <v>22</v>
      </c>
      <c r="J99" s="3">
        <v>2</v>
      </c>
      <c r="K99" s="3">
        <f t="shared" ref="K99" si="193">I99+J99</f>
        <v>24</v>
      </c>
      <c r="L99" s="3">
        <v>0</v>
      </c>
      <c r="M99" s="3">
        <v>0</v>
      </c>
      <c r="N99" s="3">
        <f t="shared" si="188"/>
        <v>0</v>
      </c>
      <c r="O99" s="3">
        <v>0</v>
      </c>
      <c r="P99" s="3">
        <v>0</v>
      </c>
      <c r="Q99" s="3">
        <f t="shared" ref="Q99" si="194">O99+P99</f>
        <v>0</v>
      </c>
      <c r="R99" s="3">
        <v>0</v>
      </c>
      <c r="S99" s="3">
        <v>0</v>
      </c>
      <c r="T99" s="3">
        <f t="shared" ref="T99" si="195">R99+S99</f>
        <v>0</v>
      </c>
      <c r="U99" s="3">
        <v>0</v>
      </c>
      <c r="V99" s="3">
        <v>0</v>
      </c>
      <c r="W99" s="3">
        <f t="shared" ref="W99" si="196">U99+V99</f>
        <v>0</v>
      </c>
      <c r="X99" s="3">
        <v>0</v>
      </c>
      <c r="Y99" s="3">
        <v>0</v>
      </c>
      <c r="Z99" s="3">
        <f t="shared" ref="Z99" si="197">X99+Y99</f>
        <v>0</v>
      </c>
      <c r="AA99" s="4">
        <f>C99+F99+I99+O99+R99+U99+X99</f>
        <v>52</v>
      </c>
      <c r="AB99" s="4">
        <f t="shared" si="190"/>
        <v>14</v>
      </c>
      <c r="AC99" s="4">
        <f t="shared" si="191"/>
        <v>66</v>
      </c>
    </row>
    <row r="100" spans="1:29" ht="25.5" customHeight="1" x14ac:dyDescent="0.35">
      <c r="A100" s="13"/>
      <c r="B100" s="14" t="s">
        <v>11</v>
      </c>
      <c r="C100" s="3">
        <v>24</v>
      </c>
      <c r="D100" s="3">
        <v>5</v>
      </c>
      <c r="E100" s="3">
        <f t="shared" si="9"/>
        <v>29</v>
      </c>
      <c r="F100" s="3">
        <v>57</v>
      </c>
      <c r="G100" s="3">
        <v>16</v>
      </c>
      <c r="H100" s="3">
        <f t="shared" si="10"/>
        <v>73</v>
      </c>
      <c r="I100" s="3">
        <v>46</v>
      </c>
      <c r="J100" s="3">
        <v>17</v>
      </c>
      <c r="K100" s="3">
        <f t="shared" si="72"/>
        <v>63</v>
      </c>
      <c r="L100" s="3">
        <v>0</v>
      </c>
      <c r="M100" s="3">
        <v>0</v>
      </c>
      <c r="N100" s="3">
        <f t="shared" si="188"/>
        <v>0</v>
      </c>
      <c r="O100" s="3">
        <v>50</v>
      </c>
      <c r="P100" s="3">
        <v>14</v>
      </c>
      <c r="Q100" s="3">
        <f t="shared" si="74"/>
        <v>64</v>
      </c>
      <c r="R100" s="3">
        <v>37</v>
      </c>
      <c r="S100" s="3">
        <v>11</v>
      </c>
      <c r="T100" s="3">
        <f t="shared" si="75"/>
        <v>48</v>
      </c>
      <c r="U100" s="3">
        <v>0</v>
      </c>
      <c r="V100" s="3">
        <v>0</v>
      </c>
      <c r="W100" s="3">
        <f t="shared" si="76"/>
        <v>0</v>
      </c>
      <c r="X100" s="3">
        <v>0</v>
      </c>
      <c r="Y100" s="3">
        <v>0</v>
      </c>
      <c r="Z100" s="3">
        <f t="shared" si="77"/>
        <v>0</v>
      </c>
      <c r="AA100" s="4">
        <f t="shared" si="189"/>
        <v>214</v>
      </c>
      <c r="AB100" s="4">
        <f t="shared" si="190"/>
        <v>63</v>
      </c>
      <c r="AC100" s="4">
        <f t="shared" si="191"/>
        <v>277</v>
      </c>
    </row>
    <row r="101" spans="1:29" ht="25.5" customHeight="1" x14ac:dyDescent="0.35">
      <c r="A101" s="13"/>
      <c r="B101" s="27" t="s">
        <v>29</v>
      </c>
      <c r="C101" s="3">
        <v>4</v>
      </c>
      <c r="D101" s="3">
        <v>6</v>
      </c>
      <c r="E101" s="3">
        <f t="shared" si="9"/>
        <v>10</v>
      </c>
      <c r="F101" s="3">
        <v>25</v>
      </c>
      <c r="G101" s="3">
        <v>35</v>
      </c>
      <c r="H101" s="3">
        <f t="shared" si="10"/>
        <v>60</v>
      </c>
      <c r="I101" s="3">
        <v>24</v>
      </c>
      <c r="J101" s="3">
        <v>33</v>
      </c>
      <c r="K101" s="3">
        <f t="shared" si="72"/>
        <v>57</v>
      </c>
      <c r="L101" s="3">
        <v>0</v>
      </c>
      <c r="M101" s="3">
        <v>0</v>
      </c>
      <c r="N101" s="3">
        <f t="shared" si="188"/>
        <v>0</v>
      </c>
      <c r="O101" s="3">
        <v>20</v>
      </c>
      <c r="P101" s="3">
        <v>30</v>
      </c>
      <c r="Q101" s="3">
        <f t="shared" si="74"/>
        <v>50</v>
      </c>
      <c r="R101" s="3">
        <v>7</v>
      </c>
      <c r="S101" s="3">
        <v>7</v>
      </c>
      <c r="T101" s="3">
        <f t="shared" si="75"/>
        <v>14</v>
      </c>
      <c r="U101" s="3">
        <v>0</v>
      </c>
      <c r="V101" s="3">
        <v>0</v>
      </c>
      <c r="W101" s="3">
        <f t="shared" si="76"/>
        <v>0</v>
      </c>
      <c r="X101" s="3">
        <v>0</v>
      </c>
      <c r="Y101" s="3">
        <v>0</v>
      </c>
      <c r="Z101" s="3">
        <f t="shared" si="77"/>
        <v>0</v>
      </c>
      <c r="AA101" s="4">
        <f t="shared" si="189"/>
        <v>80</v>
      </c>
      <c r="AB101" s="4">
        <f t="shared" si="190"/>
        <v>111</v>
      </c>
      <c r="AC101" s="4">
        <f t="shared" si="191"/>
        <v>191</v>
      </c>
    </row>
    <row r="102" spans="1:29" ht="25.5" customHeight="1" x14ac:dyDescent="0.35">
      <c r="A102" s="13"/>
      <c r="B102" s="27" t="s">
        <v>110</v>
      </c>
      <c r="C102" s="3">
        <v>0</v>
      </c>
      <c r="D102" s="3">
        <v>0</v>
      </c>
      <c r="E102" s="3">
        <f t="shared" ref="E102" si="198">C102+D102</f>
        <v>0</v>
      </c>
      <c r="F102" s="3">
        <v>0</v>
      </c>
      <c r="G102" s="3">
        <v>0</v>
      </c>
      <c r="H102" s="3">
        <f t="shared" ref="H102" si="199">F102+G102</f>
        <v>0</v>
      </c>
      <c r="I102" s="3">
        <v>0</v>
      </c>
      <c r="J102" s="3">
        <v>0</v>
      </c>
      <c r="K102" s="3">
        <f t="shared" ref="K102" si="200">I102+J102</f>
        <v>0</v>
      </c>
      <c r="L102" s="3">
        <v>0</v>
      </c>
      <c r="M102" s="3">
        <v>0</v>
      </c>
      <c r="N102" s="3">
        <f t="shared" si="188"/>
        <v>0</v>
      </c>
      <c r="O102" s="3">
        <v>0</v>
      </c>
      <c r="P102" s="3">
        <v>0</v>
      </c>
      <c r="Q102" s="3">
        <f t="shared" ref="Q102" si="201">O102+P102</f>
        <v>0</v>
      </c>
      <c r="R102" s="3">
        <v>2</v>
      </c>
      <c r="S102" s="3">
        <v>0</v>
      </c>
      <c r="T102" s="3">
        <f t="shared" ref="T102" si="202">R102+S102</f>
        <v>2</v>
      </c>
      <c r="U102" s="3">
        <v>0</v>
      </c>
      <c r="V102" s="3">
        <v>0</v>
      </c>
      <c r="W102" s="3">
        <f t="shared" ref="W102" si="203">U102+V102</f>
        <v>0</v>
      </c>
      <c r="X102" s="3">
        <v>0</v>
      </c>
      <c r="Y102" s="3">
        <v>0</v>
      </c>
      <c r="Z102" s="3">
        <f t="shared" ref="Z102" si="204">X102+Y102</f>
        <v>0</v>
      </c>
      <c r="AA102" s="4">
        <f t="shared" si="189"/>
        <v>2</v>
      </c>
      <c r="AB102" s="4">
        <f t="shared" si="190"/>
        <v>0</v>
      </c>
      <c r="AC102" s="4">
        <f t="shared" si="191"/>
        <v>2</v>
      </c>
    </row>
    <row r="103" spans="1:29" ht="25.5" customHeight="1" x14ac:dyDescent="0.35">
      <c r="A103" s="13"/>
      <c r="B103" s="27" t="s">
        <v>111</v>
      </c>
      <c r="C103" s="3">
        <v>0</v>
      </c>
      <c r="D103" s="3">
        <v>0</v>
      </c>
      <c r="E103" s="3">
        <f t="shared" ref="E103" si="205">C103+D103</f>
        <v>0</v>
      </c>
      <c r="F103" s="3">
        <v>0</v>
      </c>
      <c r="G103" s="3">
        <v>0</v>
      </c>
      <c r="H103" s="3">
        <f t="shared" ref="H103" si="206">F103+G103</f>
        <v>0</v>
      </c>
      <c r="I103" s="3">
        <v>0</v>
      </c>
      <c r="J103" s="3">
        <v>0</v>
      </c>
      <c r="K103" s="3">
        <f t="shared" ref="K103" si="207">I103+J103</f>
        <v>0</v>
      </c>
      <c r="L103" s="3">
        <v>0</v>
      </c>
      <c r="M103" s="3">
        <v>0</v>
      </c>
      <c r="N103" s="3">
        <f t="shared" si="188"/>
        <v>0</v>
      </c>
      <c r="O103" s="3">
        <v>0</v>
      </c>
      <c r="P103" s="3">
        <v>0</v>
      </c>
      <c r="Q103" s="3">
        <f t="shared" ref="Q103" si="208">O103+P103</f>
        <v>0</v>
      </c>
      <c r="R103" s="3">
        <v>2</v>
      </c>
      <c r="S103" s="3">
        <v>2</v>
      </c>
      <c r="T103" s="3">
        <f t="shared" ref="T103" si="209">R103+S103</f>
        <v>4</v>
      </c>
      <c r="U103" s="3">
        <v>0</v>
      </c>
      <c r="V103" s="3">
        <v>0</v>
      </c>
      <c r="W103" s="3">
        <f t="shared" ref="W103" si="210">U103+V103</f>
        <v>0</v>
      </c>
      <c r="X103" s="3">
        <v>0</v>
      </c>
      <c r="Y103" s="3">
        <v>0</v>
      </c>
      <c r="Z103" s="3">
        <f t="shared" ref="Z103" si="211">X103+Y103</f>
        <v>0</v>
      </c>
      <c r="AA103" s="4">
        <f t="shared" si="189"/>
        <v>2</v>
      </c>
      <c r="AB103" s="4">
        <f t="shared" si="190"/>
        <v>2</v>
      </c>
      <c r="AC103" s="4">
        <f t="shared" si="191"/>
        <v>4</v>
      </c>
    </row>
    <row r="104" spans="1:29" ht="25.5" customHeight="1" x14ac:dyDescent="0.35">
      <c r="A104" s="13"/>
      <c r="B104" s="14" t="s">
        <v>12</v>
      </c>
      <c r="C104" s="3">
        <v>19</v>
      </c>
      <c r="D104" s="3">
        <v>1</v>
      </c>
      <c r="E104" s="3">
        <f t="shared" si="9"/>
        <v>20</v>
      </c>
      <c r="F104" s="3">
        <v>51</v>
      </c>
      <c r="G104" s="3">
        <v>11</v>
      </c>
      <c r="H104" s="3">
        <f t="shared" si="10"/>
        <v>62</v>
      </c>
      <c r="I104" s="3">
        <v>60</v>
      </c>
      <c r="J104" s="3">
        <v>8</v>
      </c>
      <c r="K104" s="3">
        <f t="shared" si="72"/>
        <v>68</v>
      </c>
      <c r="L104" s="3">
        <v>0</v>
      </c>
      <c r="M104" s="3">
        <v>0</v>
      </c>
      <c r="N104" s="3">
        <f t="shared" si="188"/>
        <v>0</v>
      </c>
      <c r="O104" s="3">
        <v>28</v>
      </c>
      <c r="P104" s="3">
        <v>4</v>
      </c>
      <c r="Q104" s="3">
        <f t="shared" si="74"/>
        <v>32</v>
      </c>
      <c r="R104" s="3">
        <v>20</v>
      </c>
      <c r="S104" s="3">
        <v>0</v>
      </c>
      <c r="T104" s="3">
        <f t="shared" si="75"/>
        <v>20</v>
      </c>
      <c r="U104" s="3">
        <v>0</v>
      </c>
      <c r="V104" s="3">
        <v>0</v>
      </c>
      <c r="W104" s="3">
        <f t="shared" si="76"/>
        <v>0</v>
      </c>
      <c r="X104" s="3">
        <v>0</v>
      </c>
      <c r="Y104" s="3">
        <v>0</v>
      </c>
      <c r="Z104" s="3">
        <f t="shared" si="77"/>
        <v>0</v>
      </c>
      <c r="AA104" s="4">
        <f t="shared" si="189"/>
        <v>178</v>
      </c>
      <c r="AB104" s="4">
        <f t="shared" si="190"/>
        <v>24</v>
      </c>
      <c r="AC104" s="4">
        <f t="shared" si="191"/>
        <v>202</v>
      </c>
    </row>
    <row r="105" spans="1:29" ht="25.5" customHeight="1" x14ac:dyDescent="0.35">
      <c r="A105" s="13"/>
      <c r="B105" s="14" t="s">
        <v>79</v>
      </c>
      <c r="C105" s="3">
        <v>0</v>
      </c>
      <c r="D105" s="3">
        <v>0</v>
      </c>
      <c r="E105" s="3">
        <f t="shared" si="9"/>
        <v>0</v>
      </c>
      <c r="F105" s="3">
        <v>0</v>
      </c>
      <c r="G105" s="3">
        <v>0</v>
      </c>
      <c r="H105" s="3">
        <f t="shared" si="10"/>
        <v>0</v>
      </c>
      <c r="I105" s="3">
        <v>0</v>
      </c>
      <c r="J105" s="3">
        <v>0</v>
      </c>
      <c r="K105" s="3">
        <f t="shared" si="72"/>
        <v>0</v>
      </c>
      <c r="L105" s="3">
        <v>0</v>
      </c>
      <c r="M105" s="3">
        <v>0</v>
      </c>
      <c r="N105" s="3">
        <f t="shared" si="188"/>
        <v>0</v>
      </c>
      <c r="O105" s="3">
        <v>20</v>
      </c>
      <c r="P105" s="3">
        <v>7</v>
      </c>
      <c r="Q105" s="3">
        <f t="shared" si="74"/>
        <v>27</v>
      </c>
      <c r="R105" s="3">
        <v>6</v>
      </c>
      <c r="S105" s="3">
        <v>0</v>
      </c>
      <c r="T105" s="3">
        <f t="shared" si="75"/>
        <v>6</v>
      </c>
      <c r="U105" s="3">
        <v>0</v>
      </c>
      <c r="V105" s="3">
        <v>0</v>
      </c>
      <c r="W105" s="3">
        <f t="shared" si="76"/>
        <v>0</v>
      </c>
      <c r="X105" s="3">
        <v>0</v>
      </c>
      <c r="Y105" s="3">
        <v>0</v>
      </c>
      <c r="Z105" s="3">
        <f t="shared" si="77"/>
        <v>0</v>
      </c>
      <c r="AA105" s="4">
        <f t="shared" si="189"/>
        <v>26</v>
      </c>
      <c r="AB105" s="4">
        <f t="shared" si="190"/>
        <v>7</v>
      </c>
      <c r="AC105" s="4">
        <f t="shared" si="191"/>
        <v>33</v>
      </c>
    </row>
    <row r="106" spans="1:29" ht="25.5" customHeight="1" x14ac:dyDescent="0.35">
      <c r="A106" s="13"/>
      <c r="B106" s="27" t="s">
        <v>87</v>
      </c>
      <c r="C106" s="3">
        <v>24</v>
      </c>
      <c r="D106" s="3">
        <v>21</v>
      </c>
      <c r="E106" s="3">
        <f t="shared" ref="E106:E107" si="212">C106+D106</f>
        <v>45</v>
      </c>
      <c r="F106" s="3">
        <v>13</v>
      </c>
      <c r="G106" s="3">
        <v>17</v>
      </c>
      <c r="H106" s="3">
        <f t="shared" ref="H106:H107" si="213">F106+G106</f>
        <v>30</v>
      </c>
      <c r="I106" s="3">
        <v>15</v>
      </c>
      <c r="J106" s="3">
        <v>11</v>
      </c>
      <c r="K106" s="3">
        <f t="shared" ref="K106:K107" si="214">I106+J106</f>
        <v>26</v>
      </c>
      <c r="L106" s="3">
        <v>0</v>
      </c>
      <c r="M106" s="3">
        <v>0</v>
      </c>
      <c r="N106" s="3">
        <f t="shared" si="188"/>
        <v>0</v>
      </c>
      <c r="O106" s="3">
        <v>19</v>
      </c>
      <c r="P106" s="3">
        <v>13</v>
      </c>
      <c r="Q106" s="3">
        <f t="shared" ref="Q106:Q107" si="215">O106+P106</f>
        <v>32</v>
      </c>
      <c r="R106" s="3">
        <v>8</v>
      </c>
      <c r="S106" s="3">
        <v>5</v>
      </c>
      <c r="T106" s="3">
        <f t="shared" ref="T106:T107" si="216">R106+S106</f>
        <v>13</v>
      </c>
      <c r="U106" s="3">
        <v>0</v>
      </c>
      <c r="V106" s="3">
        <v>0</v>
      </c>
      <c r="W106" s="3">
        <f t="shared" ref="W106:W107" si="217">U106+V106</f>
        <v>0</v>
      </c>
      <c r="X106" s="3">
        <v>0</v>
      </c>
      <c r="Y106" s="3">
        <v>0</v>
      </c>
      <c r="Z106" s="3">
        <f t="shared" ref="Z106:Z107" si="218">X106+Y106</f>
        <v>0</v>
      </c>
      <c r="AA106" s="4">
        <f t="shared" si="189"/>
        <v>79</v>
      </c>
      <c r="AB106" s="4">
        <f t="shared" si="190"/>
        <v>67</v>
      </c>
      <c r="AC106" s="4">
        <f t="shared" si="191"/>
        <v>146</v>
      </c>
    </row>
    <row r="107" spans="1:29" ht="25.5" customHeight="1" x14ac:dyDescent="0.35">
      <c r="A107" s="13"/>
      <c r="B107" s="27" t="s">
        <v>160</v>
      </c>
      <c r="C107" s="3">
        <v>1</v>
      </c>
      <c r="D107" s="3">
        <v>1</v>
      </c>
      <c r="E107" s="3">
        <f t="shared" si="212"/>
        <v>2</v>
      </c>
      <c r="F107" s="3">
        <v>32</v>
      </c>
      <c r="G107" s="3">
        <v>13</v>
      </c>
      <c r="H107" s="3">
        <f t="shared" si="213"/>
        <v>45</v>
      </c>
      <c r="I107" s="3">
        <v>28</v>
      </c>
      <c r="J107" s="3">
        <v>11</v>
      </c>
      <c r="K107" s="3">
        <f t="shared" si="214"/>
        <v>39</v>
      </c>
      <c r="L107" s="3">
        <v>0</v>
      </c>
      <c r="M107" s="3">
        <v>0</v>
      </c>
      <c r="N107" s="3">
        <f t="shared" si="188"/>
        <v>0</v>
      </c>
      <c r="O107" s="3">
        <v>12</v>
      </c>
      <c r="P107" s="3">
        <v>12</v>
      </c>
      <c r="Q107" s="3">
        <f t="shared" si="215"/>
        <v>24</v>
      </c>
      <c r="R107" s="3">
        <v>0</v>
      </c>
      <c r="S107" s="3">
        <v>0</v>
      </c>
      <c r="T107" s="3">
        <f t="shared" si="216"/>
        <v>0</v>
      </c>
      <c r="U107" s="3">
        <v>0</v>
      </c>
      <c r="V107" s="3">
        <v>0</v>
      </c>
      <c r="W107" s="3">
        <f t="shared" si="217"/>
        <v>0</v>
      </c>
      <c r="X107" s="3">
        <v>0</v>
      </c>
      <c r="Y107" s="3">
        <v>0</v>
      </c>
      <c r="Z107" s="3">
        <f t="shared" si="218"/>
        <v>0</v>
      </c>
      <c r="AA107" s="4">
        <f t="shared" si="189"/>
        <v>73</v>
      </c>
      <c r="AB107" s="4">
        <f t="shared" si="190"/>
        <v>37</v>
      </c>
      <c r="AC107" s="4">
        <f t="shared" si="191"/>
        <v>110</v>
      </c>
    </row>
    <row r="108" spans="1:29" ht="25.5" customHeight="1" x14ac:dyDescent="0.35">
      <c r="A108" s="5"/>
      <c r="B108" s="14" t="s">
        <v>30</v>
      </c>
      <c r="C108" s="3">
        <v>27</v>
      </c>
      <c r="D108" s="3">
        <v>3</v>
      </c>
      <c r="E108" s="3">
        <f t="shared" ref="E108:E203" si="219">C108+D108</f>
        <v>30</v>
      </c>
      <c r="F108" s="3">
        <v>52</v>
      </c>
      <c r="G108" s="3">
        <v>22</v>
      </c>
      <c r="H108" s="3">
        <f t="shared" ref="H108:H203" si="220">F108+G108</f>
        <v>74</v>
      </c>
      <c r="I108" s="3">
        <v>46</v>
      </c>
      <c r="J108" s="3">
        <v>18</v>
      </c>
      <c r="K108" s="3">
        <f t="shared" si="72"/>
        <v>64</v>
      </c>
      <c r="L108" s="3">
        <v>0</v>
      </c>
      <c r="M108" s="3">
        <v>0</v>
      </c>
      <c r="N108" s="3">
        <f t="shared" ref="N108:N124" si="221">L108+M108</f>
        <v>0</v>
      </c>
      <c r="O108" s="3">
        <v>26</v>
      </c>
      <c r="P108" s="3">
        <v>11</v>
      </c>
      <c r="Q108" s="3">
        <f t="shared" si="74"/>
        <v>37</v>
      </c>
      <c r="R108" s="3">
        <v>6</v>
      </c>
      <c r="S108" s="3">
        <v>0</v>
      </c>
      <c r="T108" s="3">
        <f t="shared" si="75"/>
        <v>6</v>
      </c>
      <c r="U108" s="3">
        <v>0</v>
      </c>
      <c r="V108" s="3">
        <v>0</v>
      </c>
      <c r="W108" s="3">
        <f t="shared" si="76"/>
        <v>0</v>
      </c>
      <c r="X108" s="3">
        <v>0</v>
      </c>
      <c r="Y108" s="3">
        <v>0</v>
      </c>
      <c r="Z108" s="3">
        <f t="shared" si="77"/>
        <v>0</v>
      </c>
      <c r="AA108" s="4">
        <f t="shared" si="189"/>
        <v>157</v>
      </c>
      <c r="AB108" s="4">
        <f t="shared" si="190"/>
        <v>54</v>
      </c>
      <c r="AC108" s="4">
        <f t="shared" si="191"/>
        <v>211</v>
      </c>
    </row>
    <row r="109" spans="1:29" ht="25.5" customHeight="1" x14ac:dyDescent="0.35">
      <c r="A109" s="12"/>
      <c r="B109" s="14" t="s">
        <v>14</v>
      </c>
      <c r="C109" s="3">
        <v>22</v>
      </c>
      <c r="D109" s="3">
        <v>9</v>
      </c>
      <c r="E109" s="3">
        <f t="shared" si="219"/>
        <v>31</v>
      </c>
      <c r="F109" s="3">
        <v>51</v>
      </c>
      <c r="G109" s="3">
        <v>23</v>
      </c>
      <c r="H109" s="3">
        <f t="shared" si="220"/>
        <v>74</v>
      </c>
      <c r="I109" s="3">
        <v>36</v>
      </c>
      <c r="J109" s="3">
        <v>31</v>
      </c>
      <c r="K109" s="3">
        <f t="shared" ref="K109:K203" si="222">I109+J109</f>
        <v>67</v>
      </c>
      <c r="L109" s="3">
        <v>0</v>
      </c>
      <c r="M109" s="3">
        <v>0</v>
      </c>
      <c r="N109" s="3">
        <f t="shared" si="221"/>
        <v>0</v>
      </c>
      <c r="O109" s="3">
        <v>43</v>
      </c>
      <c r="P109" s="3">
        <v>26</v>
      </c>
      <c r="Q109" s="3">
        <f t="shared" ref="Q109:Q203" si="223">O109+P109</f>
        <v>69</v>
      </c>
      <c r="R109" s="3">
        <v>10</v>
      </c>
      <c r="S109" s="3">
        <v>2</v>
      </c>
      <c r="T109" s="3">
        <f t="shared" ref="T109:T203" si="224">R109+S109</f>
        <v>12</v>
      </c>
      <c r="U109" s="3">
        <v>0</v>
      </c>
      <c r="V109" s="3">
        <v>0</v>
      </c>
      <c r="W109" s="3">
        <f t="shared" ref="W109:W203" si="225">U109+V109</f>
        <v>0</v>
      </c>
      <c r="X109" s="3">
        <v>0</v>
      </c>
      <c r="Y109" s="3">
        <v>0</v>
      </c>
      <c r="Z109" s="3">
        <f t="shared" ref="Z109:Z203" si="226">X109+Y109</f>
        <v>0</v>
      </c>
      <c r="AA109" s="4">
        <f t="shared" si="189"/>
        <v>162</v>
      </c>
      <c r="AB109" s="4">
        <f t="shared" si="190"/>
        <v>91</v>
      </c>
      <c r="AC109" s="4">
        <f t="shared" si="191"/>
        <v>253</v>
      </c>
    </row>
    <row r="110" spans="1:29" ht="25.5" customHeight="1" x14ac:dyDescent="0.35">
      <c r="A110" s="13"/>
      <c r="B110" s="14" t="s">
        <v>112</v>
      </c>
      <c r="C110" s="3">
        <v>0</v>
      </c>
      <c r="D110" s="3">
        <v>0</v>
      </c>
      <c r="E110" s="3">
        <f t="shared" ref="E110:E111" si="227">C110+D110</f>
        <v>0</v>
      </c>
      <c r="F110" s="3">
        <v>0</v>
      </c>
      <c r="G110" s="3">
        <v>0</v>
      </c>
      <c r="H110" s="3">
        <f t="shared" ref="H110:H111" si="228">F110+G110</f>
        <v>0</v>
      </c>
      <c r="I110" s="3">
        <v>0</v>
      </c>
      <c r="J110" s="3">
        <v>0</v>
      </c>
      <c r="K110" s="3">
        <f t="shared" ref="K110:K111" si="229">I110+J110</f>
        <v>0</v>
      </c>
      <c r="L110" s="3">
        <v>0</v>
      </c>
      <c r="M110" s="3">
        <v>0</v>
      </c>
      <c r="N110" s="3">
        <f t="shared" si="221"/>
        <v>0</v>
      </c>
      <c r="O110" s="3">
        <v>0</v>
      </c>
      <c r="P110" s="3">
        <v>0</v>
      </c>
      <c r="Q110" s="3">
        <f t="shared" ref="Q110:Q111" si="230">O110+P110</f>
        <v>0</v>
      </c>
      <c r="R110" s="3">
        <v>11</v>
      </c>
      <c r="S110" s="3">
        <v>3</v>
      </c>
      <c r="T110" s="3">
        <f t="shared" ref="T110:T111" si="231">R110+S110</f>
        <v>14</v>
      </c>
      <c r="U110" s="3">
        <v>0</v>
      </c>
      <c r="V110" s="3">
        <v>0</v>
      </c>
      <c r="W110" s="3">
        <f t="shared" ref="W110:W111" si="232">U110+V110</f>
        <v>0</v>
      </c>
      <c r="X110" s="3">
        <v>0</v>
      </c>
      <c r="Y110" s="3">
        <v>0</v>
      </c>
      <c r="Z110" s="3">
        <f t="shared" ref="Z110:Z111" si="233">X110+Y110</f>
        <v>0</v>
      </c>
      <c r="AA110" s="4">
        <f t="shared" si="189"/>
        <v>11</v>
      </c>
      <c r="AB110" s="4">
        <f t="shared" si="190"/>
        <v>3</v>
      </c>
      <c r="AC110" s="4">
        <f t="shared" si="191"/>
        <v>14</v>
      </c>
    </row>
    <row r="111" spans="1:29" ht="25.5" customHeight="1" x14ac:dyDescent="0.35">
      <c r="A111" s="13"/>
      <c r="B111" s="14" t="s">
        <v>113</v>
      </c>
      <c r="C111" s="3">
        <v>4</v>
      </c>
      <c r="D111" s="3">
        <v>1</v>
      </c>
      <c r="E111" s="3">
        <f t="shared" si="227"/>
        <v>5</v>
      </c>
      <c r="F111" s="3">
        <v>24</v>
      </c>
      <c r="G111" s="3">
        <v>19</v>
      </c>
      <c r="H111" s="3">
        <f t="shared" si="228"/>
        <v>43</v>
      </c>
      <c r="I111" s="3">
        <v>15</v>
      </c>
      <c r="J111" s="3">
        <v>5</v>
      </c>
      <c r="K111" s="3">
        <f t="shared" si="229"/>
        <v>20</v>
      </c>
      <c r="L111" s="3">
        <v>0</v>
      </c>
      <c r="M111" s="3">
        <v>0</v>
      </c>
      <c r="N111" s="3">
        <f t="shared" si="221"/>
        <v>0</v>
      </c>
      <c r="O111" s="3">
        <v>14</v>
      </c>
      <c r="P111" s="3">
        <v>14</v>
      </c>
      <c r="Q111" s="3">
        <f t="shared" si="230"/>
        <v>28</v>
      </c>
      <c r="R111" s="3">
        <v>6</v>
      </c>
      <c r="S111" s="3">
        <v>2</v>
      </c>
      <c r="T111" s="3">
        <f t="shared" si="231"/>
        <v>8</v>
      </c>
      <c r="U111" s="3">
        <v>0</v>
      </c>
      <c r="V111" s="3">
        <v>0</v>
      </c>
      <c r="W111" s="3">
        <f t="shared" si="232"/>
        <v>0</v>
      </c>
      <c r="X111" s="3">
        <v>0</v>
      </c>
      <c r="Y111" s="3">
        <v>0</v>
      </c>
      <c r="Z111" s="3">
        <f t="shared" si="233"/>
        <v>0</v>
      </c>
      <c r="AA111" s="4">
        <f t="shared" si="189"/>
        <v>63</v>
      </c>
      <c r="AB111" s="4">
        <f t="shared" si="190"/>
        <v>41</v>
      </c>
      <c r="AC111" s="4">
        <f t="shared" si="191"/>
        <v>104</v>
      </c>
    </row>
    <row r="112" spans="1:29" ht="25.5" customHeight="1" x14ac:dyDescent="0.35">
      <c r="A112" s="13"/>
      <c r="B112" s="27" t="s">
        <v>31</v>
      </c>
      <c r="C112" s="3">
        <v>0</v>
      </c>
      <c r="D112" s="3">
        <v>0</v>
      </c>
      <c r="E112" s="3">
        <f t="shared" si="219"/>
        <v>0</v>
      </c>
      <c r="F112" s="3">
        <v>0</v>
      </c>
      <c r="G112" s="3">
        <v>0</v>
      </c>
      <c r="H112" s="3">
        <f t="shared" si="220"/>
        <v>0</v>
      </c>
      <c r="I112" s="3">
        <v>0</v>
      </c>
      <c r="J112" s="3">
        <v>0</v>
      </c>
      <c r="K112" s="3">
        <f t="shared" si="222"/>
        <v>0</v>
      </c>
      <c r="L112" s="3">
        <v>0</v>
      </c>
      <c r="M112" s="3">
        <v>0</v>
      </c>
      <c r="N112" s="3">
        <f t="shared" si="221"/>
        <v>0</v>
      </c>
      <c r="O112" s="3">
        <v>0</v>
      </c>
      <c r="P112" s="3">
        <v>0</v>
      </c>
      <c r="Q112" s="3">
        <f t="shared" si="223"/>
        <v>0</v>
      </c>
      <c r="R112" s="3">
        <v>7</v>
      </c>
      <c r="S112" s="3">
        <v>1</v>
      </c>
      <c r="T112" s="3">
        <f t="shared" si="224"/>
        <v>8</v>
      </c>
      <c r="U112" s="3">
        <v>0</v>
      </c>
      <c r="V112" s="3">
        <v>0</v>
      </c>
      <c r="W112" s="3">
        <f t="shared" si="225"/>
        <v>0</v>
      </c>
      <c r="X112" s="3">
        <v>0</v>
      </c>
      <c r="Y112" s="3">
        <v>0</v>
      </c>
      <c r="Z112" s="3">
        <f t="shared" si="226"/>
        <v>0</v>
      </c>
      <c r="AA112" s="4">
        <f t="shared" si="189"/>
        <v>7</v>
      </c>
      <c r="AB112" s="4">
        <f t="shared" si="190"/>
        <v>1</v>
      </c>
      <c r="AC112" s="4">
        <f t="shared" si="191"/>
        <v>8</v>
      </c>
    </row>
    <row r="113" spans="1:29" ht="25.5" customHeight="1" x14ac:dyDescent="0.35">
      <c r="A113" s="13"/>
      <c r="B113" s="27" t="s">
        <v>193</v>
      </c>
      <c r="C113" s="3">
        <v>0</v>
      </c>
      <c r="D113" s="3">
        <v>0</v>
      </c>
      <c r="E113" s="3">
        <f t="shared" ref="E113" si="234">C113+D113</f>
        <v>0</v>
      </c>
      <c r="F113" s="3">
        <v>0</v>
      </c>
      <c r="G113" s="3">
        <v>0</v>
      </c>
      <c r="H113" s="3">
        <f t="shared" ref="H113" si="235">F113+G113</f>
        <v>0</v>
      </c>
      <c r="I113" s="3">
        <v>0</v>
      </c>
      <c r="J113" s="3">
        <v>0</v>
      </c>
      <c r="K113" s="3">
        <f t="shared" ref="K113" si="236">I113+J113</f>
        <v>0</v>
      </c>
      <c r="L113" s="3">
        <v>0</v>
      </c>
      <c r="M113" s="3">
        <v>0</v>
      </c>
      <c r="N113" s="3">
        <f t="shared" ref="N113" si="237">L113+M113</f>
        <v>0</v>
      </c>
      <c r="O113" s="3">
        <v>0</v>
      </c>
      <c r="P113" s="3">
        <v>0</v>
      </c>
      <c r="Q113" s="3">
        <f t="shared" ref="Q113" si="238">O113+P113</f>
        <v>0</v>
      </c>
      <c r="R113" s="3">
        <v>1</v>
      </c>
      <c r="S113" s="3">
        <v>1</v>
      </c>
      <c r="T113" s="3">
        <f t="shared" ref="T113" si="239">R113+S113</f>
        <v>2</v>
      </c>
      <c r="U113" s="3">
        <v>0</v>
      </c>
      <c r="V113" s="3">
        <v>0</v>
      </c>
      <c r="W113" s="3">
        <f t="shared" ref="W113" si="240">U113+V113</f>
        <v>0</v>
      </c>
      <c r="X113" s="3">
        <v>0</v>
      </c>
      <c r="Y113" s="3">
        <v>0</v>
      </c>
      <c r="Z113" s="3">
        <f t="shared" ref="Z113" si="241">X113+Y113</f>
        <v>0</v>
      </c>
      <c r="AA113" s="4">
        <f t="shared" ref="AA113" si="242">C113+F113+I113+O113+R113+U113+X113</f>
        <v>1</v>
      </c>
      <c r="AB113" s="4">
        <f t="shared" ref="AB113" si="243">D113+G113+J113+P113+S113+V113+Y113</f>
        <v>1</v>
      </c>
      <c r="AC113" s="4">
        <f t="shared" ref="AC113" si="244">E113+H113+K113+Q113+T113+W113+Z113</f>
        <v>2</v>
      </c>
    </row>
    <row r="114" spans="1:29" ht="25.5" customHeight="1" x14ac:dyDescent="0.35">
      <c r="A114" s="13"/>
      <c r="B114" s="14" t="s">
        <v>32</v>
      </c>
      <c r="C114" s="3">
        <v>4</v>
      </c>
      <c r="D114" s="3">
        <v>3</v>
      </c>
      <c r="E114" s="3">
        <f t="shared" si="219"/>
        <v>7</v>
      </c>
      <c r="F114" s="3">
        <v>43</v>
      </c>
      <c r="G114" s="3">
        <v>20</v>
      </c>
      <c r="H114" s="3">
        <f t="shared" si="220"/>
        <v>63</v>
      </c>
      <c r="I114" s="3">
        <v>18</v>
      </c>
      <c r="J114" s="3">
        <v>19</v>
      </c>
      <c r="K114" s="3">
        <f t="shared" si="222"/>
        <v>37</v>
      </c>
      <c r="L114" s="3">
        <v>0</v>
      </c>
      <c r="M114" s="3">
        <v>0</v>
      </c>
      <c r="N114" s="3">
        <f t="shared" si="221"/>
        <v>0</v>
      </c>
      <c r="O114" s="3">
        <v>19</v>
      </c>
      <c r="P114" s="3">
        <v>14</v>
      </c>
      <c r="Q114" s="3">
        <f t="shared" si="223"/>
        <v>33</v>
      </c>
      <c r="R114" s="3">
        <v>2</v>
      </c>
      <c r="S114" s="3">
        <v>3</v>
      </c>
      <c r="T114" s="3">
        <f t="shared" si="224"/>
        <v>5</v>
      </c>
      <c r="U114" s="3">
        <v>0</v>
      </c>
      <c r="V114" s="3">
        <v>0</v>
      </c>
      <c r="W114" s="3">
        <f t="shared" si="225"/>
        <v>0</v>
      </c>
      <c r="X114" s="3">
        <v>0</v>
      </c>
      <c r="Y114" s="3">
        <v>0</v>
      </c>
      <c r="Z114" s="3">
        <f t="shared" si="226"/>
        <v>0</v>
      </c>
      <c r="AA114" s="4">
        <f t="shared" si="189"/>
        <v>86</v>
      </c>
      <c r="AB114" s="4">
        <f t="shared" si="190"/>
        <v>59</v>
      </c>
      <c r="AC114" s="4">
        <f t="shared" si="191"/>
        <v>145</v>
      </c>
    </row>
    <row r="115" spans="1:29" ht="25.5" customHeight="1" x14ac:dyDescent="0.35">
      <c r="A115" s="13"/>
      <c r="B115" s="14" t="s">
        <v>33</v>
      </c>
      <c r="C115" s="3">
        <v>20</v>
      </c>
      <c r="D115" s="3">
        <v>13</v>
      </c>
      <c r="E115" s="3">
        <f t="shared" si="219"/>
        <v>33</v>
      </c>
      <c r="F115" s="3">
        <v>17</v>
      </c>
      <c r="G115" s="3">
        <v>9</v>
      </c>
      <c r="H115" s="3">
        <f t="shared" si="220"/>
        <v>26</v>
      </c>
      <c r="I115" s="3">
        <v>10</v>
      </c>
      <c r="J115" s="3">
        <v>12</v>
      </c>
      <c r="K115" s="3">
        <f t="shared" si="222"/>
        <v>22</v>
      </c>
      <c r="L115" s="3">
        <v>0</v>
      </c>
      <c r="M115" s="3">
        <v>0</v>
      </c>
      <c r="N115" s="3">
        <f t="shared" si="221"/>
        <v>0</v>
      </c>
      <c r="O115" s="3">
        <v>15</v>
      </c>
      <c r="P115" s="3">
        <v>13</v>
      </c>
      <c r="Q115" s="3">
        <f t="shared" si="223"/>
        <v>28</v>
      </c>
      <c r="R115" s="3">
        <v>6</v>
      </c>
      <c r="S115" s="3">
        <v>7</v>
      </c>
      <c r="T115" s="3">
        <f t="shared" si="224"/>
        <v>13</v>
      </c>
      <c r="U115" s="3">
        <v>0</v>
      </c>
      <c r="V115" s="3">
        <v>0</v>
      </c>
      <c r="W115" s="3">
        <f t="shared" si="225"/>
        <v>0</v>
      </c>
      <c r="X115" s="3">
        <v>0</v>
      </c>
      <c r="Y115" s="3">
        <v>0</v>
      </c>
      <c r="Z115" s="3">
        <f t="shared" si="226"/>
        <v>0</v>
      </c>
      <c r="AA115" s="4">
        <f t="shared" si="189"/>
        <v>68</v>
      </c>
      <c r="AB115" s="4">
        <f t="shared" si="190"/>
        <v>54</v>
      </c>
      <c r="AC115" s="4">
        <f t="shared" si="191"/>
        <v>122</v>
      </c>
    </row>
    <row r="116" spans="1:29" ht="25.5" customHeight="1" x14ac:dyDescent="0.35">
      <c r="A116" s="13"/>
      <c r="B116" s="14" t="s">
        <v>161</v>
      </c>
      <c r="C116" s="3">
        <v>32</v>
      </c>
      <c r="D116" s="3">
        <v>8</v>
      </c>
      <c r="E116" s="3">
        <f t="shared" ref="E116" si="245">C116+D116</f>
        <v>40</v>
      </c>
      <c r="F116" s="3">
        <v>47</v>
      </c>
      <c r="G116" s="3">
        <v>16</v>
      </c>
      <c r="H116" s="3">
        <f t="shared" ref="H116" si="246">F116+G116</f>
        <v>63</v>
      </c>
      <c r="I116" s="3">
        <v>38</v>
      </c>
      <c r="J116" s="3">
        <v>19</v>
      </c>
      <c r="K116" s="3">
        <f t="shared" ref="K116" si="247">I116+J116</f>
        <v>57</v>
      </c>
      <c r="L116" s="3">
        <v>0</v>
      </c>
      <c r="M116" s="3">
        <v>0</v>
      </c>
      <c r="N116" s="3">
        <f t="shared" si="221"/>
        <v>0</v>
      </c>
      <c r="O116" s="3">
        <v>0</v>
      </c>
      <c r="P116" s="3">
        <v>0</v>
      </c>
      <c r="Q116" s="3">
        <f t="shared" ref="Q116" si="248">O116+P116</f>
        <v>0</v>
      </c>
      <c r="R116" s="3">
        <v>0</v>
      </c>
      <c r="S116" s="3">
        <v>0</v>
      </c>
      <c r="T116" s="3">
        <f t="shared" ref="T116" si="249">R116+S116</f>
        <v>0</v>
      </c>
      <c r="U116" s="3">
        <v>0</v>
      </c>
      <c r="V116" s="3">
        <v>0</v>
      </c>
      <c r="W116" s="3">
        <f t="shared" ref="W116" si="250">U116+V116</f>
        <v>0</v>
      </c>
      <c r="X116" s="3">
        <v>0</v>
      </c>
      <c r="Y116" s="3">
        <v>0</v>
      </c>
      <c r="Z116" s="3">
        <f t="shared" ref="Z116" si="251">X116+Y116</f>
        <v>0</v>
      </c>
      <c r="AA116" s="4">
        <f t="shared" si="189"/>
        <v>117</v>
      </c>
      <c r="AB116" s="4">
        <f t="shared" si="190"/>
        <v>43</v>
      </c>
      <c r="AC116" s="4">
        <f t="shared" si="191"/>
        <v>160</v>
      </c>
    </row>
    <row r="117" spans="1:29" ht="25.5" customHeight="1" x14ac:dyDescent="0.35">
      <c r="A117" s="13"/>
      <c r="B117" s="14" t="s">
        <v>122</v>
      </c>
      <c r="C117" s="3">
        <v>0</v>
      </c>
      <c r="D117" s="3">
        <v>0</v>
      </c>
      <c r="E117" s="3">
        <f t="shared" ref="E117" si="252">C117+D117</f>
        <v>0</v>
      </c>
      <c r="F117" s="3">
        <v>0</v>
      </c>
      <c r="G117" s="3">
        <v>0</v>
      </c>
      <c r="H117" s="3">
        <f t="shared" ref="H117" si="253">F117+G117</f>
        <v>0</v>
      </c>
      <c r="I117" s="3">
        <v>0</v>
      </c>
      <c r="J117" s="3">
        <v>0</v>
      </c>
      <c r="K117" s="3">
        <f t="shared" ref="K117" si="254">I117+J117</f>
        <v>0</v>
      </c>
      <c r="L117" s="3">
        <v>0</v>
      </c>
      <c r="M117" s="3">
        <v>0</v>
      </c>
      <c r="N117" s="3">
        <f t="shared" si="221"/>
        <v>0</v>
      </c>
      <c r="O117" s="3">
        <v>15</v>
      </c>
      <c r="P117" s="3">
        <v>7</v>
      </c>
      <c r="Q117" s="3">
        <f t="shared" ref="Q117" si="255">O117+P117</f>
        <v>22</v>
      </c>
      <c r="R117" s="3">
        <v>8</v>
      </c>
      <c r="S117" s="3">
        <v>1</v>
      </c>
      <c r="T117" s="3">
        <f t="shared" ref="T117" si="256">R117+S117</f>
        <v>9</v>
      </c>
      <c r="U117" s="3">
        <v>0</v>
      </c>
      <c r="V117" s="3">
        <v>0</v>
      </c>
      <c r="W117" s="3">
        <f t="shared" ref="W117" si="257">U117+V117</f>
        <v>0</v>
      </c>
      <c r="X117" s="3">
        <v>0</v>
      </c>
      <c r="Y117" s="3">
        <v>0</v>
      </c>
      <c r="Z117" s="3">
        <f t="shared" ref="Z117" si="258">X117+Y117</f>
        <v>0</v>
      </c>
      <c r="AA117" s="4">
        <f t="shared" si="189"/>
        <v>23</v>
      </c>
      <c r="AB117" s="4">
        <f t="shared" si="190"/>
        <v>8</v>
      </c>
      <c r="AC117" s="4">
        <f t="shared" si="191"/>
        <v>31</v>
      </c>
    </row>
    <row r="118" spans="1:29" ht="25.5" customHeight="1" x14ac:dyDescent="0.35">
      <c r="A118" s="13"/>
      <c r="B118" s="14" t="s">
        <v>88</v>
      </c>
      <c r="C118" s="3">
        <v>0</v>
      </c>
      <c r="D118" s="3">
        <v>0</v>
      </c>
      <c r="E118" s="3">
        <f t="shared" si="219"/>
        <v>0</v>
      </c>
      <c r="F118" s="3">
        <v>0</v>
      </c>
      <c r="G118" s="3">
        <v>0</v>
      </c>
      <c r="H118" s="3">
        <f t="shared" si="220"/>
        <v>0</v>
      </c>
      <c r="I118" s="3">
        <v>0</v>
      </c>
      <c r="J118" s="3">
        <v>0</v>
      </c>
      <c r="K118" s="3">
        <f t="shared" si="222"/>
        <v>0</v>
      </c>
      <c r="L118" s="3">
        <v>0</v>
      </c>
      <c r="M118" s="3">
        <v>0</v>
      </c>
      <c r="N118" s="3">
        <f t="shared" si="221"/>
        <v>0</v>
      </c>
      <c r="O118" s="3">
        <v>26</v>
      </c>
      <c r="P118" s="3">
        <v>6</v>
      </c>
      <c r="Q118" s="3">
        <f t="shared" si="223"/>
        <v>32</v>
      </c>
      <c r="R118" s="3">
        <v>11</v>
      </c>
      <c r="S118" s="3">
        <v>2</v>
      </c>
      <c r="T118" s="3">
        <f t="shared" si="224"/>
        <v>13</v>
      </c>
      <c r="U118" s="3">
        <v>0</v>
      </c>
      <c r="V118" s="3">
        <v>0</v>
      </c>
      <c r="W118" s="3">
        <f t="shared" si="225"/>
        <v>0</v>
      </c>
      <c r="X118" s="3">
        <v>0</v>
      </c>
      <c r="Y118" s="3">
        <v>0</v>
      </c>
      <c r="Z118" s="3">
        <f t="shared" si="226"/>
        <v>0</v>
      </c>
      <c r="AA118" s="4">
        <f t="shared" si="189"/>
        <v>37</v>
      </c>
      <c r="AB118" s="4">
        <f t="shared" si="190"/>
        <v>8</v>
      </c>
      <c r="AC118" s="4">
        <f t="shared" si="191"/>
        <v>45</v>
      </c>
    </row>
    <row r="119" spans="1:29" ht="25.5" customHeight="1" x14ac:dyDescent="0.35">
      <c r="A119" s="13"/>
      <c r="B119" s="14" t="s">
        <v>123</v>
      </c>
      <c r="C119" s="3">
        <v>0</v>
      </c>
      <c r="D119" s="3">
        <v>0</v>
      </c>
      <c r="E119" s="3">
        <f t="shared" ref="E119:E123" si="259">C119+D119</f>
        <v>0</v>
      </c>
      <c r="F119" s="3">
        <v>0</v>
      </c>
      <c r="G119" s="3">
        <v>0</v>
      </c>
      <c r="H119" s="3">
        <f t="shared" ref="H119:H123" si="260">F119+G119</f>
        <v>0</v>
      </c>
      <c r="I119" s="3">
        <v>0</v>
      </c>
      <c r="J119" s="3">
        <v>0</v>
      </c>
      <c r="K119" s="3">
        <f t="shared" ref="K119:K123" si="261">I119+J119</f>
        <v>0</v>
      </c>
      <c r="L119" s="3">
        <v>0</v>
      </c>
      <c r="M119" s="3">
        <v>0</v>
      </c>
      <c r="N119" s="3">
        <f t="shared" si="221"/>
        <v>0</v>
      </c>
      <c r="O119" s="3">
        <v>25</v>
      </c>
      <c r="P119" s="3">
        <v>6</v>
      </c>
      <c r="Q119" s="3">
        <f t="shared" ref="Q119:Q123" si="262">O119+P119</f>
        <v>31</v>
      </c>
      <c r="R119" s="3">
        <v>5</v>
      </c>
      <c r="S119" s="3">
        <v>0</v>
      </c>
      <c r="T119" s="3">
        <f t="shared" ref="T119:T123" si="263">R119+S119</f>
        <v>5</v>
      </c>
      <c r="U119" s="3">
        <v>0</v>
      </c>
      <c r="V119" s="3">
        <v>0</v>
      </c>
      <c r="W119" s="3">
        <f t="shared" ref="W119:W123" si="264">U119+V119</f>
        <v>0</v>
      </c>
      <c r="X119" s="3">
        <v>0</v>
      </c>
      <c r="Y119" s="3">
        <v>0</v>
      </c>
      <c r="Z119" s="3">
        <f t="shared" ref="Z119:Z123" si="265">X119+Y119</f>
        <v>0</v>
      </c>
      <c r="AA119" s="4">
        <f t="shared" si="189"/>
        <v>30</v>
      </c>
      <c r="AB119" s="4">
        <f t="shared" si="190"/>
        <v>6</v>
      </c>
      <c r="AC119" s="4">
        <f t="shared" si="191"/>
        <v>36</v>
      </c>
    </row>
    <row r="120" spans="1:29" ht="25.5" customHeight="1" x14ac:dyDescent="0.35">
      <c r="A120" s="13"/>
      <c r="B120" s="14" t="s">
        <v>126</v>
      </c>
      <c r="C120" s="3">
        <v>18</v>
      </c>
      <c r="D120" s="3">
        <v>9</v>
      </c>
      <c r="E120" s="3">
        <f t="shared" ref="E120" si="266">C120+D120</f>
        <v>27</v>
      </c>
      <c r="F120" s="3">
        <v>18</v>
      </c>
      <c r="G120" s="3">
        <v>7</v>
      </c>
      <c r="H120" s="3">
        <f t="shared" ref="H120" si="267">F120+G120</f>
        <v>25</v>
      </c>
      <c r="I120" s="3">
        <v>19</v>
      </c>
      <c r="J120" s="3">
        <v>12</v>
      </c>
      <c r="K120" s="3">
        <f t="shared" ref="K120" si="268">I120+J120</f>
        <v>31</v>
      </c>
      <c r="L120" s="3">
        <v>0</v>
      </c>
      <c r="M120" s="3">
        <v>0</v>
      </c>
      <c r="N120" s="3">
        <f t="shared" si="221"/>
        <v>0</v>
      </c>
      <c r="O120" s="3">
        <v>24</v>
      </c>
      <c r="P120" s="3">
        <v>9</v>
      </c>
      <c r="Q120" s="3">
        <f t="shared" ref="Q120" si="269">O120+P120</f>
        <v>33</v>
      </c>
      <c r="R120" s="3">
        <v>0</v>
      </c>
      <c r="S120" s="3">
        <v>0</v>
      </c>
      <c r="T120" s="3">
        <f t="shared" ref="T120" si="270">R120+S120</f>
        <v>0</v>
      </c>
      <c r="U120" s="3">
        <v>0</v>
      </c>
      <c r="V120" s="3">
        <v>0</v>
      </c>
      <c r="W120" s="3">
        <f t="shared" ref="W120" si="271">U120+V120</f>
        <v>0</v>
      </c>
      <c r="X120" s="3">
        <v>0</v>
      </c>
      <c r="Y120" s="3">
        <v>0</v>
      </c>
      <c r="Z120" s="3">
        <f t="shared" ref="Z120" si="272">X120+Y120</f>
        <v>0</v>
      </c>
      <c r="AA120" s="4">
        <f t="shared" si="189"/>
        <v>79</v>
      </c>
      <c r="AB120" s="4">
        <f t="shared" si="190"/>
        <v>37</v>
      </c>
      <c r="AC120" s="4">
        <f t="shared" si="191"/>
        <v>116</v>
      </c>
    </row>
    <row r="121" spans="1:29" ht="25.5" customHeight="1" x14ac:dyDescent="0.35">
      <c r="A121" s="13"/>
      <c r="B121" s="14" t="s">
        <v>114</v>
      </c>
      <c r="C121" s="3">
        <v>0</v>
      </c>
      <c r="D121" s="3">
        <v>0</v>
      </c>
      <c r="E121" s="3">
        <f t="shared" ref="E121:E122" si="273">C121+D121</f>
        <v>0</v>
      </c>
      <c r="F121" s="3">
        <v>0</v>
      </c>
      <c r="G121" s="3">
        <v>0</v>
      </c>
      <c r="H121" s="3">
        <f t="shared" ref="H121:H122" si="274">F121+G121</f>
        <v>0</v>
      </c>
      <c r="I121" s="3">
        <v>0</v>
      </c>
      <c r="J121" s="3">
        <v>0</v>
      </c>
      <c r="K121" s="3">
        <f t="shared" ref="K121:K122" si="275">I121+J121</f>
        <v>0</v>
      </c>
      <c r="L121" s="3">
        <v>0</v>
      </c>
      <c r="M121" s="3">
        <v>0</v>
      </c>
      <c r="N121" s="3">
        <f t="shared" si="221"/>
        <v>0</v>
      </c>
      <c r="O121" s="3">
        <v>24</v>
      </c>
      <c r="P121" s="3">
        <v>11</v>
      </c>
      <c r="Q121" s="3">
        <f t="shared" ref="Q121:Q122" si="276">O121+P121</f>
        <v>35</v>
      </c>
      <c r="R121" s="3">
        <v>11</v>
      </c>
      <c r="S121" s="3">
        <v>4</v>
      </c>
      <c r="T121" s="3">
        <f t="shared" ref="T121:T122" si="277">R121+S121</f>
        <v>15</v>
      </c>
      <c r="U121" s="3">
        <v>0</v>
      </c>
      <c r="V121" s="3">
        <v>0</v>
      </c>
      <c r="W121" s="3">
        <f t="shared" ref="W121:W122" si="278">U121+V121</f>
        <v>0</v>
      </c>
      <c r="X121" s="3">
        <v>0</v>
      </c>
      <c r="Y121" s="3">
        <v>0</v>
      </c>
      <c r="Z121" s="3">
        <f t="shared" ref="Z121:Z122" si="279">X121+Y121</f>
        <v>0</v>
      </c>
      <c r="AA121" s="4">
        <f t="shared" si="189"/>
        <v>35</v>
      </c>
      <c r="AB121" s="4">
        <f t="shared" si="190"/>
        <v>15</v>
      </c>
      <c r="AC121" s="4">
        <f t="shared" si="191"/>
        <v>50</v>
      </c>
    </row>
    <row r="122" spans="1:29" ht="25.5" customHeight="1" x14ac:dyDescent="0.35">
      <c r="A122" s="13"/>
      <c r="B122" s="14" t="s">
        <v>115</v>
      </c>
      <c r="C122" s="3">
        <v>0</v>
      </c>
      <c r="D122" s="3">
        <v>0</v>
      </c>
      <c r="E122" s="3">
        <f t="shared" si="273"/>
        <v>0</v>
      </c>
      <c r="F122" s="3">
        <v>0</v>
      </c>
      <c r="G122" s="3">
        <v>0</v>
      </c>
      <c r="H122" s="3">
        <f t="shared" si="274"/>
        <v>0</v>
      </c>
      <c r="I122" s="3">
        <v>0</v>
      </c>
      <c r="J122" s="3">
        <v>0</v>
      </c>
      <c r="K122" s="3">
        <f t="shared" si="275"/>
        <v>0</v>
      </c>
      <c r="L122" s="3">
        <v>0</v>
      </c>
      <c r="M122" s="3">
        <v>0</v>
      </c>
      <c r="N122" s="3">
        <f t="shared" si="221"/>
        <v>0</v>
      </c>
      <c r="O122" s="3">
        <v>13</v>
      </c>
      <c r="P122" s="3">
        <v>16</v>
      </c>
      <c r="Q122" s="3">
        <f t="shared" si="276"/>
        <v>29</v>
      </c>
      <c r="R122" s="3">
        <v>10</v>
      </c>
      <c r="S122" s="3">
        <v>4</v>
      </c>
      <c r="T122" s="3">
        <f t="shared" si="277"/>
        <v>14</v>
      </c>
      <c r="U122" s="3">
        <v>0</v>
      </c>
      <c r="V122" s="3">
        <v>0</v>
      </c>
      <c r="W122" s="3">
        <f t="shared" si="278"/>
        <v>0</v>
      </c>
      <c r="X122" s="3">
        <v>0</v>
      </c>
      <c r="Y122" s="3">
        <v>0</v>
      </c>
      <c r="Z122" s="3">
        <f t="shared" si="279"/>
        <v>0</v>
      </c>
      <c r="AA122" s="4">
        <f t="shared" si="189"/>
        <v>23</v>
      </c>
      <c r="AB122" s="4">
        <f t="shared" si="190"/>
        <v>20</v>
      </c>
      <c r="AC122" s="4">
        <f t="shared" si="191"/>
        <v>43</v>
      </c>
    </row>
    <row r="123" spans="1:29" ht="25.5" customHeight="1" x14ac:dyDescent="0.35">
      <c r="A123" s="13"/>
      <c r="B123" s="14" t="s">
        <v>158</v>
      </c>
      <c r="C123" s="3">
        <v>13</v>
      </c>
      <c r="D123" s="3">
        <v>2</v>
      </c>
      <c r="E123" s="3">
        <f t="shared" si="259"/>
        <v>15</v>
      </c>
      <c r="F123" s="3">
        <v>27</v>
      </c>
      <c r="G123" s="3">
        <v>6</v>
      </c>
      <c r="H123" s="3">
        <f t="shared" si="260"/>
        <v>33</v>
      </c>
      <c r="I123" s="3">
        <v>24</v>
      </c>
      <c r="J123" s="3">
        <v>8</v>
      </c>
      <c r="K123" s="3">
        <f t="shared" si="261"/>
        <v>32</v>
      </c>
      <c r="L123" s="3">
        <v>0</v>
      </c>
      <c r="M123" s="3">
        <v>0</v>
      </c>
      <c r="N123" s="3">
        <f t="shared" si="221"/>
        <v>0</v>
      </c>
      <c r="O123" s="3">
        <v>0</v>
      </c>
      <c r="P123" s="3">
        <v>0</v>
      </c>
      <c r="Q123" s="3">
        <f t="shared" si="262"/>
        <v>0</v>
      </c>
      <c r="R123" s="3">
        <v>0</v>
      </c>
      <c r="S123" s="3">
        <v>0</v>
      </c>
      <c r="T123" s="3">
        <f t="shared" si="263"/>
        <v>0</v>
      </c>
      <c r="U123" s="3">
        <v>0</v>
      </c>
      <c r="V123" s="3">
        <v>0</v>
      </c>
      <c r="W123" s="3">
        <f t="shared" si="264"/>
        <v>0</v>
      </c>
      <c r="X123" s="3">
        <v>0</v>
      </c>
      <c r="Y123" s="3">
        <v>0</v>
      </c>
      <c r="Z123" s="3">
        <f t="shared" si="265"/>
        <v>0</v>
      </c>
      <c r="AA123" s="4">
        <f t="shared" si="189"/>
        <v>64</v>
      </c>
      <c r="AB123" s="4">
        <f t="shared" si="190"/>
        <v>16</v>
      </c>
      <c r="AC123" s="4">
        <f t="shared" si="191"/>
        <v>80</v>
      </c>
    </row>
    <row r="124" spans="1:29" ht="25.5" customHeight="1" x14ac:dyDescent="0.35">
      <c r="A124" s="13"/>
      <c r="B124" s="14" t="s">
        <v>162</v>
      </c>
      <c r="C124" s="3">
        <v>5</v>
      </c>
      <c r="D124" s="3">
        <v>3</v>
      </c>
      <c r="E124" s="3">
        <f t="shared" si="219"/>
        <v>8</v>
      </c>
      <c r="F124" s="3">
        <v>11</v>
      </c>
      <c r="G124" s="3">
        <v>22</v>
      </c>
      <c r="H124" s="3">
        <f t="shared" si="220"/>
        <v>33</v>
      </c>
      <c r="I124" s="3">
        <v>15</v>
      </c>
      <c r="J124" s="3">
        <v>22</v>
      </c>
      <c r="K124" s="3">
        <f t="shared" si="222"/>
        <v>37</v>
      </c>
      <c r="L124" s="3">
        <v>0</v>
      </c>
      <c r="M124" s="3">
        <v>0</v>
      </c>
      <c r="N124" s="3">
        <f t="shared" si="221"/>
        <v>0</v>
      </c>
      <c r="O124" s="3">
        <v>0</v>
      </c>
      <c r="P124" s="3">
        <v>0</v>
      </c>
      <c r="Q124" s="3">
        <f t="shared" si="223"/>
        <v>0</v>
      </c>
      <c r="R124" s="3">
        <v>0</v>
      </c>
      <c r="S124" s="3">
        <v>0</v>
      </c>
      <c r="T124" s="3">
        <f t="shared" si="224"/>
        <v>0</v>
      </c>
      <c r="U124" s="3">
        <v>0</v>
      </c>
      <c r="V124" s="3">
        <v>0</v>
      </c>
      <c r="W124" s="3">
        <f t="shared" si="225"/>
        <v>0</v>
      </c>
      <c r="X124" s="3">
        <v>0</v>
      </c>
      <c r="Y124" s="3">
        <v>0</v>
      </c>
      <c r="Z124" s="3">
        <f t="shared" si="226"/>
        <v>0</v>
      </c>
      <c r="AA124" s="4">
        <f t="shared" si="189"/>
        <v>31</v>
      </c>
      <c r="AB124" s="4">
        <f t="shared" si="190"/>
        <v>47</v>
      </c>
      <c r="AC124" s="4">
        <f t="shared" si="191"/>
        <v>78</v>
      </c>
    </row>
    <row r="125" spans="1:29" s="17" customFormat="1" ht="25.5" customHeight="1" x14ac:dyDescent="0.35">
      <c r="A125" s="5"/>
      <c r="B125" s="16" t="s">
        <v>92</v>
      </c>
      <c r="C125" s="4">
        <f t="shared" ref="C125:AC125" si="280">SUM(C97:C124)</f>
        <v>518</v>
      </c>
      <c r="D125" s="4">
        <f t="shared" si="280"/>
        <v>244</v>
      </c>
      <c r="E125" s="4">
        <f t="shared" si="280"/>
        <v>762</v>
      </c>
      <c r="F125" s="4">
        <f t="shared" si="280"/>
        <v>488</v>
      </c>
      <c r="G125" s="4">
        <f t="shared" si="280"/>
        <v>248</v>
      </c>
      <c r="H125" s="4">
        <f t="shared" si="280"/>
        <v>736</v>
      </c>
      <c r="I125" s="4">
        <f t="shared" si="280"/>
        <v>417</v>
      </c>
      <c r="J125" s="4">
        <f t="shared" si="280"/>
        <v>228</v>
      </c>
      <c r="K125" s="4">
        <f t="shared" si="280"/>
        <v>645</v>
      </c>
      <c r="L125" s="4">
        <f t="shared" si="280"/>
        <v>0</v>
      </c>
      <c r="M125" s="4">
        <f t="shared" si="280"/>
        <v>0</v>
      </c>
      <c r="N125" s="4">
        <f t="shared" si="280"/>
        <v>0</v>
      </c>
      <c r="O125" s="4">
        <f t="shared" si="280"/>
        <v>393</v>
      </c>
      <c r="P125" s="4">
        <f t="shared" si="280"/>
        <v>213</v>
      </c>
      <c r="Q125" s="4">
        <f t="shared" si="280"/>
        <v>606</v>
      </c>
      <c r="R125" s="4">
        <f t="shared" si="280"/>
        <v>177</v>
      </c>
      <c r="S125" s="4">
        <f t="shared" si="280"/>
        <v>55</v>
      </c>
      <c r="T125" s="4">
        <f t="shared" si="280"/>
        <v>232</v>
      </c>
      <c r="U125" s="4">
        <f t="shared" si="280"/>
        <v>0</v>
      </c>
      <c r="V125" s="4">
        <f t="shared" si="280"/>
        <v>0</v>
      </c>
      <c r="W125" s="4">
        <f t="shared" si="280"/>
        <v>0</v>
      </c>
      <c r="X125" s="4">
        <f t="shared" si="280"/>
        <v>0</v>
      </c>
      <c r="Y125" s="4">
        <f t="shared" si="280"/>
        <v>0</v>
      </c>
      <c r="Z125" s="4">
        <f t="shared" si="280"/>
        <v>0</v>
      </c>
      <c r="AA125" s="4">
        <f t="shared" si="280"/>
        <v>1993</v>
      </c>
      <c r="AB125" s="4">
        <f t="shared" si="280"/>
        <v>988</v>
      </c>
      <c r="AC125" s="4">
        <f t="shared" si="280"/>
        <v>2981</v>
      </c>
    </row>
    <row r="126" spans="1:29" s="17" customFormat="1" ht="25.5" customHeight="1" x14ac:dyDescent="0.35">
      <c r="A126" s="5"/>
      <c r="B126" s="33" t="s">
        <v>127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s="17" customFormat="1" ht="25.5" customHeight="1" x14ac:dyDescent="0.35">
      <c r="A127" s="5"/>
      <c r="B127" s="37" t="s">
        <v>128</v>
      </c>
      <c r="C127" s="3">
        <v>35</v>
      </c>
      <c r="D127" s="3">
        <v>11</v>
      </c>
      <c r="E127" s="3">
        <f t="shared" ref="E127" si="281">C127+D127</f>
        <v>46</v>
      </c>
      <c r="F127" s="3">
        <v>43</v>
      </c>
      <c r="G127" s="3">
        <v>3</v>
      </c>
      <c r="H127" s="3">
        <f t="shared" ref="H127" si="282">F127+G127</f>
        <v>46</v>
      </c>
      <c r="I127" s="3">
        <v>49</v>
      </c>
      <c r="J127" s="3">
        <v>4</v>
      </c>
      <c r="K127" s="3">
        <f t="shared" ref="K127" si="283">I127+J127</f>
        <v>53</v>
      </c>
      <c r="L127" s="3">
        <v>1</v>
      </c>
      <c r="M127" s="3">
        <v>0</v>
      </c>
      <c r="N127" s="3">
        <f t="shared" ref="N127" si="284">L127+M127</f>
        <v>1</v>
      </c>
      <c r="O127" s="3">
        <v>0</v>
      </c>
      <c r="P127" s="3">
        <v>0</v>
      </c>
      <c r="Q127" s="3">
        <f t="shared" ref="Q127" si="285">O127+P127</f>
        <v>0</v>
      </c>
      <c r="R127" s="3">
        <v>0</v>
      </c>
      <c r="S127" s="3">
        <v>0</v>
      </c>
      <c r="T127" s="3">
        <f t="shared" ref="T127" si="286">R127+S127</f>
        <v>0</v>
      </c>
      <c r="U127" s="3">
        <v>0</v>
      </c>
      <c r="V127" s="3">
        <v>0</v>
      </c>
      <c r="W127" s="3">
        <f t="shared" ref="W127" si="287">U127+V127</f>
        <v>0</v>
      </c>
      <c r="X127" s="3">
        <v>0</v>
      </c>
      <c r="Y127" s="3">
        <v>0</v>
      </c>
      <c r="Z127" s="3">
        <f t="shared" ref="Z127" si="288">X127+Y127</f>
        <v>0</v>
      </c>
      <c r="AA127" s="4">
        <f>C127+F127+I127+O127+R127+U127+X127+L127</f>
        <v>128</v>
      </c>
      <c r="AB127" s="4">
        <f>D127+G127+J127+P127+S127+V127+Y127+M127</f>
        <v>18</v>
      </c>
      <c r="AC127" s="4">
        <f>E127+H127+K127+Q127+T127+W127+Z127+N127</f>
        <v>146</v>
      </c>
    </row>
    <row r="128" spans="1:29" s="17" customFormat="1" ht="25.5" customHeight="1" x14ac:dyDescent="0.35">
      <c r="A128" s="5"/>
      <c r="B128" s="35" t="s">
        <v>92</v>
      </c>
      <c r="C128" s="4">
        <f>C127</f>
        <v>35</v>
      </c>
      <c r="D128" s="4">
        <f t="shared" ref="D128:AC128" si="289">D127</f>
        <v>11</v>
      </c>
      <c r="E128" s="4">
        <f t="shared" si="289"/>
        <v>46</v>
      </c>
      <c r="F128" s="4">
        <f t="shared" si="289"/>
        <v>43</v>
      </c>
      <c r="G128" s="4">
        <f t="shared" si="289"/>
        <v>3</v>
      </c>
      <c r="H128" s="4">
        <f t="shared" si="289"/>
        <v>46</v>
      </c>
      <c r="I128" s="4">
        <f t="shared" si="289"/>
        <v>49</v>
      </c>
      <c r="J128" s="4">
        <f t="shared" si="289"/>
        <v>4</v>
      </c>
      <c r="K128" s="4">
        <f t="shared" si="289"/>
        <v>53</v>
      </c>
      <c r="L128" s="4">
        <f t="shared" ref="L128:N128" si="290">L127</f>
        <v>1</v>
      </c>
      <c r="M128" s="4">
        <f t="shared" si="290"/>
        <v>0</v>
      </c>
      <c r="N128" s="4">
        <f t="shared" si="290"/>
        <v>1</v>
      </c>
      <c r="O128" s="4">
        <f t="shared" si="289"/>
        <v>0</v>
      </c>
      <c r="P128" s="4">
        <f t="shared" si="289"/>
        <v>0</v>
      </c>
      <c r="Q128" s="4">
        <f t="shared" si="289"/>
        <v>0</v>
      </c>
      <c r="R128" s="4">
        <f t="shared" si="289"/>
        <v>0</v>
      </c>
      <c r="S128" s="4">
        <f t="shared" si="289"/>
        <v>0</v>
      </c>
      <c r="T128" s="4">
        <f t="shared" si="289"/>
        <v>0</v>
      </c>
      <c r="U128" s="4">
        <f t="shared" si="289"/>
        <v>0</v>
      </c>
      <c r="V128" s="4">
        <f t="shared" si="289"/>
        <v>0</v>
      </c>
      <c r="W128" s="4">
        <f t="shared" si="289"/>
        <v>0</v>
      </c>
      <c r="X128" s="4">
        <f t="shared" si="289"/>
        <v>0</v>
      </c>
      <c r="Y128" s="4">
        <f t="shared" si="289"/>
        <v>0</v>
      </c>
      <c r="Z128" s="4">
        <f t="shared" si="289"/>
        <v>0</v>
      </c>
      <c r="AA128" s="4">
        <f t="shared" si="289"/>
        <v>128</v>
      </c>
      <c r="AB128" s="4">
        <f t="shared" si="289"/>
        <v>18</v>
      </c>
      <c r="AC128" s="4">
        <f t="shared" si="289"/>
        <v>146</v>
      </c>
    </row>
    <row r="129" spans="1:29" s="17" customFormat="1" ht="25.5" customHeight="1" x14ac:dyDescent="0.35">
      <c r="A129" s="5"/>
      <c r="B129" s="33" t="s">
        <v>89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s="17" customFormat="1" ht="25.5" customHeight="1" x14ac:dyDescent="0.35">
      <c r="A130" s="5"/>
      <c r="B130" s="34" t="s">
        <v>11</v>
      </c>
      <c r="C130" s="3">
        <v>29</v>
      </c>
      <c r="D130" s="3">
        <v>8</v>
      </c>
      <c r="E130" s="3">
        <f t="shared" ref="E130:E144" si="291">C130+D130</f>
        <v>37</v>
      </c>
      <c r="F130" s="3">
        <v>23</v>
      </c>
      <c r="G130" s="3">
        <v>6</v>
      </c>
      <c r="H130" s="3">
        <f t="shared" ref="H130:H144" si="292">F130+G130</f>
        <v>29</v>
      </c>
      <c r="I130" s="3">
        <v>30</v>
      </c>
      <c r="J130" s="3">
        <v>7</v>
      </c>
      <c r="K130" s="3">
        <f t="shared" ref="K130:K144" si="293">I130+J130</f>
        <v>37</v>
      </c>
      <c r="L130" s="3">
        <v>0</v>
      </c>
      <c r="M130" s="3">
        <v>0</v>
      </c>
      <c r="N130" s="3">
        <f t="shared" ref="N130:N144" si="294">L130+M130</f>
        <v>0</v>
      </c>
      <c r="O130" s="3">
        <v>15</v>
      </c>
      <c r="P130" s="3">
        <v>5</v>
      </c>
      <c r="Q130" s="3">
        <f t="shared" ref="Q130:Q144" si="295">O130+P130</f>
        <v>20</v>
      </c>
      <c r="R130" s="3">
        <v>8</v>
      </c>
      <c r="S130" s="3">
        <v>0</v>
      </c>
      <c r="T130" s="3">
        <f t="shared" ref="T130:T144" si="296">R130+S130</f>
        <v>8</v>
      </c>
      <c r="U130" s="3">
        <v>0</v>
      </c>
      <c r="V130" s="3">
        <v>0</v>
      </c>
      <c r="W130" s="3">
        <f t="shared" ref="W130:W144" si="297">U130+V130</f>
        <v>0</v>
      </c>
      <c r="X130" s="3">
        <v>0</v>
      </c>
      <c r="Y130" s="3">
        <v>0</v>
      </c>
      <c r="Z130" s="3">
        <f t="shared" ref="Z130:Z144" si="298">X130+Y130</f>
        <v>0</v>
      </c>
      <c r="AA130" s="4">
        <f t="shared" ref="AA130:AA144" si="299">C130+F130+I130+O130+R130+U130+X130</f>
        <v>105</v>
      </c>
      <c r="AB130" s="4">
        <f t="shared" ref="AB130:AB144" si="300">D130+G130+J130+P130+S130+V130+Y130</f>
        <v>26</v>
      </c>
      <c r="AC130" s="4">
        <f t="shared" ref="AC130:AC144" si="301">E130+H130+K130+Q130+T130+W130+Z130</f>
        <v>131</v>
      </c>
    </row>
    <row r="131" spans="1:29" s="17" customFormat="1" ht="25.5" customHeight="1" x14ac:dyDescent="0.35">
      <c r="A131" s="5"/>
      <c r="B131" s="34" t="s">
        <v>12</v>
      </c>
      <c r="C131" s="3">
        <v>34</v>
      </c>
      <c r="D131" s="3">
        <v>0</v>
      </c>
      <c r="E131" s="3">
        <f t="shared" si="291"/>
        <v>34</v>
      </c>
      <c r="F131" s="3">
        <v>64</v>
      </c>
      <c r="G131" s="3">
        <v>2</v>
      </c>
      <c r="H131" s="3">
        <f t="shared" si="292"/>
        <v>66</v>
      </c>
      <c r="I131" s="3">
        <v>64</v>
      </c>
      <c r="J131" s="3">
        <v>0</v>
      </c>
      <c r="K131" s="3">
        <f t="shared" si="293"/>
        <v>64</v>
      </c>
      <c r="L131" s="3">
        <v>0</v>
      </c>
      <c r="M131" s="3">
        <v>0</v>
      </c>
      <c r="N131" s="3">
        <f t="shared" si="294"/>
        <v>0</v>
      </c>
      <c r="O131" s="3">
        <v>8</v>
      </c>
      <c r="P131" s="3">
        <v>0</v>
      </c>
      <c r="Q131" s="3">
        <f t="shared" si="295"/>
        <v>8</v>
      </c>
      <c r="R131" s="3">
        <v>2</v>
      </c>
      <c r="S131" s="3">
        <v>0</v>
      </c>
      <c r="T131" s="3">
        <f t="shared" si="296"/>
        <v>2</v>
      </c>
      <c r="U131" s="3">
        <v>0</v>
      </c>
      <c r="V131" s="3">
        <v>0</v>
      </c>
      <c r="W131" s="3">
        <f t="shared" si="297"/>
        <v>0</v>
      </c>
      <c r="X131" s="3">
        <v>0</v>
      </c>
      <c r="Y131" s="3">
        <v>0</v>
      </c>
      <c r="Z131" s="3">
        <f t="shared" si="298"/>
        <v>0</v>
      </c>
      <c r="AA131" s="4">
        <f t="shared" si="299"/>
        <v>172</v>
      </c>
      <c r="AB131" s="4">
        <f t="shared" si="300"/>
        <v>2</v>
      </c>
      <c r="AC131" s="4">
        <f t="shared" si="301"/>
        <v>174</v>
      </c>
    </row>
    <row r="132" spans="1:29" s="17" customFormat="1" ht="25.5" customHeight="1" x14ac:dyDescent="0.35">
      <c r="A132" s="5"/>
      <c r="B132" s="34" t="s">
        <v>116</v>
      </c>
      <c r="C132" s="3">
        <v>26</v>
      </c>
      <c r="D132" s="3">
        <v>6</v>
      </c>
      <c r="E132" s="3">
        <f t="shared" ref="E132" si="302">C132+D132</f>
        <v>32</v>
      </c>
      <c r="F132" s="3">
        <v>0</v>
      </c>
      <c r="G132" s="3">
        <v>0</v>
      </c>
      <c r="H132" s="3">
        <f t="shared" ref="H132" si="303">F132+G132</f>
        <v>0</v>
      </c>
      <c r="I132" s="3">
        <v>0</v>
      </c>
      <c r="J132" s="3">
        <v>0</v>
      </c>
      <c r="K132" s="3">
        <f t="shared" ref="K132" si="304">I132+J132</f>
        <v>0</v>
      </c>
      <c r="L132" s="3">
        <v>0</v>
      </c>
      <c r="M132" s="3">
        <v>0</v>
      </c>
      <c r="N132" s="3">
        <f t="shared" si="294"/>
        <v>0</v>
      </c>
      <c r="O132" s="3">
        <v>24</v>
      </c>
      <c r="P132" s="3">
        <v>0</v>
      </c>
      <c r="Q132" s="3">
        <f t="shared" ref="Q132" si="305">O132+P132</f>
        <v>24</v>
      </c>
      <c r="R132" s="3">
        <v>5</v>
      </c>
      <c r="S132" s="3">
        <v>0</v>
      </c>
      <c r="T132" s="3">
        <f t="shared" ref="T132" si="306">R132+S132</f>
        <v>5</v>
      </c>
      <c r="U132" s="3">
        <v>0</v>
      </c>
      <c r="V132" s="3">
        <v>0</v>
      </c>
      <c r="W132" s="3">
        <f t="shared" ref="W132" si="307">U132+V132</f>
        <v>0</v>
      </c>
      <c r="X132" s="3">
        <v>0</v>
      </c>
      <c r="Y132" s="3">
        <v>0</v>
      </c>
      <c r="Z132" s="3">
        <f t="shared" ref="Z132" si="308">X132+Y132</f>
        <v>0</v>
      </c>
      <c r="AA132" s="4">
        <f t="shared" si="299"/>
        <v>55</v>
      </c>
      <c r="AB132" s="4">
        <f t="shared" si="300"/>
        <v>6</v>
      </c>
      <c r="AC132" s="4">
        <f t="shared" si="301"/>
        <v>61</v>
      </c>
    </row>
    <row r="133" spans="1:29" s="17" customFormat="1" ht="25.5" customHeight="1" x14ac:dyDescent="0.35">
      <c r="A133" s="5"/>
      <c r="B133" s="34" t="s">
        <v>13</v>
      </c>
      <c r="C133" s="3">
        <v>67</v>
      </c>
      <c r="D133" s="3">
        <v>5</v>
      </c>
      <c r="E133" s="3">
        <f t="shared" si="291"/>
        <v>72</v>
      </c>
      <c r="F133" s="3">
        <v>66</v>
      </c>
      <c r="G133" s="3">
        <v>5</v>
      </c>
      <c r="H133" s="3">
        <f t="shared" si="292"/>
        <v>71</v>
      </c>
      <c r="I133" s="3">
        <v>54</v>
      </c>
      <c r="J133" s="3">
        <v>3</v>
      </c>
      <c r="K133" s="3">
        <f t="shared" si="293"/>
        <v>57</v>
      </c>
      <c r="L133" s="3">
        <v>0</v>
      </c>
      <c r="M133" s="3">
        <v>0</v>
      </c>
      <c r="N133" s="3">
        <f t="shared" si="294"/>
        <v>0</v>
      </c>
      <c r="O133" s="3">
        <v>8</v>
      </c>
      <c r="P133" s="3">
        <v>1</v>
      </c>
      <c r="Q133" s="3">
        <f t="shared" si="295"/>
        <v>9</v>
      </c>
      <c r="R133" s="3">
        <v>3</v>
      </c>
      <c r="S133" s="3">
        <v>0</v>
      </c>
      <c r="T133" s="3">
        <f t="shared" si="296"/>
        <v>3</v>
      </c>
      <c r="U133" s="3">
        <v>0</v>
      </c>
      <c r="V133" s="3">
        <v>0</v>
      </c>
      <c r="W133" s="3">
        <f t="shared" si="297"/>
        <v>0</v>
      </c>
      <c r="X133" s="3">
        <v>0</v>
      </c>
      <c r="Y133" s="3">
        <v>0</v>
      </c>
      <c r="Z133" s="3">
        <f t="shared" si="298"/>
        <v>0</v>
      </c>
      <c r="AA133" s="4">
        <f t="shared" si="299"/>
        <v>198</v>
      </c>
      <c r="AB133" s="4">
        <f t="shared" si="300"/>
        <v>14</v>
      </c>
      <c r="AC133" s="4">
        <f t="shared" si="301"/>
        <v>212</v>
      </c>
    </row>
    <row r="134" spans="1:29" s="17" customFormat="1" ht="25.5" customHeight="1" x14ac:dyDescent="0.35">
      <c r="A134" s="5"/>
      <c r="B134" s="14" t="s">
        <v>14</v>
      </c>
      <c r="C134" s="3">
        <v>65</v>
      </c>
      <c r="D134" s="3">
        <v>18</v>
      </c>
      <c r="E134" s="3">
        <f t="shared" si="291"/>
        <v>83</v>
      </c>
      <c r="F134" s="3">
        <v>47</v>
      </c>
      <c r="G134" s="3">
        <v>14</v>
      </c>
      <c r="H134" s="3">
        <f t="shared" si="292"/>
        <v>61</v>
      </c>
      <c r="I134" s="3">
        <v>44</v>
      </c>
      <c r="J134" s="3">
        <v>12</v>
      </c>
      <c r="K134" s="3">
        <f t="shared" si="293"/>
        <v>56</v>
      </c>
      <c r="L134" s="3">
        <v>0</v>
      </c>
      <c r="M134" s="3">
        <v>0</v>
      </c>
      <c r="N134" s="3">
        <f t="shared" si="294"/>
        <v>0</v>
      </c>
      <c r="O134" s="3">
        <v>11</v>
      </c>
      <c r="P134" s="3">
        <v>1</v>
      </c>
      <c r="Q134" s="3">
        <f t="shared" si="295"/>
        <v>12</v>
      </c>
      <c r="R134" s="3">
        <v>3</v>
      </c>
      <c r="S134" s="3">
        <v>0</v>
      </c>
      <c r="T134" s="3">
        <f t="shared" si="296"/>
        <v>3</v>
      </c>
      <c r="U134" s="3">
        <v>0</v>
      </c>
      <c r="V134" s="3">
        <v>0</v>
      </c>
      <c r="W134" s="3">
        <f t="shared" si="297"/>
        <v>0</v>
      </c>
      <c r="X134" s="3">
        <v>0</v>
      </c>
      <c r="Y134" s="3">
        <v>0</v>
      </c>
      <c r="Z134" s="3">
        <f t="shared" si="298"/>
        <v>0</v>
      </c>
      <c r="AA134" s="4">
        <f t="shared" si="299"/>
        <v>170</v>
      </c>
      <c r="AB134" s="4">
        <f t="shared" si="300"/>
        <v>45</v>
      </c>
      <c r="AC134" s="4">
        <f t="shared" si="301"/>
        <v>215</v>
      </c>
    </row>
    <row r="135" spans="1:29" s="17" customFormat="1" ht="25.5" customHeight="1" x14ac:dyDescent="0.35">
      <c r="A135" s="5"/>
      <c r="B135" s="14" t="s">
        <v>117</v>
      </c>
      <c r="C135" s="3">
        <v>0</v>
      </c>
      <c r="D135" s="3">
        <v>0</v>
      </c>
      <c r="E135" s="3">
        <f t="shared" si="291"/>
        <v>0</v>
      </c>
      <c r="F135" s="3">
        <v>0</v>
      </c>
      <c r="G135" s="3">
        <v>0</v>
      </c>
      <c r="H135" s="3">
        <f t="shared" si="292"/>
        <v>0</v>
      </c>
      <c r="I135" s="3">
        <v>0</v>
      </c>
      <c r="J135" s="3">
        <v>0</v>
      </c>
      <c r="K135" s="3">
        <f t="shared" si="293"/>
        <v>0</v>
      </c>
      <c r="L135" s="3">
        <v>0</v>
      </c>
      <c r="M135" s="3">
        <v>0</v>
      </c>
      <c r="N135" s="3">
        <f t="shared" si="294"/>
        <v>0</v>
      </c>
      <c r="O135" s="3">
        <v>8</v>
      </c>
      <c r="P135" s="3">
        <v>0</v>
      </c>
      <c r="Q135" s="3">
        <f t="shared" si="295"/>
        <v>8</v>
      </c>
      <c r="R135" s="3">
        <v>1</v>
      </c>
      <c r="S135" s="3">
        <v>0</v>
      </c>
      <c r="T135" s="3">
        <f t="shared" si="296"/>
        <v>1</v>
      </c>
      <c r="U135" s="3">
        <v>0</v>
      </c>
      <c r="V135" s="3">
        <v>0</v>
      </c>
      <c r="W135" s="3">
        <f t="shared" si="297"/>
        <v>0</v>
      </c>
      <c r="X135" s="3">
        <v>0</v>
      </c>
      <c r="Y135" s="3">
        <v>0</v>
      </c>
      <c r="Z135" s="3">
        <f t="shared" si="298"/>
        <v>0</v>
      </c>
      <c r="AA135" s="4">
        <f t="shared" si="299"/>
        <v>9</v>
      </c>
      <c r="AB135" s="4">
        <f t="shared" si="300"/>
        <v>0</v>
      </c>
      <c r="AC135" s="4">
        <f t="shared" si="301"/>
        <v>9</v>
      </c>
    </row>
    <row r="136" spans="1:29" s="17" customFormat="1" ht="25.5" customHeight="1" x14ac:dyDescent="0.35">
      <c r="A136" s="5"/>
      <c r="B136" s="14" t="s">
        <v>163</v>
      </c>
      <c r="C136" s="3">
        <v>30</v>
      </c>
      <c r="D136" s="3">
        <v>9</v>
      </c>
      <c r="E136" s="3">
        <f t="shared" ref="E136" si="309">C136+D136</f>
        <v>39</v>
      </c>
      <c r="F136" s="3">
        <v>28</v>
      </c>
      <c r="G136" s="3">
        <v>3</v>
      </c>
      <c r="H136" s="3">
        <f t="shared" ref="H136" si="310">F136+G136</f>
        <v>31</v>
      </c>
      <c r="I136" s="3">
        <v>33</v>
      </c>
      <c r="J136" s="3">
        <v>0</v>
      </c>
      <c r="K136" s="3">
        <f t="shared" ref="K136" si="311">I136+J136</f>
        <v>33</v>
      </c>
      <c r="L136" s="3">
        <v>0</v>
      </c>
      <c r="M136" s="3">
        <v>0</v>
      </c>
      <c r="N136" s="3">
        <f t="shared" si="294"/>
        <v>0</v>
      </c>
      <c r="O136" s="3">
        <v>0</v>
      </c>
      <c r="P136" s="3">
        <v>0</v>
      </c>
      <c r="Q136" s="3">
        <f t="shared" ref="Q136" si="312">O136+P136</f>
        <v>0</v>
      </c>
      <c r="R136" s="3">
        <v>0</v>
      </c>
      <c r="S136" s="3">
        <v>0</v>
      </c>
      <c r="T136" s="3">
        <f t="shared" ref="T136" si="313">R136+S136</f>
        <v>0</v>
      </c>
      <c r="U136" s="3">
        <v>0</v>
      </c>
      <c r="V136" s="3">
        <v>0</v>
      </c>
      <c r="W136" s="3">
        <f t="shared" ref="W136" si="314">U136+V136</f>
        <v>0</v>
      </c>
      <c r="X136" s="3">
        <v>0</v>
      </c>
      <c r="Y136" s="3">
        <v>0</v>
      </c>
      <c r="Z136" s="3">
        <f t="shared" ref="Z136" si="315">X136+Y136</f>
        <v>0</v>
      </c>
      <c r="AA136" s="4">
        <f t="shared" si="299"/>
        <v>91</v>
      </c>
      <c r="AB136" s="4">
        <f t="shared" si="300"/>
        <v>12</v>
      </c>
      <c r="AC136" s="4">
        <f t="shared" si="301"/>
        <v>103</v>
      </c>
    </row>
    <row r="137" spans="1:29" s="17" customFormat="1" ht="25.5" customHeight="1" x14ac:dyDescent="0.35">
      <c r="A137" s="5"/>
      <c r="B137" s="34" t="s">
        <v>161</v>
      </c>
      <c r="C137" s="3">
        <v>65</v>
      </c>
      <c r="D137" s="3">
        <v>9</v>
      </c>
      <c r="E137" s="3">
        <f t="shared" si="291"/>
        <v>74</v>
      </c>
      <c r="F137" s="3">
        <v>49</v>
      </c>
      <c r="G137" s="3">
        <v>15</v>
      </c>
      <c r="H137" s="3">
        <f t="shared" si="292"/>
        <v>64</v>
      </c>
      <c r="I137" s="3">
        <v>52</v>
      </c>
      <c r="J137" s="3">
        <v>9</v>
      </c>
      <c r="K137" s="3">
        <f t="shared" si="293"/>
        <v>61</v>
      </c>
      <c r="L137" s="3">
        <v>0</v>
      </c>
      <c r="M137" s="3">
        <v>0</v>
      </c>
      <c r="N137" s="3">
        <f t="shared" si="294"/>
        <v>0</v>
      </c>
      <c r="O137" s="3">
        <v>0</v>
      </c>
      <c r="P137" s="3">
        <v>0</v>
      </c>
      <c r="Q137" s="3">
        <f t="shared" si="295"/>
        <v>0</v>
      </c>
      <c r="R137" s="3">
        <v>0</v>
      </c>
      <c r="S137" s="3">
        <v>0</v>
      </c>
      <c r="T137" s="3">
        <f t="shared" si="296"/>
        <v>0</v>
      </c>
      <c r="U137" s="3">
        <v>0</v>
      </c>
      <c r="V137" s="3">
        <v>0</v>
      </c>
      <c r="W137" s="3">
        <f t="shared" si="297"/>
        <v>0</v>
      </c>
      <c r="X137" s="3">
        <v>0</v>
      </c>
      <c r="Y137" s="3">
        <v>0</v>
      </c>
      <c r="Z137" s="3">
        <f t="shared" si="298"/>
        <v>0</v>
      </c>
      <c r="AA137" s="4">
        <f t="shared" si="299"/>
        <v>166</v>
      </c>
      <c r="AB137" s="4">
        <f t="shared" si="300"/>
        <v>33</v>
      </c>
      <c r="AC137" s="4">
        <f t="shared" si="301"/>
        <v>199</v>
      </c>
    </row>
    <row r="138" spans="1:29" s="17" customFormat="1" ht="25.5" customHeight="1" x14ac:dyDescent="0.35">
      <c r="A138" s="5"/>
      <c r="B138" s="34" t="s">
        <v>122</v>
      </c>
      <c r="C138" s="3">
        <v>0</v>
      </c>
      <c r="D138" s="3">
        <v>0</v>
      </c>
      <c r="E138" s="3">
        <f t="shared" ref="E138" si="316">C138+D138</f>
        <v>0</v>
      </c>
      <c r="F138" s="3">
        <v>0</v>
      </c>
      <c r="G138" s="3">
        <v>0</v>
      </c>
      <c r="H138" s="3">
        <f t="shared" ref="H138" si="317">F138+G138</f>
        <v>0</v>
      </c>
      <c r="I138" s="3">
        <v>0</v>
      </c>
      <c r="J138" s="3">
        <v>0</v>
      </c>
      <c r="K138" s="3">
        <f t="shared" ref="K138" si="318">I138+J138</f>
        <v>0</v>
      </c>
      <c r="L138" s="3">
        <v>0</v>
      </c>
      <c r="M138" s="3">
        <v>0</v>
      </c>
      <c r="N138" s="3">
        <f t="shared" si="294"/>
        <v>0</v>
      </c>
      <c r="O138" s="3">
        <v>2</v>
      </c>
      <c r="P138" s="3">
        <v>0</v>
      </c>
      <c r="Q138" s="3">
        <f t="shared" ref="Q138" si="319">O138+P138</f>
        <v>2</v>
      </c>
      <c r="R138" s="3">
        <v>2</v>
      </c>
      <c r="S138" s="3">
        <v>0</v>
      </c>
      <c r="T138" s="3">
        <f t="shared" ref="T138" si="320">R138+S138</f>
        <v>2</v>
      </c>
      <c r="U138" s="3">
        <v>0</v>
      </c>
      <c r="V138" s="3">
        <v>0</v>
      </c>
      <c r="W138" s="3">
        <f t="shared" ref="W138" si="321">U138+V138</f>
        <v>0</v>
      </c>
      <c r="X138" s="3">
        <v>0</v>
      </c>
      <c r="Y138" s="3">
        <v>0</v>
      </c>
      <c r="Z138" s="3">
        <f t="shared" ref="Z138" si="322">X138+Y138</f>
        <v>0</v>
      </c>
      <c r="AA138" s="4">
        <f t="shared" si="299"/>
        <v>4</v>
      </c>
      <c r="AB138" s="4">
        <f t="shared" si="300"/>
        <v>0</v>
      </c>
      <c r="AC138" s="4">
        <f t="shared" si="301"/>
        <v>4</v>
      </c>
    </row>
    <row r="139" spans="1:29" s="17" customFormat="1" ht="25.5" customHeight="1" x14ac:dyDescent="0.35">
      <c r="A139" s="5"/>
      <c r="B139" s="34" t="s">
        <v>123</v>
      </c>
      <c r="C139" s="3">
        <v>0</v>
      </c>
      <c r="D139" s="3">
        <v>0</v>
      </c>
      <c r="E139" s="3">
        <f t="shared" si="291"/>
        <v>0</v>
      </c>
      <c r="F139" s="3">
        <v>0</v>
      </c>
      <c r="G139" s="3">
        <v>0</v>
      </c>
      <c r="H139" s="3">
        <f t="shared" si="292"/>
        <v>0</v>
      </c>
      <c r="I139" s="3">
        <v>0</v>
      </c>
      <c r="J139" s="3">
        <v>0</v>
      </c>
      <c r="K139" s="3">
        <f t="shared" si="293"/>
        <v>0</v>
      </c>
      <c r="L139" s="3">
        <v>0</v>
      </c>
      <c r="M139" s="3">
        <v>0</v>
      </c>
      <c r="N139" s="3">
        <f t="shared" si="294"/>
        <v>0</v>
      </c>
      <c r="O139" s="3">
        <v>4</v>
      </c>
      <c r="P139" s="3">
        <v>0</v>
      </c>
      <c r="Q139" s="3">
        <f t="shared" si="295"/>
        <v>4</v>
      </c>
      <c r="R139" s="3">
        <v>1</v>
      </c>
      <c r="S139" s="3">
        <v>1</v>
      </c>
      <c r="T139" s="3">
        <f t="shared" si="296"/>
        <v>2</v>
      </c>
      <c r="U139" s="3">
        <v>0</v>
      </c>
      <c r="V139" s="3">
        <v>0</v>
      </c>
      <c r="W139" s="3">
        <f t="shared" si="297"/>
        <v>0</v>
      </c>
      <c r="X139" s="3">
        <v>0</v>
      </c>
      <c r="Y139" s="3">
        <v>0</v>
      </c>
      <c r="Z139" s="3">
        <f t="shared" si="298"/>
        <v>0</v>
      </c>
      <c r="AA139" s="4">
        <f t="shared" si="299"/>
        <v>5</v>
      </c>
      <c r="AB139" s="4">
        <f t="shared" si="300"/>
        <v>1</v>
      </c>
      <c r="AC139" s="4">
        <f t="shared" si="301"/>
        <v>6</v>
      </c>
    </row>
    <row r="140" spans="1:29" s="17" customFormat="1" ht="25.5" customHeight="1" x14ac:dyDescent="0.35">
      <c r="A140" s="5"/>
      <c r="B140" s="14" t="s">
        <v>126</v>
      </c>
      <c r="C140" s="3">
        <v>28</v>
      </c>
      <c r="D140" s="3">
        <v>7</v>
      </c>
      <c r="E140" s="3">
        <f t="shared" ref="E140" si="323">C140+D140</f>
        <v>35</v>
      </c>
      <c r="F140" s="3">
        <v>26</v>
      </c>
      <c r="G140" s="3">
        <v>8</v>
      </c>
      <c r="H140" s="3">
        <f t="shared" ref="H140" si="324">F140+G140</f>
        <v>34</v>
      </c>
      <c r="I140" s="3">
        <v>0</v>
      </c>
      <c r="J140" s="3">
        <v>0</v>
      </c>
      <c r="K140" s="3">
        <f t="shared" ref="K140" si="325">I140+J140</f>
        <v>0</v>
      </c>
      <c r="L140" s="3">
        <v>0</v>
      </c>
      <c r="M140" s="3">
        <v>0</v>
      </c>
      <c r="N140" s="3">
        <f t="shared" si="294"/>
        <v>0</v>
      </c>
      <c r="O140" s="3">
        <v>0</v>
      </c>
      <c r="P140" s="3">
        <v>0</v>
      </c>
      <c r="Q140" s="3">
        <f t="shared" ref="Q140" si="326">O140+P140</f>
        <v>0</v>
      </c>
      <c r="R140" s="3">
        <v>0</v>
      </c>
      <c r="S140" s="3">
        <v>0</v>
      </c>
      <c r="T140" s="3">
        <f t="shared" ref="T140" si="327">R140+S140</f>
        <v>0</v>
      </c>
      <c r="U140" s="3">
        <v>0</v>
      </c>
      <c r="V140" s="3">
        <v>0</v>
      </c>
      <c r="W140" s="3">
        <f t="shared" ref="W140" si="328">U140+V140</f>
        <v>0</v>
      </c>
      <c r="X140" s="3">
        <v>0</v>
      </c>
      <c r="Y140" s="3">
        <v>0</v>
      </c>
      <c r="Z140" s="3">
        <f t="shared" ref="Z140" si="329">X140+Y140</f>
        <v>0</v>
      </c>
      <c r="AA140" s="4">
        <f t="shared" si="299"/>
        <v>54</v>
      </c>
      <c r="AB140" s="4">
        <f t="shared" si="300"/>
        <v>15</v>
      </c>
      <c r="AC140" s="4">
        <f t="shared" si="301"/>
        <v>69</v>
      </c>
    </row>
    <row r="141" spans="1:29" s="17" customFormat="1" ht="25.5" customHeight="1" x14ac:dyDescent="0.35">
      <c r="A141" s="5"/>
      <c r="B141" s="34" t="s">
        <v>114</v>
      </c>
      <c r="C141" s="3">
        <v>0</v>
      </c>
      <c r="D141" s="3">
        <v>0</v>
      </c>
      <c r="E141" s="3">
        <f t="shared" ref="E141:E142" si="330">C141+D141</f>
        <v>0</v>
      </c>
      <c r="F141" s="3">
        <v>0</v>
      </c>
      <c r="G141" s="3">
        <v>0</v>
      </c>
      <c r="H141" s="3">
        <f t="shared" ref="H141:H142" si="331">F141+G141</f>
        <v>0</v>
      </c>
      <c r="I141" s="3">
        <v>0</v>
      </c>
      <c r="J141" s="3">
        <v>0</v>
      </c>
      <c r="K141" s="3">
        <f t="shared" ref="K141:K142" si="332">I141+J141</f>
        <v>0</v>
      </c>
      <c r="L141" s="3">
        <v>0</v>
      </c>
      <c r="M141" s="3">
        <v>0</v>
      </c>
      <c r="N141" s="3">
        <f t="shared" si="294"/>
        <v>0</v>
      </c>
      <c r="O141" s="3">
        <v>0</v>
      </c>
      <c r="P141" s="3">
        <v>1</v>
      </c>
      <c r="Q141" s="3">
        <f t="shared" ref="Q141:Q142" si="333">O141+P141</f>
        <v>1</v>
      </c>
      <c r="R141" s="3">
        <v>4</v>
      </c>
      <c r="S141" s="3">
        <v>0</v>
      </c>
      <c r="T141" s="3">
        <f t="shared" ref="T141:T142" si="334">R141+S141</f>
        <v>4</v>
      </c>
      <c r="U141" s="3">
        <v>0</v>
      </c>
      <c r="V141" s="3">
        <v>0</v>
      </c>
      <c r="W141" s="3">
        <f t="shared" ref="W141:W142" si="335">U141+V141</f>
        <v>0</v>
      </c>
      <c r="X141" s="3">
        <v>0</v>
      </c>
      <c r="Y141" s="3">
        <v>0</v>
      </c>
      <c r="Z141" s="3">
        <f t="shared" ref="Z141:Z142" si="336">X141+Y141</f>
        <v>0</v>
      </c>
      <c r="AA141" s="4">
        <f t="shared" si="299"/>
        <v>4</v>
      </c>
      <c r="AB141" s="4">
        <f t="shared" si="300"/>
        <v>1</v>
      </c>
      <c r="AC141" s="4">
        <f t="shared" si="301"/>
        <v>5</v>
      </c>
    </row>
    <row r="142" spans="1:29" s="17" customFormat="1" ht="25.5" customHeight="1" x14ac:dyDescent="0.35">
      <c r="A142" s="5"/>
      <c r="B142" s="34" t="s">
        <v>115</v>
      </c>
      <c r="C142" s="3">
        <v>0</v>
      </c>
      <c r="D142" s="3">
        <v>0</v>
      </c>
      <c r="E142" s="3">
        <f t="shared" si="330"/>
        <v>0</v>
      </c>
      <c r="F142" s="3">
        <v>0</v>
      </c>
      <c r="G142" s="3">
        <v>0</v>
      </c>
      <c r="H142" s="3">
        <f t="shared" si="331"/>
        <v>0</v>
      </c>
      <c r="I142" s="3">
        <v>0</v>
      </c>
      <c r="J142" s="3">
        <v>0</v>
      </c>
      <c r="K142" s="3">
        <f t="shared" si="332"/>
        <v>0</v>
      </c>
      <c r="L142" s="3">
        <v>0</v>
      </c>
      <c r="M142" s="3">
        <v>0</v>
      </c>
      <c r="N142" s="3">
        <f t="shared" si="294"/>
        <v>0</v>
      </c>
      <c r="O142" s="3">
        <v>1</v>
      </c>
      <c r="P142" s="3">
        <v>1</v>
      </c>
      <c r="Q142" s="3">
        <f t="shared" si="333"/>
        <v>2</v>
      </c>
      <c r="R142" s="3">
        <v>1</v>
      </c>
      <c r="S142" s="3">
        <v>0</v>
      </c>
      <c r="T142" s="3">
        <f t="shared" si="334"/>
        <v>1</v>
      </c>
      <c r="U142" s="3">
        <v>0</v>
      </c>
      <c r="V142" s="3">
        <v>0</v>
      </c>
      <c r="W142" s="3">
        <f t="shared" si="335"/>
        <v>0</v>
      </c>
      <c r="X142" s="3">
        <v>0</v>
      </c>
      <c r="Y142" s="3">
        <v>0</v>
      </c>
      <c r="Z142" s="3">
        <f t="shared" si="336"/>
        <v>0</v>
      </c>
      <c r="AA142" s="4">
        <f t="shared" si="299"/>
        <v>2</v>
      </c>
      <c r="AB142" s="4">
        <f t="shared" si="300"/>
        <v>1</v>
      </c>
      <c r="AC142" s="4">
        <f t="shared" si="301"/>
        <v>3</v>
      </c>
    </row>
    <row r="143" spans="1:29" s="17" customFormat="1" ht="25.5" customHeight="1" x14ac:dyDescent="0.35">
      <c r="A143" s="5"/>
      <c r="B143" s="34" t="s">
        <v>158</v>
      </c>
      <c r="C143" s="3">
        <v>34</v>
      </c>
      <c r="D143" s="3">
        <v>2</v>
      </c>
      <c r="E143" s="3">
        <f t="shared" ref="E143" si="337">C143+D143</f>
        <v>36</v>
      </c>
      <c r="F143" s="3">
        <v>38</v>
      </c>
      <c r="G143" s="3">
        <v>1</v>
      </c>
      <c r="H143" s="3">
        <f t="shared" ref="H143" si="338">F143+G143</f>
        <v>39</v>
      </c>
      <c r="I143" s="3">
        <v>42</v>
      </c>
      <c r="J143" s="3">
        <v>2</v>
      </c>
      <c r="K143" s="3">
        <f t="shared" ref="K143" si="339">I143+J143</f>
        <v>44</v>
      </c>
      <c r="L143" s="3">
        <v>0</v>
      </c>
      <c r="M143" s="3">
        <v>0</v>
      </c>
      <c r="N143" s="3">
        <f t="shared" si="294"/>
        <v>0</v>
      </c>
      <c r="O143" s="3">
        <v>0</v>
      </c>
      <c r="P143" s="3">
        <v>0</v>
      </c>
      <c r="Q143" s="3">
        <f t="shared" ref="Q143" si="340">O143+P143</f>
        <v>0</v>
      </c>
      <c r="R143" s="3">
        <v>0</v>
      </c>
      <c r="S143" s="3">
        <v>0</v>
      </c>
      <c r="T143" s="3">
        <f t="shared" ref="T143" si="341">R143+S143</f>
        <v>0</v>
      </c>
      <c r="U143" s="3">
        <v>0</v>
      </c>
      <c r="V143" s="3">
        <v>0</v>
      </c>
      <c r="W143" s="3">
        <f t="shared" ref="W143" si="342">U143+V143</f>
        <v>0</v>
      </c>
      <c r="X143" s="3">
        <v>0</v>
      </c>
      <c r="Y143" s="3">
        <v>0</v>
      </c>
      <c r="Z143" s="3">
        <f t="shared" ref="Z143" si="343">X143+Y143</f>
        <v>0</v>
      </c>
      <c r="AA143" s="4">
        <f t="shared" si="299"/>
        <v>114</v>
      </c>
      <c r="AB143" s="4">
        <f t="shared" si="300"/>
        <v>5</v>
      </c>
      <c r="AC143" s="4">
        <f t="shared" si="301"/>
        <v>119</v>
      </c>
    </row>
    <row r="144" spans="1:29" s="17" customFormat="1" ht="25.5" customHeight="1" x14ac:dyDescent="0.35">
      <c r="A144" s="5"/>
      <c r="B144" s="34" t="s">
        <v>162</v>
      </c>
      <c r="C144" s="3">
        <v>30</v>
      </c>
      <c r="D144" s="3">
        <v>5</v>
      </c>
      <c r="E144" s="3">
        <f t="shared" si="291"/>
        <v>35</v>
      </c>
      <c r="F144" s="3">
        <v>40</v>
      </c>
      <c r="G144" s="3">
        <v>6</v>
      </c>
      <c r="H144" s="3">
        <f t="shared" si="292"/>
        <v>46</v>
      </c>
      <c r="I144" s="3">
        <v>26</v>
      </c>
      <c r="J144" s="3">
        <v>6</v>
      </c>
      <c r="K144" s="3">
        <f t="shared" si="293"/>
        <v>32</v>
      </c>
      <c r="L144" s="3">
        <v>0</v>
      </c>
      <c r="M144" s="3">
        <v>0</v>
      </c>
      <c r="N144" s="3">
        <f t="shared" si="294"/>
        <v>0</v>
      </c>
      <c r="O144" s="3">
        <v>0</v>
      </c>
      <c r="P144" s="3">
        <v>0</v>
      </c>
      <c r="Q144" s="3">
        <f t="shared" si="295"/>
        <v>0</v>
      </c>
      <c r="R144" s="3">
        <v>0</v>
      </c>
      <c r="S144" s="3">
        <v>0</v>
      </c>
      <c r="T144" s="3">
        <f t="shared" si="296"/>
        <v>0</v>
      </c>
      <c r="U144" s="3">
        <v>0</v>
      </c>
      <c r="V144" s="3">
        <v>0</v>
      </c>
      <c r="W144" s="3">
        <f t="shared" si="297"/>
        <v>0</v>
      </c>
      <c r="X144" s="3">
        <v>0</v>
      </c>
      <c r="Y144" s="3">
        <v>0</v>
      </c>
      <c r="Z144" s="3">
        <f t="shared" si="298"/>
        <v>0</v>
      </c>
      <c r="AA144" s="4">
        <f t="shared" si="299"/>
        <v>96</v>
      </c>
      <c r="AB144" s="4">
        <f t="shared" si="300"/>
        <v>17</v>
      </c>
      <c r="AC144" s="4">
        <f t="shared" si="301"/>
        <v>113</v>
      </c>
    </row>
    <row r="145" spans="1:29" s="17" customFormat="1" ht="25.5" customHeight="1" x14ac:dyDescent="0.35">
      <c r="A145" s="5"/>
      <c r="B145" s="35" t="s">
        <v>92</v>
      </c>
      <c r="C145" s="4">
        <f t="shared" ref="C145:AC145" si="344">SUM(C130:C144)</f>
        <v>408</v>
      </c>
      <c r="D145" s="4">
        <f t="shared" si="344"/>
        <v>69</v>
      </c>
      <c r="E145" s="4">
        <f t="shared" si="344"/>
        <v>477</v>
      </c>
      <c r="F145" s="4">
        <f t="shared" si="344"/>
        <v>381</v>
      </c>
      <c r="G145" s="4">
        <f t="shared" si="344"/>
        <v>60</v>
      </c>
      <c r="H145" s="4">
        <f t="shared" si="344"/>
        <v>441</v>
      </c>
      <c r="I145" s="4">
        <f t="shared" si="344"/>
        <v>345</v>
      </c>
      <c r="J145" s="4">
        <f t="shared" si="344"/>
        <v>39</v>
      </c>
      <c r="K145" s="4">
        <f t="shared" si="344"/>
        <v>384</v>
      </c>
      <c r="L145" s="4">
        <f t="shared" si="344"/>
        <v>0</v>
      </c>
      <c r="M145" s="4">
        <f t="shared" si="344"/>
        <v>0</v>
      </c>
      <c r="N145" s="4">
        <f t="shared" si="344"/>
        <v>0</v>
      </c>
      <c r="O145" s="4">
        <f t="shared" si="344"/>
        <v>81</v>
      </c>
      <c r="P145" s="4">
        <f t="shared" si="344"/>
        <v>9</v>
      </c>
      <c r="Q145" s="4">
        <f t="shared" si="344"/>
        <v>90</v>
      </c>
      <c r="R145" s="4">
        <f t="shared" si="344"/>
        <v>30</v>
      </c>
      <c r="S145" s="4">
        <f t="shared" si="344"/>
        <v>1</v>
      </c>
      <c r="T145" s="4">
        <f t="shared" si="344"/>
        <v>31</v>
      </c>
      <c r="U145" s="4">
        <f t="shared" si="344"/>
        <v>0</v>
      </c>
      <c r="V145" s="4">
        <f t="shared" si="344"/>
        <v>0</v>
      </c>
      <c r="W145" s="4">
        <f t="shared" si="344"/>
        <v>0</v>
      </c>
      <c r="X145" s="4">
        <f t="shared" si="344"/>
        <v>0</v>
      </c>
      <c r="Y145" s="4">
        <f t="shared" si="344"/>
        <v>0</v>
      </c>
      <c r="Z145" s="4">
        <f t="shared" si="344"/>
        <v>0</v>
      </c>
      <c r="AA145" s="4">
        <f t="shared" si="344"/>
        <v>1245</v>
      </c>
      <c r="AB145" s="4">
        <f t="shared" si="344"/>
        <v>178</v>
      </c>
      <c r="AC145" s="4">
        <f t="shared" si="344"/>
        <v>1423</v>
      </c>
    </row>
    <row r="146" spans="1:29" s="17" customFormat="1" ht="25.5" customHeight="1" x14ac:dyDescent="0.35">
      <c r="A146" s="5"/>
      <c r="B146" s="16" t="s">
        <v>8</v>
      </c>
      <c r="C146" s="4">
        <f t="shared" ref="C146:AC146" si="345">C125+C145+C128</f>
        <v>961</v>
      </c>
      <c r="D146" s="4">
        <f t="shared" si="345"/>
        <v>324</v>
      </c>
      <c r="E146" s="4">
        <f t="shared" si="345"/>
        <v>1285</v>
      </c>
      <c r="F146" s="4">
        <f t="shared" si="345"/>
        <v>912</v>
      </c>
      <c r="G146" s="4">
        <f t="shared" si="345"/>
        <v>311</v>
      </c>
      <c r="H146" s="4">
        <f t="shared" si="345"/>
        <v>1223</v>
      </c>
      <c r="I146" s="4">
        <f t="shared" si="345"/>
        <v>811</v>
      </c>
      <c r="J146" s="4">
        <f t="shared" si="345"/>
        <v>271</v>
      </c>
      <c r="K146" s="4">
        <f t="shared" si="345"/>
        <v>1082</v>
      </c>
      <c r="L146" s="4">
        <f t="shared" si="345"/>
        <v>1</v>
      </c>
      <c r="M146" s="4">
        <f t="shared" si="345"/>
        <v>0</v>
      </c>
      <c r="N146" s="4">
        <f t="shared" si="345"/>
        <v>1</v>
      </c>
      <c r="O146" s="4">
        <f t="shared" si="345"/>
        <v>474</v>
      </c>
      <c r="P146" s="4">
        <f t="shared" si="345"/>
        <v>222</v>
      </c>
      <c r="Q146" s="4">
        <f t="shared" si="345"/>
        <v>696</v>
      </c>
      <c r="R146" s="4">
        <f t="shared" si="345"/>
        <v>207</v>
      </c>
      <c r="S146" s="4">
        <f t="shared" si="345"/>
        <v>56</v>
      </c>
      <c r="T146" s="4">
        <f t="shared" si="345"/>
        <v>263</v>
      </c>
      <c r="U146" s="4">
        <f t="shared" si="345"/>
        <v>0</v>
      </c>
      <c r="V146" s="4">
        <f t="shared" si="345"/>
        <v>0</v>
      </c>
      <c r="W146" s="4">
        <f t="shared" si="345"/>
        <v>0</v>
      </c>
      <c r="X146" s="4">
        <f t="shared" si="345"/>
        <v>0</v>
      </c>
      <c r="Y146" s="4">
        <f t="shared" si="345"/>
        <v>0</v>
      </c>
      <c r="Z146" s="4">
        <f t="shared" si="345"/>
        <v>0</v>
      </c>
      <c r="AA146" s="4">
        <f t="shared" si="345"/>
        <v>3366</v>
      </c>
      <c r="AB146" s="4">
        <f t="shared" si="345"/>
        <v>1184</v>
      </c>
      <c r="AC146" s="4">
        <f t="shared" si="345"/>
        <v>4550</v>
      </c>
    </row>
    <row r="147" spans="1:29" ht="25.5" customHeight="1" x14ac:dyDescent="0.35">
      <c r="A147" s="13"/>
      <c r="B147" s="11" t="s">
        <v>84</v>
      </c>
      <c r="C147" s="3"/>
      <c r="D147" s="3"/>
      <c r="E147" s="4"/>
      <c r="F147" s="3"/>
      <c r="G147" s="3"/>
      <c r="H147" s="4"/>
      <c r="I147" s="3"/>
      <c r="J147" s="3"/>
      <c r="K147" s="4"/>
      <c r="L147" s="4"/>
      <c r="M147" s="4"/>
      <c r="N147" s="4"/>
      <c r="O147" s="3"/>
      <c r="P147" s="3"/>
      <c r="Q147" s="4"/>
      <c r="R147" s="3"/>
      <c r="S147" s="3"/>
      <c r="T147" s="4"/>
      <c r="U147" s="75"/>
      <c r="V147" s="75"/>
      <c r="W147" s="15"/>
      <c r="X147" s="75"/>
      <c r="Y147" s="75"/>
      <c r="Z147" s="15"/>
      <c r="AA147" s="4"/>
      <c r="AB147" s="4"/>
      <c r="AC147" s="4"/>
    </row>
    <row r="148" spans="1:29" ht="25.5" customHeight="1" x14ac:dyDescent="0.35">
      <c r="A148" s="13"/>
      <c r="B148" s="33" t="s">
        <v>89</v>
      </c>
      <c r="C148" s="3"/>
      <c r="D148" s="3"/>
      <c r="E148" s="4"/>
      <c r="F148" s="3"/>
      <c r="G148" s="3"/>
      <c r="H148" s="4"/>
      <c r="I148" s="3"/>
      <c r="J148" s="3"/>
      <c r="K148" s="4"/>
      <c r="L148" s="4"/>
      <c r="M148" s="4"/>
      <c r="N148" s="4"/>
      <c r="O148" s="3"/>
      <c r="P148" s="3"/>
      <c r="Q148" s="4"/>
      <c r="R148" s="3"/>
      <c r="S148" s="3"/>
      <c r="T148" s="4"/>
      <c r="U148" s="75"/>
      <c r="V148" s="75"/>
      <c r="W148" s="15"/>
      <c r="X148" s="75"/>
      <c r="Y148" s="75"/>
      <c r="Z148" s="15"/>
      <c r="AA148" s="4"/>
      <c r="AB148" s="4"/>
      <c r="AC148" s="4"/>
    </row>
    <row r="149" spans="1:29" ht="25.5" customHeight="1" x14ac:dyDescent="0.35">
      <c r="A149" s="13"/>
      <c r="B149" s="14" t="s">
        <v>11</v>
      </c>
      <c r="C149" s="3">
        <v>0</v>
      </c>
      <c r="D149" s="3">
        <v>0</v>
      </c>
      <c r="E149" s="3">
        <f t="shared" si="219"/>
        <v>0</v>
      </c>
      <c r="F149" s="3">
        <v>0</v>
      </c>
      <c r="G149" s="3">
        <v>0</v>
      </c>
      <c r="H149" s="3">
        <f t="shared" si="220"/>
        <v>0</v>
      </c>
      <c r="I149" s="3">
        <v>0</v>
      </c>
      <c r="J149" s="3">
        <v>0</v>
      </c>
      <c r="K149" s="3">
        <f t="shared" si="222"/>
        <v>0</v>
      </c>
      <c r="L149" s="3">
        <v>0</v>
      </c>
      <c r="M149" s="3">
        <v>0</v>
      </c>
      <c r="N149" s="3">
        <f t="shared" ref="N149:N157" si="346">L149+M149</f>
        <v>0</v>
      </c>
      <c r="O149" s="3">
        <v>0</v>
      </c>
      <c r="P149" s="3">
        <v>0</v>
      </c>
      <c r="Q149" s="3">
        <f t="shared" si="223"/>
        <v>0</v>
      </c>
      <c r="R149" s="3">
        <v>11</v>
      </c>
      <c r="S149" s="3">
        <v>1</v>
      </c>
      <c r="T149" s="3">
        <f t="shared" si="224"/>
        <v>12</v>
      </c>
      <c r="U149" s="3">
        <v>0</v>
      </c>
      <c r="V149" s="3">
        <v>0</v>
      </c>
      <c r="W149" s="3">
        <f t="shared" si="225"/>
        <v>0</v>
      </c>
      <c r="X149" s="3">
        <v>0</v>
      </c>
      <c r="Y149" s="3">
        <v>0</v>
      </c>
      <c r="Z149" s="3">
        <f t="shared" si="226"/>
        <v>0</v>
      </c>
      <c r="AA149" s="4">
        <f t="shared" ref="AA149:AA157" si="347">C149+F149+I149+O149+R149+U149+X149</f>
        <v>11</v>
      </c>
      <c r="AB149" s="4">
        <f t="shared" ref="AB149:AB157" si="348">D149+G149+J149+P149+S149+V149+Y149</f>
        <v>1</v>
      </c>
      <c r="AC149" s="4">
        <f t="shared" ref="AC149:AC157" si="349">E149+H149+K149+Q149+T149+W149+Z149</f>
        <v>12</v>
      </c>
    </row>
    <row r="150" spans="1:29" ht="25.5" customHeight="1" x14ac:dyDescent="0.35">
      <c r="A150" s="13"/>
      <c r="B150" s="14" t="s">
        <v>12</v>
      </c>
      <c r="C150" s="3">
        <v>28</v>
      </c>
      <c r="D150" s="3">
        <v>2</v>
      </c>
      <c r="E150" s="3">
        <f t="shared" si="219"/>
        <v>30</v>
      </c>
      <c r="F150" s="3">
        <v>25</v>
      </c>
      <c r="G150" s="3">
        <v>2</v>
      </c>
      <c r="H150" s="3">
        <f t="shared" si="220"/>
        <v>27</v>
      </c>
      <c r="I150" s="3">
        <v>25</v>
      </c>
      <c r="J150" s="3">
        <v>0</v>
      </c>
      <c r="K150" s="3">
        <f t="shared" si="222"/>
        <v>25</v>
      </c>
      <c r="L150" s="3">
        <v>0</v>
      </c>
      <c r="M150" s="3">
        <v>0</v>
      </c>
      <c r="N150" s="3">
        <f t="shared" si="346"/>
        <v>0</v>
      </c>
      <c r="O150" s="3">
        <v>27</v>
      </c>
      <c r="P150" s="3">
        <v>1</v>
      </c>
      <c r="Q150" s="3">
        <f t="shared" si="223"/>
        <v>28</v>
      </c>
      <c r="R150" s="3">
        <v>14</v>
      </c>
      <c r="S150" s="3">
        <v>0</v>
      </c>
      <c r="T150" s="3">
        <f t="shared" si="224"/>
        <v>14</v>
      </c>
      <c r="U150" s="3">
        <v>0</v>
      </c>
      <c r="V150" s="3">
        <v>0</v>
      </c>
      <c r="W150" s="3">
        <f t="shared" si="225"/>
        <v>0</v>
      </c>
      <c r="X150" s="3">
        <v>0</v>
      </c>
      <c r="Y150" s="3">
        <v>0</v>
      </c>
      <c r="Z150" s="3">
        <f t="shared" si="226"/>
        <v>0</v>
      </c>
      <c r="AA150" s="4">
        <f t="shared" si="347"/>
        <v>119</v>
      </c>
      <c r="AB150" s="4">
        <f t="shared" si="348"/>
        <v>5</v>
      </c>
      <c r="AC150" s="4">
        <f t="shared" si="349"/>
        <v>124</v>
      </c>
    </row>
    <row r="151" spans="1:29" ht="25.5" customHeight="1" x14ac:dyDescent="0.35">
      <c r="A151" s="13"/>
      <c r="B151" s="14" t="s">
        <v>30</v>
      </c>
      <c r="C151" s="3">
        <v>23</v>
      </c>
      <c r="D151" s="3">
        <v>2</v>
      </c>
      <c r="E151" s="3">
        <f t="shared" si="219"/>
        <v>25</v>
      </c>
      <c r="F151" s="3">
        <v>29</v>
      </c>
      <c r="G151" s="3">
        <v>1</v>
      </c>
      <c r="H151" s="3">
        <f t="shared" si="220"/>
        <v>30</v>
      </c>
      <c r="I151" s="3">
        <v>11</v>
      </c>
      <c r="J151" s="3">
        <v>2</v>
      </c>
      <c r="K151" s="3">
        <f t="shared" si="222"/>
        <v>13</v>
      </c>
      <c r="L151" s="3">
        <v>0</v>
      </c>
      <c r="M151" s="3">
        <v>0</v>
      </c>
      <c r="N151" s="3">
        <f t="shared" si="346"/>
        <v>0</v>
      </c>
      <c r="O151" s="3">
        <v>30</v>
      </c>
      <c r="P151" s="3">
        <v>3</v>
      </c>
      <c r="Q151" s="3">
        <f t="shared" si="223"/>
        <v>33</v>
      </c>
      <c r="R151" s="3">
        <v>8</v>
      </c>
      <c r="S151" s="3">
        <v>2</v>
      </c>
      <c r="T151" s="3">
        <f t="shared" si="224"/>
        <v>10</v>
      </c>
      <c r="U151" s="3">
        <v>0</v>
      </c>
      <c r="V151" s="3">
        <v>0</v>
      </c>
      <c r="W151" s="3">
        <f t="shared" si="225"/>
        <v>0</v>
      </c>
      <c r="X151" s="3">
        <v>0</v>
      </c>
      <c r="Y151" s="3">
        <v>0</v>
      </c>
      <c r="Z151" s="3">
        <f t="shared" si="226"/>
        <v>0</v>
      </c>
      <c r="AA151" s="4">
        <f t="shared" si="347"/>
        <v>101</v>
      </c>
      <c r="AB151" s="4">
        <f t="shared" si="348"/>
        <v>10</v>
      </c>
      <c r="AC151" s="4">
        <f t="shared" si="349"/>
        <v>111</v>
      </c>
    </row>
    <row r="152" spans="1:29" ht="25.5" customHeight="1" x14ac:dyDescent="0.35">
      <c r="A152" s="13"/>
      <c r="B152" s="14" t="s">
        <v>14</v>
      </c>
      <c r="C152" s="3">
        <v>31</v>
      </c>
      <c r="D152" s="3">
        <v>6</v>
      </c>
      <c r="E152" s="3">
        <f t="shared" si="219"/>
        <v>37</v>
      </c>
      <c r="F152" s="3">
        <v>23</v>
      </c>
      <c r="G152" s="3">
        <v>8</v>
      </c>
      <c r="H152" s="3">
        <f t="shared" si="220"/>
        <v>31</v>
      </c>
      <c r="I152" s="3">
        <v>34</v>
      </c>
      <c r="J152" s="3">
        <v>4</v>
      </c>
      <c r="K152" s="3">
        <f t="shared" si="222"/>
        <v>38</v>
      </c>
      <c r="L152" s="3">
        <v>0</v>
      </c>
      <c r="M152" s="3">
        <v>0</v>
      </c>
      <c r="N152" s="3">
        <f t="shared" si="346"/>
        <v>0</v>
      </c>
      <c r="O152" s="3">
        <v>13</v>
      </c>
      <c r="P152" s="3">
        <v>4</v>
      </c>
      <c r="Q152" s="3">
        <f t="shared" si="223"/>
        <v>17</v>
      </c>
      <c r="R152" s="3">
        <v>6</v>
      </c>
      <c r="S152" s="3">
        <v>0</v>
      </c>
      <c r="T152" s="3">
        <f t="shared" si="224"/>
        <v>6</v>
      </c>
      <c r="U152" s="3">
        <v>0</v>
      </c>
      <c r="V152" s="3">
        <v>0</v>
      </c>
      <c r="W152" s="3">
        <f t="shared" si="225"/>
        <v>0</v>
      </c>
      <c r="X152" s="3">
        <v>0</v>
      </c>
      <c r="Y152" s="3">
        <v>0</v>
      </c>
      <c r="Z152" s="3">
        <f t="shared" si="226"/>
        <v>0</v>
      </c>
      <c r="AA152" s="4">
        <f t="shared" si="347"/>
        <v>107</v>
      </c>
      <c r="AB152" s="4">
        <f t="shared" si="348"/>
        <v>22</v>
      </c>
      <c r="AC152" s="4">
        <f t="shared" si="349"/>
        <v>129</v>
      </c>
    </row>
    <row r="153" spans="1:29" ht="25.5" customHeight="1" x14ac:dyDescent="0.35">
      <c r="A153" s="13"/>
      <c r="B153" s="14" t="s">
        <v>161</v>
      </c>
      <c r="C153" s="3">
        <v>27</v>
      </c>
      <c r="D153" s="3">
        <v>6</v>
      </c>
      <c r="E153" s="3">
        <f t="shared" si="219"/>
        <v>33</v>
      </c>
      <c r="F153" s="3">
        <v>25</v>
      </c>
      <c r="G153" s="3">
        <v>9</v>
      </c>
      <c r="H153" s="3">
        <f t="shared" si="220"/>
        <v>34</v>
      </c>
      <c r="I153" s="3">
        <v>9</v>
      </c>
      <c r="J153" s="3">
        <v>1</v>
      </c>
      <c r="K153" s="3">
        <f t="shared" si="222"/>
        <v>10</v>
      </c>
      <c r="L153" s="3">
        <v>0</v>
      </c>
      <c r="M153" s="3">
        <v>0</v>
      </c>
      <c r="N153" s="3">
        <f t="shared" si="346"/>
        <v>0</v>
      </c>
      <c r="O153" s="3">
        <v>0</v>
      </c>
      <c r="P153" s="3">
        <v>0</v>
      </c>
      <c r="Q153" s="3">
        <f t="shared" si="223"/>
        <v>0</v>
      </c>
      <c r="R153" s="3">
        <v>0</v>
      </c>
      <c r="S153" s="3">
        <v>0</v>
      </c>
      <c r="T153" s="3">
        <f t="shared" si="224"/>
        <v>0</v>
      </c>
      <c r="U153" s="3">
        <v>0</v>
      </c>
      <c r="V153" s="3">
        <v>0</v>
      </c>
      <c r="W153" s="3">
        <f t="shared" si="225"/>
        <v>0</v>
      </c>
      <c r="X153" s="3">
        <v>0</v>
      </c>
      <c r="Y153" s="3">
        <v>0</v>
      </c>
      <c r="Z153" s="3">
        <f t="shared" si="226"/>
        <v>0</v>
      </c>
      <c r="AA153" s="4">
        <f t="shared" si="347"/>
        <v>61</v>
      </c>
      <c r="AB153" s="4">
        <f t="shared" si="348"/>
        <v>16</v>
      </c>
      <c r="AC153" s="4">
        <f t="shared" si="349"/>
        <v>77</v>
      </c>
    </row>
    <row r="154" spans="1:29" ht="25.5" customHeight="1" x14ac:dyDescent="0.35">
      <c r="A154" s="13"/>
      <c r="B154" s="14" t="s">
        <v>122</v>
      </c>
      <c r="C154" s="3">
        <v>0</v>
      </c>
      <c r="D154" s="3">
        <v>0</v>
      </c>
      <c r="E154" s="3">
        <f t="shared" si="219"/>
        <v>0</v>
      </c>
      <c r="F154" s="3">
        <v>0</v>
      </c>
      <c r="G154" s="3">
        <v>0</v>
      </c>
      <c r="H154" s="3">
        <f t="shared" si="220"/>
        <v>0</v>
      </c>
      <c r="I154" s="3">
        <v>0</v>
      </c>
      <c r="J154" s="3">
        <v>0</v>
      </c>
      <c r="K154" s="3">
        <f t="shared" si="222"/>
        <v>0</v>
      </c>
      <c r="L154" s="3">
        <v>0</v>
      </c>
      <c r="M154" s="3">
        <v>0</v>
      </c>
      <c r="N154" s="3">
        <f t="shared" si="346"/>
        <v>0</v>
      </c>
      <c r="O154" s="3">
        <v>21</v>
      </c>
      <c r="P154" s="3">
        <v>1</v>
      </c>
      <c r="Q154" s="3">
        <f t="shared" si="223"/>
        <v>22</v>
      </c>
      <c r="R154" s="3">
        <v>2</v>
      </c>
      <c r="S154" s="3">
        <v>0</v>
      </c>
      <c r="T154" s="3">
        <f t="shared" si="224"/>
        <v>2</v>
      </c>
      <c r="U154" s="3">
        <v>0</v>
      </c>
      <c r="V154" s="3">
        <v>0</v>
      </c>
      <c r="W154" s="3">
        <f t="shared" si="225"/>
        <v>0</v>
      </c>
      <c r="X154" s="3">
        <v>0</v>
      </c>
      <c r="Y154" s="3">
        <v>0</v>
      </c>
      <c r="Z154" s="3">
        <f t="shared" si="226"/>
        <v>0</v>
      </c>
      <c r="AA154" s="4">
        <f t="shared" si="347"/>
        <v>23</v>
      </c>
      <c r="AB154" s="4">
        <f t="shared" si="348"/>
        <v>1</v>
      </c>
      <c r="AC154" s="4">
        <f t="shared" si="349"/>
        <v>24</v>
      </c>
    </row>
    <row r="155" spans="1:29" ht="25.5" customHeight="1" x14ac:dyDescent="0.35">
      <c r="A155" s="13"/>
      <c r="B155" s="14" t="s">
        <v>115</v>
      </c>
      <c r="C155" s="3">
        <v>0</v>
      </c>
      <c r="D155" s="3">
        <v>0</v>
      </c>
      <c r="E155" s="3">
        <f t="shared" ref="E155" si="350">C155+D155</f>
        <v>0</v>
      </c>
      <c r="F155" s="3">
        <v>0</v>
      </c>
      <c r="G155" s="3">
        <v>0</v>
      </c>
      <c r="H155" s="3">
        <f t="shared" ref="H155" si="351">F155+G155</f>
        <v>0</v>
      </c>
      <c r="I155" s="3">
        <v>0</v>
      </c>
      <c r="J155" s="3">
        <v>0</v>
      </c>
      <c r="K155" s="3">
        <f t="shared" ref="K155" si="352">I155+J155</f>
        <v>0</v>
      </c>
      <c r="L155" s="3">
        <v>0</v>
      </c>
      <c r="M155" s="3">
        <v>0</v>
      </c>
      <c r="N155" s="3">
        <f t="shared" si="346"/>
        <v>0</v>
      </c>
      <c r="O155" s="3">
        <v>27</v>
      </c>
      <c r="P155" s="3">
        <v>5</v>
      </c>
      <c r="Q155" s="3">
        <f t="shared" ref="Q155" si="353">O155+P155</f>
        <v>32</v>
      </c>
      <c r="R155" s="3">
        <v>9</v>
      </c>
      <c r="S155" s="3">
        <v>3</v>
      </c>
      <c r="T155" s="3">
        <f t="shared" ref="T155" si="354">R155+S155</f>
        <v>12</v>
      </c>
      <c r="U155" s="3">
        <v>0</v>
      </c>
      <c r="V155" s="3">
        <v>0</v>
      </c>
      <c r="W155" s="3">
        <f t="shared" ref="W155" si="355">U155+V155</f>
        <v>0</v>
      </c>
      <c r="X155" s="3">
        <v>0</v>
      </c>
      <c r="Y155" s="3">
        <v>0</v>
      </c>
      <c r="Z155" s="3">
        <f t="shared" ref="Z155" si="356">X155+Y155</f>
        <v>0</v>
      </c>
      <c r="AA155" s="4">
        <f t="shared" si="347"/>
        <v>36</v>
      </c>
      <c r="AB155" s="4">
        <f t="shared" si="348"/>
        <v>8</v>
      </c>
      <c r="AC155" s="4">
        <f t="shared" si="349"/>
        <v>44</v>
      </c>
    </row>
    <row r="156" spans="1:29" ht="25.5" customHeight="1" x14ac:dyDescent="0.35">
      <c r="A156" s="13"/>
      <c r="B156" s="34" t="s">
        <v>158</v>
      </c>
      <c r="C156" s="3">
        <v>34</v>
      </c>
      <c r="D156" s="3">
        <v>2</v>
      </c>
      <c r="E156" s="3">
        <f t="shared" ref="E156" si="357">C156+D156</f>
        <v>36</v>
      </c>
      <c r="F156" s="3">
        <v>23</v>
      </c>
      <c r="G156" s="3">
        <v>5</v>
      </c>
      <c r="H156" s="3">
        <f t="shared" ref="H156" si="358">F156+G156</f>
        <v>28</v>
      </c>
      <c r="I156" s="3">
        <v>0</v>
      </c>
      <c r="J156" s="3">
        <v>0</v>
      </c>
      <c r="K156" s="3">
        <f t="shared" ref="K156" si="359">I156+J156</f>
        <v>0</v>
      </c>
      <c r="L156" s="3">
        <v>0</v>
      </c>
      <c r="M156" s="3">
        <v>0</v>
      </c>
      <c r="N156" s="3">
        <f t="shared" si="346"/>
        <v>0</v>
      </c>
      <c r="O156" s="3">
        <v>0</v>
      </c>
      <c r="P156" s="3">
        <v>0</v>
      </c>
      <c r="Q156" s="3">
        <f t="shared" ref="Q156" si="360">O156+P156</f>
        <v>0</v>
      </c>
      <c r="R156" s="3">
        <v>0</v>
      </c>
      <c r="S156" s="3">
        <v>0</v>
      </c>
      <c r="T156" s="3">
        <f t="shared" ref="T156" si="361">R156+S156</f>
        <v>0</v>
      </c>
      <c r="U156" s="3">
        <v>0</v>
      </c>
      <c r="V156" s="3">
        <v>0</v>
      </c>
      <c r="W156" s="3">
        <f t="shared" ref="W156" si="362">U156+V156</f>
        <v>0</v>
      </c>
      <c r="X156" s="3">
        <v>0</v>
      </c>
      <c r="Y156" s="3">
        <v>0</v>
      </c>
      <c r="Z156" s="3">
        <f t="shared" ref="Z156" si="363">X156+Y156</f>
        <v>0</v>
      </c>
      <c r="AA156" s="4">
        <f t="shared" si="347"/>
        <v>57</v>
      </c>
      <c r="AB156" s="4">
        <f t="shared" si="348"/>
        <v>7</v>
      </c>
      <c r="AC156" s="4">
        <f t="shared" si="349"/>
        <v>64</v>
      </c>
    </row>
    <row r="157" spans="1:29" ht="25.5" customHeight="1" x14ac:dyDescent="0.35">
      <c r="A157" s="13"/>
      <c r="B157" s="14" t="s">
        <v>162</v>
      </c>
      <c r="C157" s="3">
        <v>21</v>
      </c>
      <c r="D157" s="3">
        <v>3</v>
      </c>
      <c r="E157" s="3">
        <f t="shared" si="219"/>
        <v>24</v>
      </c>
      <c r="F157" s="3">
        <v>18</v>
      </c>
      <c r="G157" s="3">
        <v>1</v>
      </c>
      <c r="H157" s="3">
        <f t="shared" si="220"/>
        <v>19</v>
      </c>
      <c r="I157" s="3">
        <v>25</v>
      </c>
      <c r="J157" s="3">
        <v>3</v>
      </c>
      <c r="K157" s="3">
        <f t="shared" si="222"/>
        <v>28</v>
      </c>
      <c r="L157" s="3">
        <v>0</v>
      </c>
      <c r="M157" s="3">
        <v>0</v>
      </c>
      <c r="N157" s="3">
        <f t="shared" si="346"/>
        <v>0</v>
      </c>
      <c r="O157" s="3">
        <v>0</v>
      </c>
      <c r="P157" s="3">
        <v>0</v>
      </c>
      <c r="Q157" s="3">
        <f t="shared" si="223"/>
        <v>0</v>
      </c>
      <c r="R157" s="3">
        <v>0</v>
      </c>
      <c r="S157" s="3">
        <v>0</v>
      </c>
      <c r="T157" s="3">
        <f t="shared" si="224"/>
        <v>0</v>
      </c>
      <c r="U157" s="3">
        <v>0</v>
      </c>
      <c r="V157" s="3">
        <v>0</v>
      </c>
      <c r="W157" s="3">
        <f t="shared" si="225"/>
        <v>0</v>
      </c>
      <c r="X157" s="3">
        <v>0</v>
      </c>
      <c r="Y157" s="3">
        <v>0</v>
      </c>
      <c r="Z157" s="3">
        <f t="shared" si="226"/>
        <v>0</v>
      </c>
      <c r="AA157" s="4">
        <f t="shared" si="347"/>
        <v>64</v>
      </c>
      <c r="AB157" s="4">
        <f t="shared" si="348"/>
        <v>7</v>
      </c>
      <c r="AC157" s="4">
        <f t="shared" si="349"/>
        <v>71</v>
      </c>
    </row>
    <row r="158" spans="1:29" ht="25.5" customHeight="1" x14ac:dyDescent="0.35">
      <c r="A158" s="13"/>
      <c r="B158" s="16" t="s">
        <v>92</v>
      </c>
      <c r="C158" s="4">
        <f t="shared" ref="C158:AC158" si="364">SUM(C149:C157)</f>
        <v>164</v>
      </c>
      <c r="D158" s="4">
        <f t="shared" si="364"/>
        <v>21</v>
      </c>
      <c r="E158" s="4">
        <f t="shared" si="364"/>
        <v>185</v>
      </c>
      <c r="F158" s="3">
        <f t="shared" si="364"/>
        <v>143</v>
      </c>
      <c r="G158" s="3">
        <f t="shared" si="364"/>
        <v>26</v>
      </c>
      <c r="H158" s="4">
        <f t="shared" si="364"/>
        <v>169</v>
      </c>
      <c r="I158" s="3">
        <f t="shared" si="364"/>
        <v>104</v>
      </c>
      <c r="J158" s="3">
        <f t="shared" si="364"/>
        <v>10</v>
      </c>
      <c r="K158" s="4">
        <f t="shared" si="364"/>
        <v>114</v>
      </c>
      <c r="L158" s="4">
        <f>SUM(L149:L157)</f>
        <v>0</v>
      </c>
      <c r="M158" s="4">
        <f>SUM(M149:M157)</f>
        <v>0</v>
      </c>
      <c r="N158" s="4">
        <f>SUM(N149:N157)</f>
        <v>0</v>
      </c>
      <c r="O158" s="3">
        <f t="shared" si="364"/>
        <v>118</v>
      </c>
      <c r="P158" s="3">
        <f t="shared" si="364"/>
        <v>14</v>
      </c>
      <c r="Q158" s="4">
        <f t="shared" si="364"/>
        <v>132</v>
      </c>
      <c r="R158" s="3">
        <f t="shared" si="364"/>
        <v>50</v>
      </c>
      <c r="S158" s="3">
        <f t="shared" si="364"/>
        <v>6</v>
      </c>
      <c r="T158" s="4">
        <f t="shared" si="364"/>
        <v>56</v>
      </c>
      <c r="U158" s="3">
        <f t="shared" si="364"/>
        <v>0</v>
      </c>
      <c r="V158" s="3">
        <f t="shared" si="364"/>
        <v>0</v>
      </c>
      <c r="W158" s="4">
        <f t="shared" si="364"/>
        <v>0</v>
      </c>
      <c r="X158" s="3">
        <f t="shared" si="364"/>
        <v>0</v>
      </c>
      <c r="Y158" s="3">
        <f t="shared" si="364"/>
        <v>0</v>
      </c>
      <c r="Z158" s="4">
        <f t="shared" si="364"/>
        <v>0</v>
      </c>
      <c r="AA158" s="4">
        <f t="shared" si="364"/>
        <v>579</v>
      </c>
      <c r="AB158" s="4">
        <f t="shared" si="364"/>
        <v>77</v>
      </c>
      <c r="AC158" s="4">
        <f t="shared" si="364"/>
        <v>656</v>
      </c>
    </row>
    <row r="159" spans="1:29" s="17" customFormat="1" ht="25.5" customHeight="1" x14ac:dyDescent="0.35">
      <c r="A159" s="5"/>
      <c r="B159" s="16" t="s">
        <v>85</v>
      </c>
      <c r="C159" s="4">
        <f>C158</f>
        <v>164</v>
      </c>
      <c r="D159" s="4">
        <f t="shared" ref="D159:AC159" si="365">D158</f>
        <v>21</v>
      </c>
      <c r="E159" s="4">
        <f t="shared" si="365"/>
        <v>185</v>
      </c>
      <c r="F159" s="4">
        <f t="shared" si="365"/>
        <v>143</v>
      </c>
      <c r="G159" s="4">
        <f t="shared" si="365"/>
        <v>26</v>
      </c>
      <c r="H159" s="4">
        <f t="shared" si="365"/>
        <v>169</v>
      </c>
      <c r="I159" s="4">
        <f t="shared" si="365"/>
        <v>104</v>
      </c>
      <c r="J159" s="4">
        <f t="shared" si="365"/>
        <v>10</v>
      </c>
      <c r="K159" s="4">
        <f t="shared" si="365"/>
        <v>114</v>
      </c>
      <c r="L159" s="4">
        <f t="shared" ref="L159:N159" si="366">L158</f>
        <v>0</v>
      </c>
      <c r="M159" s="4">
        <f t="shared" si="366"/>
        <v>0</v>
      </c>
      <c r="N159" s="4">
        <f t="shared" si="366"/>
        <v>0</v>
      </c>
      <c r="O159" s="4">
        <f t="shared" si="365"/>
        <v>118</v>
      </c>
      <c r="P159" s="4">
        <f t="shared" si="365"/>
        <v>14</v>
      </c>
      <c r="Q159" s="4">
        <f t="shared" si="365"/>
        <v>132</v>
      </c>
      <c r="R159" s="4">
        <f t="shared" si="365"/>
        <v>50</v>
      </c>
      <c r="S159" s="4">
        <f t="shared" si="365"/>
        <v>6</v>
      </c>
      <c r="T159" s="4">
        <f t="shared" si="365"/>
        <v>56</v>
      </c>
      <c r="U159" s="4">
        <f t="shared" si="365"/>
        <v>0</v>
      </c>
      <c r="V159" s="4">
        <f t="shared" si="365"/>
        <v>0</v>
      </c>
      <c r="W159" s="4">
        <f t="shared" si="365"/>
        <v>0</v>
      </c>
      <c r="X159" s="4">
        <f t="shared" si="365"/>
        <v>0</v>
      </c>
      <c r="Y159" s="4">
        <f t="shared" si="365"/>
        <v>0</v>
      </c>
      <c r="Z159" s="4">
        <f t="shared" si="365"/>
        <v>0</v>
      </c>
      <c r="AA159" s="4">
        <f t="shared" si="365"/>
        <v>579</v>
      </c>
      <c r="AB159" s="4">
        <f t="shared" si="365"/>
        <v>77</v>
      </c>
      <c r="AC159" s="4">
        <f t="shared" si="365"/>
        <v>656</v>
      </c>
    </row>
    <row r="160" spans="1:29" s="17" customFormat="1" ht="25.5" customHeight="1" x14ac:dyDescent="0.35">
      <c r="A160" s="22"/>
      <c r="B160" s="23" t="s">
        <v>9</v>
      </c>
      <c r="C160" s="24">
        <f t="shared" ref="C160:AC160" si="367">C146+C159</f>
        <v>1125</v>
      </c>
      <c r="D160" s="24">
        <f t="shared" si="367"/>
        <v>345</v>
      </c>
      <c r="E160" s="24">
        <f t="shared" si="367"/>
        <v>1470</v>
      </c>
      <c r="F160" s="24">
        <f t="shared" si="367"/>
        <v>1055</v>
      </c>
      <c r="G160" s="24">
        <f t="shared" si="367"/>
        <v>337</v>
      </c>
      <c r="H160" s="24">
        <f t="shared" si="367"/>
        <v>1392</v>
      </c>
      <c r="I160" s="24">
        <f t="shared" si="367"/>
        <v>915</v>
      </c>
      <c r="J160" s="24">
        <f t="shared" si="367"/>
        <v>281</v>
      </c>
      <c r="K160" s="24">
        <f t="shared" si="367"/>
        <v>1196</v>
      </c>
      <c r="L160" s="24">
        <f>L146+L159</f>
        <v>1</v>
      </c>
      <c r="M160" s="24">
        <f>M146+M159</f>
        <v>0</v>
      </c>
      <c r="N160" s="24">
        <f>N146+N159</f>
        <v>1</v>
      </c>
      <c r="O160" s="24">
        <f t="shared" si="367"/>
        <v>592</v>
      </c>
      <c r="P160" s="24">
        <f t="shared" si="367"/>
        <v>236</v>
      </c>
      <c r="Q160" s="24">
        <f t="shared" si="367"/>
        <v>828</v>
      </c>
      <c r="R160" s="24">
        <f t="shared" si="367"/>
        <v>257</v>
      </c>
      <c r="S160" s="24">
        <f t="shared" si="367"/>
        <v>62</v>
      </c>
      <c r="T160" s="24">
        <f t="shared" si="367"/>
        <v>319</v>
      </c>
      <c r="U160" s="24">
        <f t="shared" si="367"/>
        <v>0</v>
      </c>
      <c r="V160" s="24">
        <f t="shared" si="367"/>
        <v>0</v>
      </c>
      <c r="W160" s="24">
        <f t="shared" si="367"/>
        <v>0</v>
      </c>
      <c r="X160" s="24">
        <f t="shared" si="367"/>
        <v>0</v>
      </c>
      <c r="Y160" s="24">
        <f t="shared" si="367"/>
        <v>0</v>
      </c>
      <c r="Z160" s="24">
        <f t="shared" si="367"/>
        <v>0</v>
      </c>
      <c r="AA160" s="24">
        <f t="shared" si="367"/>
        <v>3945</v>
      </c>
      <c r="AB160" s="24">
        <f t="shared" si="367"/>
        <v>1261</v>
      </c>
      <c r="AC160" s="24">
        <f t="shared" si="367"/>
        <v>5206</v>
      </c>
    </row>
    <row r="161" spans="1:29" ht="25.5" customHeight="1" x14ac:dyDescent="0.35">
      <c r="A161" s="5" t="s">
        <v>35</v>
      </c>
      <c r="B161" s="6"/>
      <c r="C161" s="7"/>
      <c r="D161" s="8"/>
      <c r="E161" s="68"/>
      <c r="F161" s="8"/>
      <c r="G161" s="8"/>
      <c r="H161" s="68"/>
      <c r="I161" s="8"/>
      <c r="J161" s="8"/>
      <c r="K161" s="68"/>
      <c r="L161" s="77"/>
      <c r="M161" s="77"/>
      <c r="N161" s="77"/>
      <c r="O161" s="8"/>
      <c r="P161" s="8"/>
      <c r="Q161" s="68"/>
      <c r="R161" s="8"/>
      <c r="S161" s="8"/>
      <c r="T161" s="68"/>
      <c r="U161" s="9"/>
      <c r="V161" s="9"/>
      <c r="W161" s="10"/>
      <c r="X161" s="9"/>
      <c r="Y161" s="9"/>
      <c r="Z161" s="10"/>
      <c r="AA161" s="68"/>
      <c r="AB161" s="68"/>
      <c r="AC161" s="69"/>
    </row>
    <row r="162" spans="1:29" ht="25.5" customHeight="1" x14ac:dyDescent="0.35">
      <c r="A162" s="5"/>
      <c r="B162" s="11" t="s">
        <v>5</v>
      </c>
      <c r="C162" s="7"/>
      <c r="D162" s="8"/>
      <c r="E162" s="68"/>
      <c r="F162" s="8"/>
      <c r="G162" s="8"/>
      <c r="H162" s="68"/>
      <c r="I162" s="8"/>
      <c r="J162" s="8"/>
      <c r="K162" s="68"/>
      <c r="L162" s="77"/>
      <c r="M162" s="77"/>
      <c r="N162" s="77"/>
      <c r="O162" s="8"/>
      <c r="P162" s="8"/>
      <c r="Q162" s="68"/>
      <c r="R162" s="8"/>
      <c r="S162" s="8"/>
      <c r="T162" s="68"/>
      <c r="U162" s="9"/>
      <c r="V162" s="9"/>
      <c r="W162" s="10"/>
      <c r="X162" s="9"/>
      <c r="Y162" s="9"/>
      <c r="Z162" s="10"/>
      <c r="AA162" s="68"/>
      <c r="AB162" s="68"/>
      <c r="AC162" s="69"/>
    </row>
    <row r="163" spans="1:29" ht="25.5" customHeight="1" x14ac:dyDescent="0.35">
      <c r="A163" s="13"/>
      <c r="B163" s="6" t="s">
        <v>90</v>
      </c>
      <c r="C163" s="7"/>
      <c r="D163" s="8"/>
      <c r="E163" s="68"/>
      <c r="F163" s="8"/>
      <c r="G163" s="8"/>
      <c r="H163" s="68"/>
      <c r="I163" s="8"/>
      <c r="J163" s="8"/>
      <c r="K163" s="68"/>
      <c r="L163" s="77"/>
      <c r="M163" s="77"/>
      <c r="N163" s="77"/>
      <c r="O163" s="8"/>
      <c r="P163" s="8"/>
      <c r="Q163" s="68"/>
      <c r="R163" s="8"/>
      <c r="S163" s="8"/>
      <c r="T163" s="68"/>
      <c r="U163" s="9"/>
      <c r="V163" s="9"/>
      <c r="W163" s="10"/>
      <c r="X163" s="9"/>
      <c r="Y163" s="9"/>
      <c r="Z163" s="10"/>
      <c r="AA163" s="68"/>
      <c r="AB163" s="68"/>
      <c r="AC163" s="69"/>
    </row>
    <row r="164" spans="1:29" ht="25.5" customHeight="1" x14ac:dyDescent="0.35">
      <c r="A164" s="13"/>
      <c r="B164" s="14" t="s">
        <v>36</v>
      </c>
      <c r="C164" s="3">
        <v>42</v>
      </c>
      <c r="D164" s="3">
        <v>79</v>
      </c>
      <c r="E164" s="3">
        <f t="shared" si="219"/>
        <v>121</v>
      </c>
      <c r="F164" s="3">
        <v>16</v>
      </c>
      <c r="G164" s="3">
        <v>79</v>
      </c>
      <c r="H164" s="3">
        <f t="shared" si="220"/>
        <v>95</v>
      </c>
      <c r="I164" s="3">
        <v>25</v>
      </c>
      <c r="J164" s="3">
        <v>91</v>
      </c>
      <c r="K164" s="3">
        <f t="shared" si="222"/>
        <v>116</v>
      </c>
      <c r="L164" s="3">
        <v>0</v>
      </c>
      <c r="M164" s="3">
        <v>0</v>
      </c>
      <c r="N164" s="3">
        <f t="shared" ref="N164:N174" si="368">L164+M164</f>
        <v>0</v>
      </c>
      <c r="O164" s="3">
        <v>22</v>
      </c>
      <c r="P164" s="3">
        <v>91</v>
      </c>
      <c r="Q164" s="3">
        <f t="shared" si="223"/>
        <v>113</v>
      </c>
      <c r="R164" s="3">
        <v>0</v>
      </c>
      <c r="S164" s="3">
        <v>0</v>
      </c>
      <c r="T164" s="3">
        <f t="shared" si="224"/>
        <v>0</v>
      </c>
      <c r="U164" s="3">
        <v>0</v>
      </c>
      <c r="V164" s="3">
        <v>0</v>
      </c>
      <c r="W164" s="3">
        <f t="shared" si="225"/>
        <v>0</v>
      </c>
      <c r="X164" s="3">
        <v>0</v>
      </c>
      <c r="Y164" s="3">
        <v>0</v>
      </c>
      <c r="Z164" s="3">
        <f t="shared" si="226"/>
        <v>0</v>
      </c>
      <c r="AA164" s="4">
        <f t="shared" ref="AA164:AA175" si="369">C164+F164+I164+O164+R164+U164+X164</f>
        <v>105</v>
      </c>
      <c r="AB164" s="4">
        <f t="shared" ref="AB164:AB175" si="370">D164+G164+J164+P164+S164+V164+Y164</f>
        <v>340</v>
      </c>
      <c r="AC164" s="4">
        <f t="shared" ref="AC164:AC175" si="371">E164+H164+K164+Q164+T164+W164+Z164</f>
        <v>445</v>
      </c>
    </row>
    <row r="165" spans="1:29" ht="25.5" customHeight="1" x14ac:dyDescent="0.35">
      <c r="A165" s="13"/>
      <c r="B165" s="14" t="s">
        <v>37</v>
      </c>
      <c r="C165" s="3">
        <v>23</v>
      </c>
      <c r="D165" s="3">
        <v>70</v>
      </c>
      <c r="E165" s="3">
        <f t="shared" si="219"/>
        <v>93</v>
      </c>
      <c r="F165" s="3">
        <v>25</v>
      </c>
      <c r="G165" s="3">
        <v>72</v>
      </c>
      <c r="H165" s="3">
        <f t="shared" si="220"/>
        <v>97</v>
      </c>
      <c r="I165" s="3">
        <v>16</v>
      </c>
      <c r="J165" s="3">
        <v>81</v>
      </c>
      <c r="K165" s="3">
        <f t="shared" si="222"/>
        <v>97</v>
      </c>
      <c r="L165" s="3">
        <v>0</v>
      </c>
      <c r="M165" s="3">
        <v>0</v>
      </c>
      <c r="N165" s="3">
        <f t="shared" si="368"/>
        <v>0</v>
      </c>
      <c r="O165" s="3">
        <v>20</v>
      </c>
      <c r="P165" s="3">
        <v>85</v>
      </c>
      <c r="Q165" s="3">
        <f t="shared" si="223"/>
        <v>105</v>
      </c>
      <c r="R165" s="3">
        <v>1</v>
      </c>
      <c r="S165" s="3">
        <v>1</v>
      </c>
      <c r="T165" s="3">
        <f t="shared" si="224"/>
        <v>2</v>
      </c>
      <c r="U165" s="3">
        <v>0</v>
      </c>
      <c r="V165" s="3">
        <v>0</v>
      </c>
      <c r="W165" s="3">
        <f t="shared" si="225"/>
        <v>0</v>
      </c>
      <c r="X165" s="3">
        <v>0</v>
      </c>
      <c r="Y165" s="3">
        <v>0</v>
      </c>
      <c r="Z165" s="3">
        <f t="shared" si="226"/>
        <v>0</v>
      </c>
      <c r="AA165" s="4">
        <f t="shared" si="369"/>
        <v>85</v>
      </c>
      <c r="AB165" s="4">
        <f t="shared" si="370"/>
        <v>309</v>
      </c>
      <c r="AC165" s="4">
        <f t="shared" si="371"/>
        <v>394</v>
      </c>
    </row>
    <row r="166" spans="1:29" ht="25.5" customHeight="1" x14ac:dyDescent="0.35">
      <c r="A166" s="13"/>
      <c r="B166" s="14" t="s">
        <v>38</v>
      </c>
      <c r="C166" s="3">
        <v>0</v>
      </c>
      <c r="D166" s="3">
        <v>0</v>
      </c>
      <c r="E166" s="3">
        <f t="shared" si="219"/>
        <v>0</v>
      </c>
      <c r="F166" s="3">
        <v>0</v>
      </c>
      <c r="G166" s="3">
        <v>0</v>
      </c>
      <c r="H166" s="3">
        <f t="shared" si="220"/>
        <v>0</v>
      </c>
      <c r="I166" s="3">
        <v>0</v>
      </c>
      <c r="J166" s="3">
        <v>0</v>
      </c>
      <c r="K166" s="3">
        <f t="shared" si="222"/>
        <v>0</v>
      </c>
      <c r="L166" s="3">
        <v>0</v>
      </c>
      <c r="M166" s="3">
        <v>0</v>
      </c>
      <c r="N166" s="3">
        <f t="shared" si="368"/>
        <v>0</v>
      </c>
      <c r="O166" s="3">
        <v>0</v>
      </c>
      <c r="P166" s="3">
        <v>0</v>
      </c>
      <c r="Q166" s="3">
        <f t="shared" si="223"/>
        <v>0</v>
      </c>
      <c r="R166" s="3">
        <v>0</v>
      </c>
      <c r="S166" s="3">
        <v>3</v>
      </c>
      <c r="T166" s="3">
        <f t="shared" si="224"/>
        <v>3</v>
      </c>
      <c r="U166" s="3">
        <v>0</v>
      </c>
      <c r="V166" s="3">
        <v>0</v>
      </c>
      <c r="W166" s="3">
        <f t="shared" si="225"/>
        <v>0</v>
      </c>
      <c r="X166" s="3">
        <v>0</v>
      </c>
      <c r="Y166" s="3">
        <v>0</v>
      </c>
      <c r="Z166" s="3">
        <f t="shared" si="226"/>
        <v>0</v>
      </c>
      <c r="AA166" s="4">
        <f t="shared" si="369"/>
        <v>0</v>
      </c>
      <c r="AB166" s="4">
        <f t="shared" si="370"/>
        <v>3</v>
      </c>
      <c r="AC166" s="4">
        <f t="shared" si="371"/>
        <v>3</v>
      </c>
    </row>
    <row r="167" spans="1:29" ht="25.5" customHeight="1" x14ac:dyDescent="0.35">
      <c r="A167" s="13"/>
      <c r="B167" s="14" t="s">
        <v>139</v>
      </c>
      <c r="C167" s="3">
        <v>22</v>
      </c>
      <c r="D167" s="3">
        <v>62</v>
      </c>
      <c r="E167" s="3">
        <f t="shared" ref="E167" si="372">C167+D167</f>
        <v>84</v>
      </c>
      <c r="F167" s="3">
        <v>33</v>
      </c>
      <c r="G167" s="3">
        <v>80</v>
      </c>
      <c r="H167" s="3">
        <f t="shared" ref="H167" si="373">F167+G167</f>
        <v>113</v>
      </c>
      <c r="I167" s="3">
        <v>42</v>
      </c>
      <c r="J167" s="3">
        <v>84</v>
      </c>
      <c r="K167" s="3">
        <f t="shared" ref="K167" si="374">I167+J167</f>
        <v>126</v>
      </c>
      <c r="L167" s="3">
        <v>0</v>
      </c>
      <c r="M167" s="3">
        <v>0</v>
      </c>
      <c r="N167" s="3">
        <f t="shared" si="368"/>
        <v>0</v>
      </c>
      <c r="O167" s="3">
        <v>57</v>
      </c>
      <c r="P167" s="3">
        <v>101</v>
      </c>
      <c r="Q167" s="3">
        <f t="shared" ref="Q167" si="375">O167+P167</f>
        <v>158</v>
      </c>
      <c r="R167" s="3">
        <v>0</v>
      </c>
      <c r="S167" s="3">
        <v>0</v>
      </c>
      <c r="T167" s="3">
        <f t="shared" ref="T167" si="376">R167+S167</f>
        <v>0</v>
      </c>
      <c r="U167" s="3">
        <v>0</v>
      </c>
      <c r="V167" s="3">
        <v>0</v>
      </c>
      <c r="W167" s="3">
        <f t="shared" ref="W167" si="377">U167+V167</f>
        <v>0</v>
      </c>
      <c r="X167" s="3">
        <v>0</v>
      </c>
      <c r="Y167" s="3">
        <v>0</v>
      </c>
      <c r="Z167" s="3">
        <f t="shared" ref="Z167" si="378">X167+Y167</f>
        <v>0</v>
      </c>
      <c r="AA167" s="4">
        <f t="shared" si="369"/>
        <v>154</v>
      </c>
      <c r="AB167" s="4">
        <f t="shared" si="370"/>
        <v>327</v>
      </c>
      <c r="AC167" s="4">
        <f t="shared" si="371"/>
        <v>481</v>
      </c>
    </row>
    <row r="168" spans="1:29" ht="25.5" customHeight="1" x14ac:dyDescent="0.35">
      <c r="A168" s="13"/>
      <c r="B168" s="14" t="s">
        <v>121</v>
      </c>
      <c r="C168" s="3">
        <v>26</v>
      </c>
      <c r="D168" s="3">
        <v>102</v>
      </c>
      <c r="E168" s="3">
        <f t="shared" ref="E168" si="379">C168+D168</f>
        <v>128</v>
      </c>
      <c r="F168" s="3">
        <v>32</v>
      </c>
      <c r="G168" s="3">
        <v>101</v>
      </c>
      <c r="H168" s="3">
        <f t="shared" ref="H168" si="380">F168+G168</f>
        <v>133</v>
      </c>
      <c r="I168" s="3">
        <v>35</v>
      </c>
      <c r="J168" s="3">
        <v>100</v>
      </c>
      <c r="K168" s="3">
        <f t="shared" ref="K168" si="381">I168+J168</f>
        <v>135</v>
      </c>
      <c r="L168" s="3">
        <v>0</v>
      </c>
      <c r="M168" s="3">
        <v>0</v>
      </c>
      <c r="N168" s="3">
        <f t="shared" si="368"/>
        <v>0</v>
      </c>
      <c r="O168" s="3">
        <v>37</v>
      </c>
      <c r="P168" s="3">
        <v>97</v>
      </c>
      <c r="Q168" s="3">
        <f t="shared" ref="Q168" si="382">O168+P168</f>
        <v>134</v>
      </c>
      <c r="R168" s="3">
        <v>1</v>
      </c>
      <c r="S168" s="3">
        <v>3</v>
      </c>
      <c r="T168" s="3">
        <f t="shared" ref="T168" si="383">R168+S168</f>
        <v>4</v>
      </c>
      <c r="U168" s="3">
        <v>0</v>
      </c>
      <c r="V168" s="3">
        <v>0</v>
      </c>
      <c r="W168" s="3">
        <f t="shared" ref="W168" si="384">U168+V168</f>
        <v>0</v>
      </c>
      <c r="X168" s="3">
        <v>0</v>
      </c>
      <c r="Y168" s="3">
        <v>0</v>
      </c>
      <c r="Z168" s="3">
        <f t="shared" ref="Z168" si="385">X168+Y168</f>
        <v>0</v>
      </c>
      <c r="AA168" s="4">
        <f t="shared" si="369"/>
        <v>131</v>
      </c>
      <c r="AB168" s="4">
        <f t="shared" si="370"/>
        <v>403</v>
      </c>
      <c r="AC168" s="4">
        <f t="shared" si="371"/>
        <v>534</v>
      </c>
    </row>
    <row r="169" spans="1:29" ht="25.5" customHeight="1" x14ac:dyDescent="0.35">
      <c r="A169" s="13"/>
      <c r="B169" s="14" t="s">
        <v>39</v>
      </c>
      <c r="C169" s="3">
        <v>0</v>
      </c>
      <c r="D169" s="3">
        <v>0</v>
      </c>
      <c r="E169" s="3">
        <f t="shared" si="219"/>
        <v>0</v>
      </c>
      <c r="F169" s="3">
        <v>0</v>
      </c>
      <c r="G169" s="3">
        <v>0</v>
      </c>
      <c r="H169" s="3">
        <f t="shared" si="220"/>
        <v>0</v>
      </c>
      <c r="I169" s="3">
        <v>0</v>
      </c>
      <c r="J169" s="3">
        <v>0</v>
      </c>
      <c r="K169" s="3">
        <f t="shared" si="222"/>
        <v>0</v>
      </c>
      <c r="L169" s="3">
        <v>0</v>
      </c>
      <c r="M169" s="3">
        <v>0</v>
      </c>
      <c r="N169" s="3">
        <f t="shared" si="368"/>
        <v>0</v>
      </c>
      <c r="O169" s="3">
        <v>0</v>
      </c>
      <c r="P169" s="3">
        <v>0</v>
      </c>
      <c r="Q169" s="3">
        <f t="shared" si="223"/>
        <v>0</v>
      </c>
      <c r="R169" s="3">
        <v>7</v>
      </c>
      <c r="S169" s="3">
        <v>3</v>
      </c>
      <c r="T169" s="3">
        <f t="shared" si="224"/>
        <v>10</v>
      </c>
      <c r="U169" s="3">
        <v>0</v>
      </c>
      <c r="V169" s="3">
        <v>0</v>
      </c>
      <c r="W169" s="3">
        <f t="shared" si="225"/>
        <v>0</v>
      </c>
      <c r="X169" s="3">
        <v>0</v>
      </c>
      <c r="Y169" s="3">
        <v>0</v>
      </c>
      <c r="Z169" s="3">
        <f t="shared" si="226"/>
        <v>0</v>
      </c>
      <c r="AA169" s="4">
        <f t="shared" si="369"/>
        <v>7</v>
      </c>
      <c r="AB169" s="4">
        <f t="shared" si="370"/>
        <v>3</v>
      </c>
      <c r="AC169" s="4">
        <f t="shared" si="371"/>
        <v>10</v>
      </c>
    </row>
    <row r="170" spans="1:29" ht="25.5" customHeight="1" x14ac:dyDescent="0.35">
      <c r="A170" s="13"/>
      <c r="B170" s="14" t="s">
        <v>141</v>
      </c>
      <c r="C170" s="3">
        <v>19</v>
      </c>
      <c r="D170" s="3">
        <v>40</v>
      </c>
      <c r="E170" s="3">
        <f t="shared" ref="E170" si="386">C170+D170</f>
        <v>59</v>
      </c>
      <c r="F170" s="3">
        <v>0</v>
      </c>
      <c r="G170" s="3">
        <v>0</v>
      </c>
      <c r="H170" s="3">
        <f t="shared" ref="H170" si="387">F170+G170</f>
        <v>0</v>
      </c>
      <c r="I170" s="3">
        <v>0</v>
      </c>
      <c r="J170" s="3">
        <v>0</v>
      </c>
      <c r="K170" s="3">
        <f t="shared" ref="K170" si="388">I170+J170</f>
        <v>0</v>
      </c>
      <c r="L170" s="3">
        <v>0</v>
      </c>
      <c r="M170" s="3">
        <v>0</v>
      </c>
      <c r="N170" s="3">
        <f t="shared" ref="N170" si="389">L170+M170</f>
        <v>0</v>
      </c>
      <c r="O170" s="3">
        <v>0</v>
      </c>
      <c r="P170" s="3">
        <v>0</v>
      </c>
      <c r="Q170" s="3">
        <f t="shared" ref="Q170" si="390">O170+P170</f>
        <v>0</v>
      </c>
      <c r="R170" s="3">
        <v>0</v>
      </c>
      <c r="S170" s="3">
        <v>0</v>
      </c>
      <c r="T170" s="3">
        <f t="shared" ref="T170" si="391">R170+S170</f>
        <v>0</v>
      </c>
      <c r="U170" s="3">
        <v>0</v>
      </c>
      <c r="V170" s="3">
        <v>0</v>
      </c>
      <c r="W170" s="3">
        <f t="shared" ref="W170" si="392">U170+V170</f>
        <v>0</v>
      </c>
      <c r="X170" s="3">
        <v>0</v>
      </c>
      <c r="Y170" s="3">
        <v>0</v>
      </c>
      <c r="Z170" s="3">
        <f t="shared" ref="Z170" si="393">X170+Y170</f>
        <v>0</v>
      </c>
      <c r="AA170" s="4">
        <f t="shared" ref="AA170" si="394">C170+F170+I170+O170+R170+U170+X170</f>
        <v>19</v>
      </c>
      <c r="AB170" s="4">
        <f t="shared" ref="AB170" si="395">D170+G170+J170+P170+S170+V170+Y170</f>
        <v>40</v>
      </c>
      <c r="AC170" s="4">
        <f t="shared" ref="AC170" si="396">E170+H170+K170+Q170+T170+W170+Z170</f>
        <v>59</v>
      </c>
    </row>
    <row r="171" spans="1:29" ht="25.5" customHeight="1" x14ac:dyDescent="0.35">
      <c r="A171" s="13"/>
      <c r="B171" s="14" t="s">
        <v>164</v>
      </c>
      <c r="C171" s="3">
        <v>18</v>
      </c>
      <c r="D171" s="3">
        <v>28</v>
      </c>
      <c r="E171" s="3">
        <f t="shared" si="219"/>
        <v>46</v>
      </c>
      <c r="F171" s="3">
        <v>16</v>
      </c>
      <c r="G171" s="3">
        <v>45</v>
      </c>
      <c r="H171" s="3">
        <f t="shared" si="220"/>
        <v>61</v>
      </c>
      <c r="I171" s="3">
        <v>12</v>
      </c>
      <c r="J171" s="3">
        <v>36</v>
      </c>
      <c r="K171" s="3">
        <f t="shared" si="222"/>
        <v>48</v>
      </c>
      <c r="L171" s="3">
        <v>0</v>
      </c>
      <c r="M171" s="3">
        <v>0</v>
      </c>
      <c r="N171" s="3">
        <f t="shared" si="368"/>
        <v>0</v>
      </c>
      <c r="O171" s="3">
        <v>0</v>
      </c>
      <c r="P171" s="3">
        <v>0</v>
      </c>
      <c r="Q171" s="3">
        <f t="shared" si="223"/>
        <v>0</v>
      </c>
      <c r="R171" s="3">
        <v>0</v>
      </c>
      <c r="S171" s="3">
        <v>0</v>
      </c>
      <c r="T171" s="3">
        <f t="shared" si="224"/>
        <v>0</v>
      </c>
      <c r="U171" s="3">
        <v>0</v>
      </c>
      <c r="V171" s="3">
        <v>0</v>
      </c>
      <c r="W171" s="3">
        <f t="shared" si="225"/>
        <v>0</v>
      </c>
      <c r="X171" s="3">
        <v>0</v>
      </c>
      <c r="Y171" s="3">
        <v>0</v>
      </c>
      <c r="Z171" s="3">
        <f t="shared" si="226"/>
        <v>0</v>
      </c>
      <c r="AA171" s="4">
        <f t="shared" si="369"/>
        <v>46</v>
      </c>
      <c r="AB171" s="4">
        <f t="shared" si="370"/>
        <v>109</v>
      </c>
      <c r="AC171" s="4">
        <f t="shared" si="371"/>
        <v>155</v>
      </c>
    </row>
    <row r="172" spans="1:29" ht="25.5" customHeight="1" x14ac:dyDescent="0.35">
      <c r="A172" s="13"/>
      <c r="B172" s="14" t="s">
        <v>140</v>
      </c>
      <c r="C172" s="3">
        <v>49</v>
      </c>
      <c r="D172" s="3">
        <v>103</v>
      </c>
      <c r="E172" s="3">
        <f t="shared" ref="E172" si="397">C172+D172</f>
        <v>152</v>
      </c>
      <c r="F172" s="3">
        <v>52</v>
      </c>
      <c r="G172" s="3">
        <v>120</v>
      </c>
      <c r="H172" s="3">
        <f t="shared" ref="H172" si="398">F172+G172</f>
        <v>172</v>
      </c>
      <c r="I172" s="3">
        <v>49</v>
      </c>
      <c r="J172" s="3">
        <v>114</v>
      </c>
      <c r="K172" s="3">
        <f t="shared" ref="K172" si="399">I172+J172</f>
        <v>163</v>
      </c>
      <c r="L172" s="3">
        <v>0</v>
      </c>
      <c r="M172" s="3">
        <v>0</v>
      </c>
      <c r="N172" s="3">
        <f t="shared" si="368"/>
        <v>0</v>
      </c>
      <c r="O172" s="3">
        <v>43</v>
      </c>
      <c r="P172" s="3">
        <v>124</v>
      </c>
      <c r="Q172" s="3">
        <f t="shared" ref="Q172" si="400">O172+P172</f>
        <v>167</v>
      </c>
      <c r="R172" s="3">
        <v>0</v>
      </c>
      <c r="S172" s="3">
        <v>0</v>
      </c>
      <c r="T172" s="3">
        <f t="shared" ref="T172" si="401">R172+S172</f>
        <v>0</v>
      </c>
      <c r="U172" s="3">
        <v>0</v>
      </c>
      <c r="V172" s="3">
        <v>0</v>
      </c>
      <c r="W172" s="3">
        <f t="shared" ref="W172" si="402">U172+V172</f>
        <v>0</v>
      </c>
      <c r="X172" s="3">
        <v>0</v>
      </c>
      <c r="Y172" s="3">
        <v>0</v>
      </c>
      <c r="Z172" s="3">
        <f t="shared" ref="Z172" si="403">X172+Y172</f>
        <v>0</v>
      </c>
      <c r="AA172" s="4">
        <f t="shared" si="369"/>
        <v>193</v>
      </c>
      <c r="AB172" s="4">
        <f t="shared" si="370"/>
        <v>461</v>
      </c>
      <c r="AC172" s="4">
        <f t="shared" si="371"/>
        <v>654</v>
      </c>
    </row>
    <row r="173" spans="1:29" ht="25.5" customHeight="1" x14ac:dyDescent="0.35">
      <c r="A173" s="13"/>
      <c r="B173" s="14" t="s">
        <v>40</v>
      </c>
      <c r="C173" s="3">
        <v>25</v>
      </c>
      <c r="D173" s="3">
        <v>87</v>
      </c>
      <c r="E173" s="3">
        <f t="shared" si="219"/>
        <v>112</v>
      </c>
      <c r="F173" s="3">
        <v>30</v>
      </c>
      <c r="G173" s="3">
        <v>92</v>
      </c>
      <c r="H173" s="3">
        <f t="shared" si="220"/>
        <v>122</v>
      </c>
      <c r="I173" s="3">
        <v>34</v>
      </c>
      <c r="J173" s="3">
        <v>95</v>
      </c>
      <c r="K173" s="3">
        <f t="shared" si="222"/>
        <v>129</v>
      </c>
      <c r="L173" s="3">
        <v>0</v>
      </c>
      <c r="M173" s="3">
        <v>0</v>
      </c>
      <c r="N173" s="3">
        <f t="shared" si="368"/>
        <v>0</v>
      </c>
      <c r="O173" s="3">
        <v>32</v>
      </c>
      <c r="P173" s="3">
        <v>113</v>
      </c>
      <c r="Q173" s="3">
        <f t="shared" si="223"/>
        <v>145</v>
      </c>
      <c r="R173" s="3">
        <v>2</v>
      </c>
      <c r="S173" s="3">
        <v>1</v>
      </c>
      <c r="T173" s="3">
        <f t="shared" si="224"/>
        <v>3</v>
      </c>
      <c r="U173" s="3">
        <v>0</v>
      </c>
      <c r="V173" s="3">
        <v>0</v>
      </c>
      <c r="W173" s="3">
        <f t="shared" si="225"/>
        <v>0</v>
      </c>
      <c r="X173" s="3">
        <v>0</v>
      </c>
      <c r="Y173" s="3">
        <v>0</v>
      </c>
      <c r="Z173" s="3">
        <f t="shared" si="226"/>
        <v>0</v>
      </c>
      <c r="AA173" s="4">
        <f t="shared" si="369"/>
        <v>123</v>
      </c>
      <c r="AB173" s="4">
        <f t="shared" si="370"/>
        <v>388</v>
      </c>
      <c r="AC173" s="4">
        <f t="shared" si="371"/>
        <v>511</v>
      </c>
    </row>
    <row r="174" spans="1:29" ht="25.5" customHeight="1" x14ac:dyDescent="0.35">
      <c r="A174" s="13"/>
      <c r="B174" s="14" t="s">
        <v>41</v>
      </c>
      <c r="C174" s="3">
        <v>67</v>
      </c>
      <c r="D174" s="3">
        <v>54</v>
      </c>
      <c r="E174" s="3">
        <f t="shared" si="219"/>
        <v>121</v>
      </c>
      <c r="F174" s="3">
        <v>85</v>
      </c>
      <c r="G174" s="3">
        <v>60</v>
      </c>
      <c r="H174" s="3">
        <f t="shared" si="220"/>
        <v>145</v>
      </c>
      <c r="I174" s="3">
        <v>72</v>
      </c>
      <c r="J174" s="3">
        <v>56</v>
      </c>
      <c r="K174" s="3">
        <f t="shared" si="222"/>
        <v>128</v>
      </c>
      <c r="L174" s="3">
        <v>0</v>
      </c>
      <c r="M174" s="3">
        <v>0</v>
      </c>
      <c r="N174" s="3">
        <f t="shared" si="368"/>
        <v>0</v>
      </c>
      <c r="O174" s="3">
        <v>77</v>
      </c>
      <c r="P174" s="3">
        <v>68</v>
      </c>
      <c r="Q174" s="3">
        <f t="shared" si="223"/>
        <v>145</v>
      </c>
      <c r="R174" s="3">
        <v>8</v>
      </c>
      <c r="S174" s="3">
        <v>3</v>
      </c>
      <c r="T174" s="3">
        <f t="shared" si="224"/>
        <v>11</v>
      </c>
      <c r="U174" s="3">
        <v>0</v>
      </c>
      <c r="V174" s="3">
        <v>0</v>
      </c>
      <c r="W174" s="3">
        <f t="shared" si="225"/>
        <v>0</v>
      </c>
      <c r="X174" s="3">
        <v>0</v>
      </c>
      <c r="Y174" s="3">
        <v>0</v>
      </c>
      <c r="Z174" s="3">
        <f t="shared" si="226"/>
        <v>0</v>
      </c>
      <c r="AA174" s="4">
        <f t="shared" si="369"/>
        <v>309</v>
      </c>
      <c r="AB174" s="4">
        <f t="shared" si="370"/>
        <v>241</v>
      </c>
      <c r="AC174" s="4">
        <f t="shared" si="371"/>
        <v>550</v>
      </c>
    </row>
    <row r="175" spans="1:29" ht="25.5" customHeight="1" x14ac:dyDescent="0.35">
      <c r="A175" s="13"/>
      <c r="B175" s="16" t="s">
        <v>92</v>
      </c>
      <c r="C175" s="4">
        <f t="shared" ref="C175:Z175" si="404">SUM(C164:C174)</f>
        <v>291</v>
      </c>
      <c r="D175" s="4">
        <f t="shared" si="404"/>
        <v>625</v>
      </c>
      <c r="E175" s="4">
        <f t="shared" si="404"/>
        <v>916</v>
      </c>
      <c r="F175" s="4">
        <f t="shared" si="404"/>
        <v>289</v>
      </c>
      <c r="G175" s="4">
        <f t="shared" si="404"/>
        <v>649</v>
      </c>
      <c r="H175" s="4">
        <f t="shared" si="404"/>
        <v>938</v>
      </c>
      <c r="I175" s="4">
        <f t="shared" si="404"/>
        <v>285</v>
      </c>
      <c r="J175" s="4">
        <f t="shared" si="404"/>
        <v>657</v>
      </c>
      <c r="K175" s="4">
        <f t="shared" si="404"/>
        <v>942</v>
      </c>
      <c r="L175" s="4">
        <f t="shared" ref="L175:N175" si="405">SUM(L164:L174)</f>
        <v>0</v>
      </c>
      <c r="M175" s="4">
        <f t="shared" si="405"/>
        <v>0</v>
      </c>
      <c r="N175" s="4">
        <f t="shared" si="405"/>
        <v>0</v>
      </c>
      <c r="O175" s="4">
        <f t="shared" si="404"/>
        <v>288</v>
      </c>
      <c r="P175" s="4">
        <f t="shared" si="404"/>
        <v>679</v>
      </c>
      <c r="Q175" s="4">
        <f t="shared" si="404"/>
        <v>967</v>
      </c>
      <c r="R175" s="4">
        <f t="shared" si="404"/>
        <v>19</v>
      </c>
      <c r="S175" s="4">
        <f t="shared" si="404"/>
        <v>14</v>
      </c>
      <c r="T175" s="4">
        <f t="shared" si="404"/>
        <v>33</v>
      </c>
      <c r="U175" s="4">
        <f t="shared" si="404"/>
        <v>0</v>
      </c>
      <c r="V175" s="4">
        <f t="shared" si="404"/>
        <v>0</v>
      </c>
      <c r="W175" s="4">
        <f t="shared" si="404"/>
        <v>0</v>
      </c>
      <c r="X175" s="4">
        <f t="shared" si="404"/>
        <v>0</v>
      </c>
      <c r="Y175" s="4">
        <f t="shared" si="404"/>
        <v>0</v>
      </c>
      <c r="Z175" s="4">
        <f t="shared" si="404"/>
        <v>0</v>
      </c>
      <c r="AA175" s="4">
        <f t="shared" si="369"/>
        <v>1172</v>
      </c>
      <c r="AB175" s="4">
        <f t="shared" si="370"/>
        <v>2624</v>
      </c>
      <c r="AC175" s="4">
        <f t="shared" si="371"/>
        <v>3796</v>
      </c>
    </row>
    <row r="176" spans="1:29" ht="25.5" customHeight="1" x14ac:dyDescent="0.35">
      <c r="A176" s="13"/>
      <c r="B176" s="26" t="s">
        <v>148</v>
      </c>
      <c r="C176" s="3"/>
      <c r="D176" s="3"/>
      <c r="E176" s="4"/>
      <c r="F176" s="3"/>
      <c r="G176" s="3"/>
      <c r="H176" s="4"/>
      <c r="I176" s="3"/>
      <c r="J176" s="3"/>
      <c r="K176" s="4"/>
      <c r="L176" s="4"/>
      <c r="M176" s="4"/>
      <c r="N176" s="4"/>
      <c r="O176" s="3"/>
      <c r="P176" s="3"/>
      <c r="Q176" s="4"/>
      <c r="R176" s="3"/>
      <c r="S176" s="3"/>
      <c r="T176" s="4"/>
      <c r="U176" s="75"/>
      <c r="V176" s="75"/>
      <c r="W176" s="15"/>
      <c r="X176" s="75"/>
      <c r="Y176" s="75"/>
      <c r="Z176" s="15"/>
      <c r="AA176" s="4"/>
      <c r="AB176" s="4"/>
      <c r="AC176" s="4"/>
    </row>
    <row r="177" spans="1:29" ht="25.5" customHeight="1" x14ac:dyDescent="0.35">
      <c r="A177" s="13"/>
      <c r="B177" s="27" t="s">
        <v>46</v>
      </c>
      <c r="C177" s="3">
        <v>21</v>
      </c>
      <c r="D177" s="3">
        <v>95</v>
      </c>
      <c r="E177" s="4">
        <f>C177+D177</f>
        <v>116</v>
      </c>
      <c r="F177" s="3">
        <v>10</v>
      </c>
      <c r="G177" s="3">
        <v>145</v>
      </c>
      <c r="H177" s="4">
        <f>F177+G177</f>
        <v>155</v>
      </c>
      <c r="I177" s="3">
        <v>18</v>
      </c>
      <c r="J177" s="3">
        <v>134</v>
      </c>
      <c r="K177" s="4">
        <f>I177+J177</f>
        <v>152</v>
      </c>
      <c r="L177" s="4">
        <v>0</v>
      </c>
      <c r="M177" s="4">
        <v>0</v>
      </c>
      <c r="N177" s="4">
        <f>L177+M177</f>
        <v>0</v>
      </c>
      <c r="O177" s="3">
        <v>21</v>
      </c>
      <c r="P177" s="3">
        <v>126</v>
      </c>
      <c r="Q177" s="4">
        <f>O177+P177</f>
        <v>147</v>
      </c>
      <c r="R177" s="3">
        <v>8</v>
      </c>
      <c r="S177" s="3">
        <v>9</v>
      </c>
      <c r="T177" s="4">
        <f>R177+S177</f>
        <v>17</v>
      </c>
      <c r="U177" s="3">
        <v>0</v>
      </c>
      <c r="V177" s="3">
        <v>0</v>
      </c>
      <c r="W177" s="4">
        <f>U177+V177</f>
        <v>0</v>
      </c>
      <c r="X177" s="3">
        <v>0</v>
      </c>
      <c r="Y177" s="3">
        <v>0</v>
      </c>
      <c r="Z177" s="4">
        <f>X177+Y177</f>
        <v>0</v>
      </c>
      <c r="AA177" s="4">
        <f t="shared" ref="AA177:AC178" si="406">C177+F177+I177+O177+R177+U177+X177</f>
        <v>78</v>
      </c>
      <c r="AB177" s="4">
        <f t="shared" si="406"/>
        <v>509</v>
      </c>
      <c r="AC177" s="4">
        <f t="shared" si="406"/>
        <v>587</v>
      </c>
    </row>
    <row r="178" spans="1:29" ht="25.5" customHeight="1" x14ac:dyDescent="0.35">
      <c r="A178" s="13"/>
      <c r="B178" s="16" t="s">
        <v>92</v>
      </c>
      <c r="C178" s="4">
        <f>SUM(C177)</f>
        <v>21</v>
      </c>
      <c r="D178" s="4">
        <f t="shared" ref="D178:Z178" si="407">SUM(D177)</f>
        <v>95</v>
      </c>
      <c r="E178" s="4">
        <f t="shared" si="407"/>
        <v>116</v>
      </c>
      <c r="F178" s="4">
        <f t="shared" si="407"/>
        <v>10</v>
      </c>
      <c r="G178" s="4">
        <f t="shared" si="407"/>
        <v>145</v>
      </c>
      <c r="H178" s="4">
        <f t="shared" si="407"/>
        <v>155</v>
      </c>
      <c r="I178" s="4">
        <f t="shared" si="407"/>
        <v>18</v>
      </c>
      <c r="J178" s="4">
        <f t="shared" si="407"/>
        <v>134</v>
      </c>
      <c r="K178" s="4">
        <f t="shared" si="407"/>
        <v>152</v>
      </c>
      <c r="L178" s="4">
        <f t="shared" ref="L178:N178" si="408">SUM(L177)</f>
        <v>0</v>
      </c>
      <c r="M178" s="4">
        <f t="shared" si="408"/>
        <v>0</v>
      </c>
      <c r="N178" s="4">
        <f t="shared" si="408"/>
        <v>0</v>
      </c>
      <c r="O178" s="4">
        <f t="shared" si="407"/>
        <v>21</v>
      </c>
      <c r="P178" s="4">
        <f t="shared" si="407"/>
        <v>126</v>
      </c>
      <c r="Q178" s="4">
        <f t="shared" si="407"/>
        <v>147</v>
      </c>
      <c r="R178" s="4">
        <f t="shared" si="407"/>
        <v>8</v>
      </c>
      <c r="S178" s="4">
        <f t="shared" si="407"/>
        <v>9</v>
      </c>
      <c r="T178" s="4">
        <f t="shared" si="407"/>
        <v>17</v>
      </c>
      <c r="U178" s="4">
        <f t="shared" si="407"/>
        <v>0</v>
      </c>
      <c r="V178" s="4">
        <f t="shared" si="407"/>
        <v>0</v>
      </c>
      <c r="W178" s="4">
        <f t="shared" si="407"/>
        <v>0</v>
      </c>
      <c r="X178" s="4">
        <f t="shared" si="407"/>
        <v>0</v>
      </c>
      <c r="Y178" s="4">
        <f t="shared" si="407"/>
        <v>0</v>
      </c>
      <c r="Z178" s="4">
        <f t="shared" si="407"/>
        <v>0</v>
      </c>
      <c r="AA178" s="4">
        <f t="shared" si="406"/>
        <v>78</v>
      </c>
      <c r="AB178" s="4">
        <f t="shared" si="406"/>
        <v>509</v>
      </c>
      <c r="AC178" s="4">
        <f t="shared" si="406"/>
        <v>587</v>
      </c>
    </row>
    <row r="179" spans="1:29" ht="25.5" customHeight="1" x14ac:dyDescent="0.35">
      <c r="A179" s="13"/>
      <c r="B179" s="33" t="s">
        <v>94</v>
      </c>
      <c r="C179" s="3"/>
      <c r="D179" s="3"/>
      <c r="E179" s="4"/>
      <c r="F179" s="3"/>
      <c r="G179" s="3"/>
      <c r="H179" s="4"/>
      <c r="I179" s="3"/>
      <c r="J179" s="3"/>
      <c r="K179" s="4"/>
      <c r="L179" s="4"/>
      <c r="M179" s="4"/>
      <c r="N179" s="4"/>
      <c r="O179" s="3"/>
      <c r="P179" s="3"/>
      <c r="Q179" s="4"/>
      <c r="R179" s="3"/>
      <c r="S179" s="3"/>
      <c r="T179" s="4"/>
      <c r="U179" s="75"/>
      <c r="V179" s="75"/>
      <c r="W179" s="15"/>
      <c r="X179" s="75"/>
      <c r="Y179" s="75"/>
      <c r="Z179" s="15"/>
      <c r="AA179" s="4"/>
      <c r="AB179" s="4"/>
      <c r="AC179" s="4"/>
    </row>
    <row r="180" spans="1:29" ht="25.5" customHeight="1" x14ac:dyDescent="0.35">
      <c r="A180" s="13"/>
      <c r="B180" s="27" t="s">
        <v>42</v>
      </c>
      <c r="C180" s="3">
        <v>30</v>
      </c>
      <c r="D180" s="3">
        <v>27</v>
      </c>
      <c r="E180" s="3">
        <f t="shared" ref="E180:E181" si="409">C180+D180</f>
        <v>57</v>
      </c>
      <c r="F180" s="3">
        <v>21</v>
      </c>
      <c r="G180" s="3">
        <v>55</v>
      </c>
      <c r="H180" s="3">
        <f t="shared" ref="H180:H181" si="410">F180+G180</f>
        <v>76</v>
      </c>
      <c r="I180" s="3">
        <v>15</v>
      </c>
      <c r="J180" s="3">
        <v>47</v>
      </c>
      <c r="K180" s="3">
        <f t="shared" ref="K180:K181" si="411">I180+J180</f>
        <v>62</v>
      </c>
      <c r="L180" s="3">
        <v>0</v>
      </c>
      <c r="M180" s="3">
        <v>0</v>
      </c>
      <c r="N180" s="3">
        <f t="shared" ref="N180:N181" si="412">L180+M180</f>
        <v>0</v>
      </c>
      <c r="O180" s="3">
        <v>21</v>
      </c>
      <c r="P180" s="3">
        <v>43</v>
      </c>
      <c r="Q180" s="3">
        <f t="shared" ref="Q180:Q181" si="413">O180+P180</f>
        <v>64</v>
      </c>
      <c r="R180" s="3">
        <v>0</v>
      </c>
      <c r="S180" s="3">
        <v>0</v>
      </c>
      <c r="T180" s="3">
        <f t="shared" ref="T180:T181" si="414">R180+S180</f>
        <v>0</v>
      </c>
      <c r="U180" s="3">
        <v>0</v>
      </c>
      <c r="V180" s="3">
        <v>0</v>
      </c>
      <c r="W180" s="3">
        <f t="shared" ref="W180:W181" si="415">U180+V180</f>
        <v>0</v>
      </c>
      <c r="X180" s="3">
        <v>0</v>
      </c>
      <c r="Y180" s="3">
        <v>0</v>
      </c>
      <c r="Z180" s="3">
        <f t="shared" ref="Z180:Z181" si="416">X180+Y180</f>
        <v>0</v>
      </c>
      <c r="AA180" s="4">
        <f t="shared" ref="AA180:AC182" si="417">C180+F180+I180+O180+R180+U180+X180</f>
        <v>87</v>
      </c>
      <c r="AB180" s="4">
        <f t="shared" si="417"/>
        <v>172</v>
      </c>
      <c r="AC180" s="4">
        <f t="shared" si="417"/>
        <v>259</v>
      </c>
    </row>
    <row r="181" spans="1:29" ht="25.5" hidden="1" customHeight="1" x14ac:dyDescent="0.35">
      <c r="A181" s="13"/>
      <c r="B181" s="27" t="s">
        <v>43</v>
      </c>
      <c r="C181" s="3">
        <v>0</v>
      </c>
      <c r="D181" s="3">
        <v>0</v>
      </c>
      <c r="E181" s="3">
        <f t="shared" si="409"/>
        <v>0</v>
      </c>
      <c r="F181" s="3">
        <v>0</v>
      </c>
      <c r="G181" s="3">
        <v>0</v>
      </c>
      <c r="H181" s="3">
        <f t="shared" si="410"/>
        <v>0</v>
      </c>
      <c r="I181" s="3">
        <v>0</v>
      </c>
      <c r="J181" s="3">
        <v>0</v>
      </c>
      <c r="K181" s="3">
        <f t="shared" si="411"/>
        <v>0</v>
      </c>
      <c r="L181" s="3">
        <v>0</v>
      </c>
      <c r="M181" s="3">
        <v>0</v>
      </c>
      <c r="N181" s="3">
        <f t="shared" si="412"/>
        <v>0</v>
      </c>
      <c r="O181" s="3">
        <v>0</v>
      </c>
      <c r="P181" s="3">
        <v>0</v>
      </c>
      <c r="Q181" s="3">
        <f t="shared" si="413"/>
        <v>0</v>
      </c>
      <c r="R181" s="3">
        <v>0</v>
      </c>
      <c r="S181" s="3">
        <v>0</v>
      </c>
      <c r="T181" s="3">
        <f t="shared" si="414"/>
        <v>0</v>
      </c>
      <c r="U181" s="3">
        <v>0</v>
      </c>
      <c r="V181" s="3">
        <v>0</v>
      </c>
      <c r="W181" s="3">
        <f t="shared" si="415"/>
        <v>0</v>
      </c>
      <c r="X181" s="3">
        <v>0</v>
      </c>
      <c r="Y181" s="3">
        <v>0</v>
      </c>
      <c r="Z181" s="3">
        <f t="shared" si="416"/>
        <v>0</v>
      </c>
      <c r="AA181" s="4">
        <f t="shared" si="417"/>
        <v>0</v>
      </c>
      <c r="AB181" s="4">
        <f t="shared" si="417"/>
        <v>0</v>
      </c>
      <c r="AC181" s="4">
        <f t="shared" si="417"/>
        <v>0</v>
      </c>
    </row>
    <row r="182" spans="1:29" ht="25.5" customHeight="1" x14ac:dyDescent="0.35">
      <c r="A182" s="13"/>
      <c r="B182" s="16" t="s">
        <v>92</v>
      </c>
      <c r="C182" s="4">
        <f>SUM(C180:C181)</f>
        <v>30</v>
      </c>
      <c r="D182" s="4">
        <f t="shared" ref="D182:Z182" si="418">SUM(D180:D181)</f>
        <v>27</v>
      </c>
      <c r="E182" s="4">
        <f t="shared" si="418"/>
        <v>57</v>
      </c>
      <c r="F182" s="4">
        <f t="shared" si="418"/>
        <v>21</v>
      </c>
      <c r="G182" s="4">
        <f t="shared" si="418"/>
        <v>55</v>
      </c>
      <c r="H182" s="4">
        <f t="shared" si="418"/>
        <v>76</v>
      </c>
      <c r="I182" s="4">
        <f t="shared" si="418"/>
        <v>15</v>
      </c>
      <c r="J182" s="4">
        <f t="shared" si="418"/>
        <v>47</v>
      </c>
      <c r="K182" s="4">
        <f t="shared" si="418"/>
        <v>62</v>
      </c>
      <c r="L182" s="4">
        <f t="shared" ref="L182:N182" si="419">SUM(L180:L181)</f>
        <v>0</v>
      </c>
      <c r="M182" s="4">
        <f t="shared" si="419"/>
        <v>0</v>
      </c>
      <c r="N182" s="4">
        <f t="shared" si="419"/>
        <v>0</v>
      </c>
      <c r="O182" s="4">
        <f t="shared" si="418"/>
        <v>21</v>
      </c>
      <c r="P182" s="4">
        <f t="shared" si="418"/>
        <v>43</v>
      </c>
      <c r="Q182" s="4">
        <f t="shared" si="418"/>
        <v>64</v>
      </c>
      <c r="R182" s="4">
        <f t="shared" si="418"/>
        <v>0</v>
      </c>
      <c r="S182" s="4">
        <f t="shared" si="418"/>
        <v>0</v>
      </c>
      <c r="T182" s="4">
        <f t="shared" si="418"/>
        <v>0</v>
      </c>
      <c r="U182" s="4">
        <f t="shared" si="418"/>
        <v>0</v>
      </c>
      <c r="V182" s="4">
        <f t="shared" si="418"/>
        <v>0</v>
      </c>
      <c r="W182" s="4">
        <f t="shared" si="418"/>
        <v>0</v>
      </c>
      <c r="X182" s="4">
        <f t="shared" si="418"/>
        <v>0</v>
      </c>
      <c r="Y182" s="4">
        <f t="shared" si="418"/>
        <v>0</v>
      </c>
      <c r="Z182" s="4">
        <f t="shared" si="418"/>
        <v>0</v>
      </c>
      <c r="AA182" s="4">
        <f t="shared" si="417"/>
        <v>87</v>
      </c>
      <c r="AB182" s="4">
        <f t="shared" si="417"/>
        <v>172</v>
      </c>
      <c r="AC182" s="4">
        <f t="shared" si="417"/>
        <v>259</v>
      </c>
    </row>
    <row r="183" spans="1:29" ht="25.5" customHeight="1" x14ac:dyDescent="0.35">
      <c r="A183" s="13"/>
      <c r="B183" s="6" t="s">
        <v>195</v>
      </c>
      <c r="C183" s="3"/>
      <c r="D183" s="3"/>
      <c r="E183" s="4"/>
      <c r="F183" s="3"/>
      <c r="G183" s="3"/>
      <c r="H183" s="4"/>
      <c r="I183" s="3"/>
      <c r="J183" s="3"/>
      <c r="K183" s="4"/>
      <c r="L183" s="4"/>
      <c r="M183" s="4"/>
      <c r="N183" s="4"/>
      <c r="O183" s="3"/>
      <c r="P183" s="3"/>
      <c r="Q183" s="4"/>
      <c r="R183" s="3"/>
      <c r="S183" s="3"/>
      <c r="T183" s="4"/>
      <c r="U183" s="75"/>
      <c r="V183" s="75"/>
      <c r="W183" s="15"/>
      <c r="X183" s="75"/>
      <c r="Y183" s="75"/>
      <c r="Z183" s="15"/>
      <c r="AA183" s="4"/>
      <c r="AB183" s="4"/>
      <c r="AC183" s="4"/>
    </row>
    <row r="184" spans="1:29" ht="25.5" customHeight="1" x14ac:dyDescent="0.35">
      <c r="A184" s="13"/>
      <c r="B184" s="27" t="s">
        <v>191</v>
      </c>
      <c r="C184" s="3">
        <v>5</v>
      </c>
      <c r="D184" s="3">
        <v>12</v>
      </c>
      <c r="E184" s="3">
        <f>C184+D184</f>
        <v>17</v>
      </c>
      <c r="F184" s="3">
        <v>11</v>
      </c>
      <c r="G184" s="3">
        <v>6</v>
      </c>
      <c r="H184" s="3">
        <f>F184+G184</f>
        <v>17</v>
      </c>
      <c r="I184" s="3">
        <v>20</v>
      </c>
      <c r="J184" s="3">
        <v>12</v>
      </c>
      <c r="K184" s="3">
        <f>I184+J184</f>
        <v>32</v>
      </c>
      <c r="L184" s="3">
        <v>0</v>
      </c>
      <c r="M184" s="3">
        <v>0</v>
      </c>
      <c r="N184" s="3">
        <f>L184+M184</f>
        <v>0</v>
      </c>
      <c r="O184" s="3">
        <v>34</v>
      </c>
      <c r="P184" s="3">
        <v>35</v>
      </c>
      <c r="Q184" s="3">
        <f>O184+P184</f>
        <v>69</v>
      </c>
      <c r="R184" s="3">
        <v>0</v>
      </c>
      <c r="S184" s="3">
        <v>0</v>
      </c>
      <c r="T184" s="3">
        <f>R184+S184</f>
        <v>0</v>
      </c>
      <c r="U184" s="3">
        <v>0</v>
      </c>
      <c r="V184" s="3">
        <v>0</v>
      </c>
      <c r="W184" s="3">
        <f>U184+V184</f>
        <v>0</v>
      </c>
      <c r="X184" s="3">
        <v>0</v>
      </c>
      <c r="Y184" s="3">
        <v>0</v>
      </c>
      <c r="Z184" s="3">
        <f>X184+Y184</f>
        <v>0</v>
      </c>
      <c r="AA184" s="4">
        <f t="shared" ref="AA184:AC188" si="420">C184+F184+I184+O184+R184+U184+X184</f>
        <v>70</v>
      </c>
      <c r="AB184" s="4">
        <f t="shared" si="420"/>
        <v>65</v>
      </c>
      <c r="AC184" s="4">
        <f t="shared" si="420"/>
        <v>135</v>
      </c>
    </row>
    <row r="185" spans="1:29" ht="25.5" hidden="1" customHeight="1" x14ac:dyDescent="0.35">
      <c r="A185" s="13"/>
      <c r="B185" s="66" t="s">
        <v>170</v>
      </c>
      <c r="C185" s="3">
        <v>0</v>
      </c>
      <c r="D185" s="3">
        <v>0</v>
      </c>
      <c r="E185" s="3">
        <f t="shared" ref="E185" si="421">C185+D185</f>
        <v>0</v>
      </c>
      <c r="F185" s="3">
        <v>0</v>
      </c>
      <c r="G185" s="3">
        <v>0</v>
      </c>
      <c r="H185" s="3">
        <f t="shared" ref="H185" si="422">F185+G185</f>
        <v>0</v>
      </c>
      <c r="I185" s="3">
        <v>0</v>
      </c>
      <c r="J185" s="3">
        <v>0</v>
      </c>
      <c r="K185" s="3">
        <f t="shared" ref="K185" si="423">I185+J185</f>
        <v>0</v>
      </c>
      <c r="L185" s="3">
        <v>0</v>
      </c>
      <c r="M185" s="3">
        <v>0</v>
      </c>
      <c r="N185" s="3">
        <f t="shared" ref="N185" si="424">L185+M185</f>
        <v>0</v>
      </c>
      <c r="O185" s="3">
        <v>0</v>
      </c>
      <c r="P185" s="3">
        <v>0</v>
      </c>
      <c r="Q185" s="3">
        <f t="shared" ref="Q185" si="425">O185+P185</f>
        <v>0</v>
      </c>
      <c r="R185" s="3">
        <v>0</v>
      </c>
      <c r="S185" s="3">
        <v>0</v>
      </c>
      <c r="T185" s="3">
        <f t="shared" ref="T185" si="426">R185+S185</f>
        <v>0</v>
      </c>
      <c r="U185" s="3">
        <v>0</v>
      </c>
      <c r="V185" s="3">
        <v>0</v>
      </c>
      <c r="W185" s="3">
        <f t="shared" ref="W185" si="427">U185+V185</f>
        <v>0</v>
      </c>
      <c r="X185" s="3">
        <v>0</v>
      </c>
      <c r="Y185" s="3">
        <v>0</v>
      </c>
      <c r="Z185" s="3">
        <f t="shared" ref="Z185" si="428">X185+Y185</f>
        <v>0</v>
      </c>
      <c r="AA185" s="4">
        <f t="shared" si="420"/>
        <v>0</v>
      </c>
      <c r="AB185" s="4">
        <f t="shared" si="420"/>
        <v>0</v>
      </c>
      <c r="AC185" s="4">
        <f t="shared" si="420"/>
        <v>0</v>
      </c>
    </row>
    <row r="186" spans="1:29" ht="25.5" customHeight="1" x14ac:dyDescent="0.35">
      <c r="A186" s="13"/>
      <c r="B186" s="27" t="s">
        <v>44</v>
      </c>
      <c r="C186" s="3">
        <v>0</v>
      </c>
      <c r="D186" s="3">
        <v>0</v>
      </c>
      <c r="E186" s="3">
        <f>C186+D186</f>
        <v>0</v>
      </c>
      <c r="F186" s="3">
        <v>0</v>
      </c>
      <c r="G186" s="3">
        <v>0</v>
      </c>
      <c r="H186" s="3">
        <f>F186+G186</f>
        <v>0</v>
      </c>
      <c r="I186" s="3">
        <v>0</v>
      </c>
      <c r="J186" s="3">
        <v>0</v>
      </c>
      <c r="K186" s="3">
        <f>I186+J186</f>
        <v>0</v>
      </c>
      <c r="L186" s="3">
        <v>0</v>
      </c>
      <c r="M186" s="3">
        <v>0</v>
      </c>
      <c r="N186" s="3">
        <f>L186+M186</f>
        <v>0</v>
      </c>
      <c r="O186" s="3">
        <v>0</v>
      </c>
      <c r="P186" s="3">
        <v>0</v>
      </c>
      <c r="Q186" s="3">
        <f>O186+P186</f>
        <v>0</v>
      </c>
      <c r="R186" s="3">
        <v>1</v>
      </c>
      <c r="S186" s="3">
        <v>0</v>
      </c>
      <c r="T186" s="3">
        <f>R186+S186</f>
        <v>1</v>
      </c>
      <c r="U186" s="3">
        <v>0</v>
      </c>
      <c r="V186" s="3">
        <v>0</v>
      </c>
      <c r="W186" s="3">
        <f>U186+V186</f>
        <v>0</v>
      </c>
      <c r="X186" s="3">
        <v>0</v>
      </c>
      <c r="Y186" s="3">
        <v>0</v>
      </c>
      <c r="Z186" s="3">
        <f>X186+Y186</f>
        <v>0</v>
      </c>
      <c r="AA186" s="4">
        <f t="shared" si="420"/>
        <v>1</v>
      </c>
      <c r="AB186" s="4">
        <f t="shared" si="420"/>
        <v>0</v>
      </c>
      <c r="AC186" s="4">
        <f t="shared" si="420"/>
        <v>1</v>
      </c>
    </row>
    <row r="187" spans="1:29" ht="25.5" customHeight="1" x14ac:dyDescent="0.35">
      <c r="A187" s="13"/>
      <c r="B187" s="27" t="s">
        <v>45</v>
      </c>
      <c r="C187" s="3">
        <v>0</v>
      </c>
      <c r="D187" s="3">
        <v>0</v>
      </c>
      <c r="E187" s="3">
        <f>C187+D187</f>
        <v>0</v>
      </c>
      <c r="F187" s="3">
        <v>0</v>
      </c>
      <c r="G187" s="3">
        <v>0</v>
      </c>
      <c r="H187" s="3">
        <f>F187+G187</f>
        <v>0</v>
      </c>
      <c r="I187" s="3">
        <v>0</v>
      </c>
      <c r="J187" s="3">
        <v>0</v>
      </c>
      <c r="K187" s="3">
        <f>I187+J187</f>
        <v>0</v>
      </c>
      <c r="L187" s="3">
        <v>0</v>
      </c>
      <c r="M187" s="3">
        <v>0</v>
      </c>
      <c r="N187" s="3">
        <f>L187+M187</f>
        <v>0</v>
      </c>
      <c r="O187" s="3">
        <v>0</v>
      </c>
      <c r="P187" s="3">
        <v>0</v>
      </c>
      <c r="Q187" s="3">
        <f>O187+P187</f>
        <v>0</v>
      </c>
      <c r="R187" s="3">
        <v>2</v>
      </c>
      <c r="S187" s="3">
        <v>1</v>
      </c>
      <c r="T187" s="3">
        <f>R187+S187</f>
        <v>3</v>
      </c>
      <c r="U187" s="3">
        <v>0</v>
      </c>
      <c r="V187" s="3">
        <v>0</v>
      </c>
      <c r="W187" s="3">
        <f>U187+V187</f>
        <v>0</v>
      </c>
      <c r="X187" s="3">
        <v>0</v>
      </c>
      <c r="Y187" s="3">
        <v>0</v>
      </c>
      <c r="Z187" s="3">
        <f>X187+Y187</f>
        <v>0</v>
      </c>
      <c r="AA187" s="4">
        <f t="shared" si="420"/>
        <v>2</v>
      </c>
      <c r="AB187" s="4">
        <f t="shared" si="420"/>
        <v>1</v>
      </c>
      <c r="AC187" s="4">
        <f t="shared" si="420"/>
        <v>3</v>
      </c>
    </row>
    <row r="188" spans="1:29" ht="25.5" customHeight="1" x14ac:dyDescent="0.35">
      <c r="A188" s="13"/>
      <c r="B188" s="35" t="s">
        <v>92</v>
      </c>
      <c r="C188" s="4">
        <f t="shared" ref="C188:Z188" si="429">SUM(C184:C187)</f>
        <v>5</v>
      </c>
      <c r="D188" s="4">
        <f t="shared" si="429"/>
        <v>12</v>
      </c>
      <c r="E188" s="4">
        <f t="shared" si="429"/>
        <v>17</v>
      </c>
      <c r="F188" s="4">
        <f t="shared" si="429"/>
        <v>11</v>
      </c>
      <c r="G188" s="4">
        <f t="shared" si="429"/>
        <v>6</v>
      </c>
      <c r="H188" s="4">
        <f t="shared" si="429"/>
        <v>17</v>
      </c>
      <c r="I188" s="4">
        <f t="shared" si="429"/>
        <v>20</v>
      </c>
      <c r="J188" s="4">
        <f t="shared" si="429"/>
        <v>12</v>
      </c>
      <c r="K188" s="4">
        <f t="shared" si="429"/>
        <v>32</v>
      </c>
      <c r="L188" s="4">
        <f t="shared" si="429"/>
        <v>0</v>
      </c>
      <c r="M188" s="4">
        <f t="shared" si="429"/>
        <v>0</v>
      </c>
      <c r="N188" s="4">
        <f t="shared" si="429"/>
        <v>0</v>
      </c>
      <c r="O188" s="4">
        <f t="shared" si="429"/>
        <v>34</v>
      </c>
      <c r="P188" s="4">
        <f t="shared" si="429"/>
        <v>35</v>
      </c>
      <c r="Q188" s="4">
        <f t="shared" si="429"/>
        <v>69</v>
      </c>
      <c r="R188" s="4">
        <f t="shared" si="429"/>
        <v>3</v>
      </c>
      <c r="S188" s="4">
        <f t="shared" si="429"/>
        <v>1</v>
      </c>
      <c r="T188" s="4">
        <f t="shared" si="429"/>
        <v>4</v>
      </c>
      <c r="U188" s="4">
        <f t="shared" si="429"/>
        <v>0</v>
      </c>
      <c r="V188" s="4">
        <f t="shared" si="429"/>
        <v>0</v>
      </c>
      <c r="W188" s="4">
        <f t="shared" si="429"/>
        <v>0</v>
      </c>
      <c r="X188" s="4">
        <f t="shared" si="429"/>
        <v>0</v>
      </c>
      <c r="Y188" s="4">
        <f t="shared" si="429"/>
        <v>0</v>
      </c>
      <c r="Z188" s="4">
        <f t="shared" si="429"/>
        <v>0</v>
      </c>
      <c r="AA188" s="4">
        <f t="shared" si="420"/>
        <v>73</v>
      </c>
      <c r="AB188" s="4">
        <f t="shared" si="420"/>
        <v>66</v>
      </c>
      <c r="AC188" s="4">
        <f t="shared" si="420"/>
        <v>139</v>
      </c>
    </row>
    <row r="189" spans="1:29" ht="25.5" customHeight="1" x14ac:dyDescent="0.35">
      <c r="A189" s="5"/>
      <c r="B189" s="33" t="s">
        <v>91</v>
      </c>
      <c r="C189" s="3"/>
      <c r="D189" s="3"/>
      <c r="E189" s="4"/>
      <c r="F189" s="3"/>
      <c r="G189" s="3"/>
      <c r="H189" s="4"/>
      <c r="I189" s="3"/>
      <c r="J189" s="3"/>
      <c r="K189" s="4"/>
      <c r="L189" s="4"/>
      <c r="M189" s="4"/>
      <c r="N189" s="4"/>
      <c r="O189" s="3"/>
      <c r="P189" s="3"/>
      <c r="Q189" s="4"/>
      <c r="R189" s="3"/>
      <c r="S189" s="3"/>
      <c r="T189" s="4"/>
      <c r="U189" s="75"/>
      <c r="V189" s="75"/>
      <c r="W189" s="15"/>
      <c r="X189" s="75"/>
      <c r="Y189" s="75"/>
      <c r="Z189" s="15"/>
      <c r="AA189" s="4"/>
      <c r="AB189" s="4"/>
      <c r="AC189" s="4"/>
    </row>
    <row r="190" spans="1:29" ht="25.5" customHeight="1" x14ac:dyDescent="0.35">
      <c r="A190" s="5"/>
      <c r="B190" s="34" t="s">
        <v>37</v>
      </c>
      <c r="C190" s="3">
        <v>5</v>
      </c>
      <c r="D190" s="3">
        <v>35</v>
      </c>
      <c r="E190" s="3">
        <f t="shared" si="219"/>
        <v>40</v>
      </c>
      <c r="F190" s="3">
        <v>6</v>
      </c>
      <c r="G190" s="3">
        <v>32</v>
      </c>
      <c r="H190" s="3">
        <f t="shared" ref="H190:H193" si="430">F190+G190</f>
        <v>38</v>
      </c>
      <c r="I190" s="3">
        <v>0</v>
      </c>
      <c r="J190" s="3">
        <v>0</v>
      </c>
      <c r="K190" s="3">
        <f t="shared" ref="K190:K193" si="431">I190+J190</f>
        <v>0</v>
      </c>
      <c r="L190" s="3">
        <v>0</v>
      </c>
      <c r="M190" s="3">
        <v>0</v>
      </c>
      <c r="N190" s="3">
        <f t="shared" ref="N190:N193" si="432">L190+M190</f>
        <v>0</v>
      </c>
      <c r="O190" s="3">
        <v>0</v>
      </c>
      <c r="P190" s="3">
        <v>0</v>
      </c>
      <c r="Q190" s="3">
        <f t="shared" ref="Q190:Q193" si="433">O190+P190</f>
        <v>0</v>
      </c>
      <c r="R190" s="3">
        <v>0</v>
      </c>
      <c r="S190" s="3">
        <v>0</v>
      </c>
      <c r="T190" s="3">
        <f t="shared" ref="T190:T193" si="434">R190+S190</f>
        <v>0</v>
      </c>
      <c r="U190" s="3">
        <v>0</v>
      </c>
      <c r="V190" s="3">
        <v>0</v>
      </c>
      <c r="W190" s="3">
        <f t="shared" ref="W190:W193" si="435">U190+V190</f>
        <v>0</v>
      </c>
      <c r="X190" s="3">
        <v>0</v>
      </c>
      <c r="Y190" s="3">
        <v>0</v>
      </c>
      <c r="Z190" s="3">
        <f t="shared" ref="Z190:Z193" si="436">SUM(X190:Y190)</f>
        <v>0</v>
      </c>
      <c r="AA190" s="4">
        <f t="shared" ref="AA190:AC194" si="437">C190+F190+I190+O190+R190+U190+X190</f>
        <v>11</v>
      </c>
      <c r="AB190" s="4">
        <f t="shared" si="437"/>
        <v>67</v>
      </c>
      <c r="AC190" s="4">
        <f t="shared" si="437"/>
        <v>78</v>
      </c>
    </row>
    <row r="191" spans="1:29" ht="25.5" customHeight="1" x14ac:dyDescent="0.35">
      <c r="A191" s="5"/>
      <c r="B191" s="34" t="s">
        <v>139</v>
      </c>
      <c r="C191" s="3">
        <v>4</v>
      </c>
      <c r="D191" s="3">
        <v>37</v>
      </c>
      <c r="E191" s="3">
        <f t="shared" ref="E191" si="438">C191+D191</f>
        <v>41</v>
      </c>
      <c r="F191" s="3">
        <v>18</v>
      </c>
      <c r="G191" s="3">
        <v>50</v>
      </c>
      <c r="H191" s="3">
        <f t="shared" ref="H191" si="439">F191+G191</f>
        <v>68</v>
      </c>
      <c r="I191" s="3">
        <v>0</v>
      </c>
      <c r="J191" s="3">
        <v>1</v>
      </c>
      <c r="K191" s="3">
        <f t="shared" ref="K191" si="440">I191+J191</f>
        <v>1</v>
      </c>
      <c r="L191" s="3">
        <v>0</v>
      </c>
      <c r="M191" s="3">
        <v>0</v>
      </c>
      <c r="N191" s="3">
        <f t="shared" si="432"/>
        <v>0</v>
      </c>
      <c r="O191" s="3">
        <v>0</v>
      </c>
      <c r="P191" s="3">
        <v>0</v>
      </c>
      <c r="Q191" s="3">
        <f t="shared" ref="Q191" si="441">O191+P191</f>
        <v>0</v>
      </c>
      <c r="R191" s="3">
        <v>0</v>
      </c>
      <c r="S191" s="3">
        <v>0</v>
      </c>
      <c r="T191" s="3">
        <f t="shared" ref="T191" si="442">R191+S191</f>
        <v>0</v>
      </c>
      <c r="U191" s="3">
        <v>0</v>
      </c>
      <c r="V191" s="3">
        <v>0</v>
      </c>
      <c r="W191" s="3">
        <f t="shared" ref="W191" si="443">U191+V191</f>
        <v>0</v>
      </c>
      <c r="X191" s="3">
        <v>0</v>
      </c>
      <c r="Y191" s="3">
        <v>0</v>
      </c>
      <c r="Z191" s="3">
        <f t="shared" ref="Z191" si="444">SUM(X191:Y191)</f>
        <v>0</v>
      </c>
      <c r="AA191" s="4">
        <f t="shared" si="437"/>
        <v>22</v>
      </c>
      <c r="AB191" s="4">
        <f t="shared" si="437"/>
        <v>88</v>
      </c>
      <c r="AC191" s="4">
        <f t="shared" si="437"/>
        <v>110</v>
      </c>
    </row>
    <row r="192" spans="1:29" ht="25.5" customHeight="1" x14ac:dyDescent="0.35">
      <c r="A192" s="5"/>
      <c r="B192" s="14" t="s">
        <v>140</v>
      </c>
      <c r="C192" s="3">
        <v>0</v>
      </c>
      <c r="D192" s="3">
        <v>0</v>
      </c>
      <c r="E192" s="3">
        <f t="shared" ref="E192" si="445">C192+D192</f>
        <v>0</v>
      </c>
      <c r="F192" s="3">
        <v>17</v>
      </c>
      <c r="G192" s="3">
        <v>65</v>
      </c>
      <c r="H192" s="3">
        <f t="shared" ref="H192" si="446">F192+G192</f>
        <v>82</v>
      </c>
      <c r="I192" s="3">
        <v>2</v>
      </c>
      <c r="J192" s="3">
        <v>10</v>
      </c>
      <c r="K192" s="3">
        <f t="shared" ref="K192" si="447">I192+J192</f>
        <v>12</v>
      </c>
      <c r="L192" s="3">
        <v>0</v>
      </c>
      <c r="M192" s="3">
        <v>0</v>
      </c>
      <c r="N192" s="3">
        <f t="shared" si="432"/>
        <v>0</v>
      </c>
      <c r="O192" s="3">
        <v>0</v>
      </c>
      <c r="P192" s="3">
        <v>0</v>
      </c>
      <c r="Q192" s="3">
        <f t="shared" ref="Q192" si="448">O192+P192</f>
        <v>0</v>
      </c>
      <c r="R192" s="3">
        <v>0</v>
      </c>
      <c r="S192" s="3">
        <v>0</v>
      </c>
      <c r="T192" s="3">
        <f t="shared" ref="T192" si="449">R192+S192</f>
        <v>0</v>
      </c>
      <c r="U192" s="3">
        <v>0</v>
      </c>
      <c r="V192" s="3">
        <v>0</v>
      </c>
      <c r="W192" s="3">
        <f t="shared" ref="W192" si="450">U192+V192</f>
        <v>0</v>
      </c>
      <c r="X192" s="3">
        <v>0</v>
      </c>
      <c r="Y192" s="3">
        <v>0</v>
      </c>
      <c r="Z192" s="3">
        <f t="shared" ref="Z192" si="451">SUM(X192:Y192)</f>
        <v>0</v>
      </c>
      <c r="AA192" s="4">
        <f t="shared" si="437"/>
        <v>19</v>
      </c>
      <c r="AB192" s="4">
        <f t="shared" si="437"/>
        <v>75</v>
      </c>
      <c r="AC192" s="4">
        <f t="shared" si="437"/>
        <v>94</v>
      </c>
    </row>
    <row r="193" spans="1:29" ht="25.5" customHeight="1" x14ac:dyDescent="0.35">
      <c r="A193" s="5"/>
      <c r="B193" s="34" t="s">
        <v>41</v>
      </c>
      <c r="C193" s="3">
        <v>37</v>
      </c>
      <c r="D193" s="3">
        <v>47</v>
      </c>
      <c r="E193" s="3">
        <f t="shared" si="219"/>
        <v>84</v>
      </c>
      <c r="F193" s="3">
        <v>37</v>
      </c>
      <c r="G193" s="3">
        <v>38</v>
      </c>
      <c r="H193" s="3">
        <f t="shared" si="430"/>
        <v>75</v>
      </c>
      <c r="I193" s="3">
        <v>4</v>
      </c>
      <c r="J193" s="3">
        <v>2</v>
      </c>
      <c r="K193" s="3">
        <f t="shared" si="431"/>
        <v>6</v>
      </c>
      <c r="L193" s="3">
        <v>0</v>
      </c>
      <c r="M193" s="3">
        <v>0</v>
      </c>
      <c r="N193" s="3">
        <f t="shared" si="432"/>
        <v>0</v>
      </c>
      <c r="O193" s="3">
        <v>1</v>
      </c>
      <c r="P193" s="3">
        <v>0</v>
      </c>
      <c r="Q193" s="3">
        <f t="shared" si="433"/>
        <v>1</v>
      </c>
      <c r="R193" s="3">
        <v>0</v>
      </c>
      <c r="S193" s="3">
        <v>0</v>
      </c>
      <c r="T193" s="3">
        <f t="shared" si="434"/>
        <v>0</v>
      </c>
      <c r="U193" s="3">
        <v>0</v>
      </c>
      <c r="V193" s="3">
        <v>0</v>
      </c>
      <c r="W193" s="3">
        <f t="shared" si="435"/>
        <v>0</v>
      </c>
      <c r="X193" s="3">
        <v>0</v>
      </c>
      <c r="Y193" s="3">
        <v>0</v>
      </c>
      <c r="Z193" s="3">
        <f t="shared" si="436"/>
        <v>0</v>
      </c>
      <c r="AA193" s="4">
        <f t="shared" si="437"/>
        <v>79</v>
      </c>
      <c r="AB193" s="4">
        <f t="shared" si="437"/>
        <v>87</v>
      </c>
      <c r="AC193" s="4">
        <f t="shared" si="437"/>
        <v>166</v>
      </c>
    </row>
    <row r="194" spans="1:29" ht="25.5" customHeight="1" x14ac:dyDescent="0.35">
      <c r="A194" s="5"/>
      <c r="B194" s="16" t="s">
        <v>92</v>
      </c>
      <c r="C194" s="4">
        <f t="shared" ref="C194:Z194" si="452">SUM(C190:C193)</f>
        <v>46</v>
      </c>
      <c r="D194" s="4">
        <f t="shared" si="452"/>
        <v>119</v>
      </c>
      <c r="E194" s="4">
        <f t="shared" si="452"/>
        <v>165</v>
      </c>
      <c r="F194" s="4">
        <f t="shared" si="452"/>
        <v>78</v>
      </c>
      <c r="G194" s="4">
        <f t="shared" si="452"/>
        <v>185</v>
      </c>
      <c r="H194" s="4">
        <f t="shared" si="452"/>
        <v>263</v>
      </c>
      <c r="I194" s="4">
        <f t="shared" si="452"/>
        <v>6</v>
      </c>
      <c r="J194" s="4">
        <f t="shared" si="452"/>
        <v>13</v>
      </c>
      <c r="K194" s="4">
        <f t="shared" si="452"/>
        <v>19</v>
      </c>
      <c r="L194" s="4">
        <f>SUM(L190:L193)</f>
        <v>0</v>
      </c>
      <c r="M194" s="4">
        <f>SUM(M190:M193)</f>
        <v>0</v>
      </c>
      <c r="N194" s="4">
        <f>SUM(N190:N193)</f>
        <v>0</v>
      </c>
      <c r="O194" s="4">
        <f t="shared" si="452"/>
        <v>1</v>
      </c>
      <c r="P194" s="4">
        <f t="shared" si="452"/>
        <v>0</v>
      </c>
      <c r="Q194" s="4">
        <f t="shared" si="452"/>
        <v>1</v>
      </c>
      <c r="R194" s="4">
        <f t="shared" si="452"/>
        <v>0</v>
      </c>
      <c r="S194" s="4">
        <f t="shared" si="452"/>
        <v>0</v>
      </c>
      <c r="T194" s="4">
        <f t="shared" si="452"/>
        <v>0</v>
      </c>
      <c r="U194" s="4">
        <f t="shared" si="452"/>
        <v>0</v>
      </c>
      <c r="V194" s="4">
        <f t="shared" si="452"/>
        <v>0</v>
      </c>
      <c r="W194" s="4">
        <f t="shared" si="452"/>
        <v>0</v>
      </c>
      <c r="X194" s="4">
        <f t="shared" si="452"/>
        <v>0</v>
      </c>
      <c r="Y194" s="4">
        <f t="shared" si="452"/>
        <v>0</v>
      </c>
      <c r="Z194" s="4">
        <f t="shared" si="452"/>
        <v>0</v>
      </c>
      <c r="AA194" s="4">
        <f t="shared" si="437"/>
        <v>131</v>
      </c>
      <c r="AB194" s="4">
        <f t="shared" si="437"/>
        <v>317</v>
      </c>
      <c r="AC194" s="4">
        <f t="shared" si="437"/>
        <v>448</v>
      </c>
    </row>
    <row r="195" spans="1:29" ht="25.5" customHeight="1" x14ac:dyDescent="0.35">
      <c r="A195" s="13"/>
      <c r="B195" s="33" t="s">
        <v>93</v>
      </c>
      <c r="C195" s="3"/>
      <c r="D195" s="3"/>
      <c r="E195" s="4"/>
      <c r="F195" s="3"/>
      <c r="G195" s="3"/>
      <c r="H195" s="4"/>
      <c r="I195" s="3"/>
      <c r="J195" s="3"/>
      <c r="K195" s="4"/>
      <c r="L195" s="4"/>
      <c r="M195" s="4"/>
      <c r="N195" s="4"/>
      <c r="O195" s="3"/>
      <c r="P195" s="3"/>
      <c r="Q195" s="4"/>
      <c r="R195" s="3"/>
      <c r="S195" s="3"/>
      <c r="T195" s="4"/>
      <c r="U195" s="75"/>
      <c r="V195" s="75"/>
      <c r="W195" s="15"/>
      <c r="X195" s="75"/>
      <c r="Y195" s="75"/>
      <c r="Z195" s="15"/>
      <c r="AA195" s="4"/>
      <c r="AB195" s="4"/>
      <c r="AC195" s="4"/>
    </row>
    <row r="196" spans="1:29" ht="25.5" customHeight="1" x14ac:dyDescent="0.35">
      <c r="A196" s="13"/>
      <c r="B196" s="34" t="s">
        <v>46</v>
      </c>
      <c r="C196" s="3">
        <v>9</v>
      </c>
      <c r="D196" s="3">
        <v>72</v>
      </c>
      <c r="E196" s="3">
        <f t="shared" ref="E196" si="453">C196+D196</f>
        <v>81</v>
      </c>
      <c r="F196" s="3">
        <v>7</v>
      </c>
      <c r="G196" s="3">
        <v>73</v>
      </c>
      <c r="H196" s="3">
        <f t="shared" ref="H196" si="454">F196+G196</f>
        <v>80</v>
      </c>
      <c r="I196" s="3">
        <v>0</v>
      </c>
      <c r="J196" s="3">
        <v>0</v>
      </c>
      <c r="K196" s="3">
        <f t="shared" ref="K196" si="455">I196+J196</f>
        <v>0</v>
      </c>
      <c r="L196" s="3">
        <v>0</v>
      </c>
      <c r="M196" s="3">
        <v>0</v>
      </c>
      <c r="N196" s="3">
        <f t="shared" ref="N196" si="456">L196+M196</f>
        <v>0</v>
      </c>
      <c r="O196" s="3">
        <v>0</v>
      </c>
      <c r="P196" s="3">
        <v>1</v>
      </c>
      <c r="Q196" s="3">
        <f t="shared" ref="Q196" si="457">O196+P196</f>
        <v>1</v>
      </c>
      <c r="R196" s="3">
        <v>0</v>
      </c>
      <c r="S196" s="3">
        <v>0</v>
      </c>
      <c r="T196" s="3">
        <f t="shared" ref="T196" si="458">R196+S196</f>
        <v>0</v>
      </c>
      <c r="U196" s="3">
        <v>0</v>
      </c>
      <c r="V196" s="3">
        <v>0</v>
      </c>
      <c r="W196" s="3">
        <f t="shared" ref="W196" si="459">U196+V196</f>
        <v>0</v>
      </c>
      <c r="X196" s="3">
        <v>0</v>
      </c>
      <c r="Y196" s="3">
        <v>0</v>
      </c>
      <c r="Z196" s="3">
        <f t="shared" ref="Z196" si="460">X196+Y196</f>
        <v>0</v>
      </c>
      <c r="AA196" s="4">
        <f t="shared" ref="AA196:AC197" si="461">C196+F196+I196+O196+R196+U196+X196</f>
        <v>16</v>
      </c>
      <c r="AB196" s="4">
        <f t="shared" si="461"/>
        <v>146</v>
      </c>
      <c r="AC196" s="4">
        <f t="shared" si="461"/>
        <v>162</v>
      </c>
    </row>
    <row r="197" spans="1:29" ht="25.5" customHeight="1" x14ac:dyDescent="0.35">
      <c r="A197" s="13"/>
      <c r="B197" s="16" t="s">
        <v>92</v>
      </c>
      <c r="C197" s="4">
        <f>SUM(C196)</f>
        <v>9</v>
      </c>
      <c r="D197" s="4">
        <f t="shared" ref="D197" si="462">SUM(D196)</f>
        <v>72</v>
      </c>
      <c r="E197" s="4">
        <f t="shared" ref="E197" si="463">SUM(E196)</f>
        <v>81</v>
      </c>
      <c r="F197" s="4">
        <f t="shared" ref="F197" si="464">SUM(F196)</f>
        <v>7</v>
      </c>
      <c r="G197" s="4">
        <f t="shared" ref="G197" si="465">SUM(G196)</f>
        <v>73</v>
      </c>
      <c r="H197" s="4">
        <f t="shared" ref="H197" si="466">SUM(H196)</f>
        <v>80</v>
      </c>
      <c r="I197" s="4">
        <f t="shared" ref="I197" si="467">SUM(I196)</f>
        <v>0</v>
      </c>
      <c r="J197" s="4">
        <f t="shared" ref="J197" si="468">SUM(J196)</f>
        <v>0</v>
      </c>
      <c r="K197" s="4">
        <f t="shared" ref="K197" si="469">SUM(K196)</f>
        <v>0</v>
      </c>
      <c r="L197" s="4">
        <f>SUM(L196)</f>
        <v>0</v>
      </c>
      <c r="M197" s="4">
        <f>SUM(M196)</f>
        <v>0</v>
      </c>
      <c r="N197" s="4">
        <f>SUM(N196)</f>
        <v>0</v>
      </c>
      <c r="O197" s="4">
        <f t="shared" ref="O197" si="470">SUM(O196)</f>
        <v>0</v>
      </c>
      <c r="P197" s="4">
        <f t="shared" ref="P197" si="471">SUM(P196)</f>
        <v>1</v>
      </c>
      <c r="Q197" s="4">
        <f t="shared" ref="Q197" si="472">SUM(Q196)</f>
        <v>1</v>
      </c>
      <c r="R197" s="4">
        <f t="shared" ref="R197" si="473">SUM(R196)</f>
        <v>0</v>
      </c>
      <c r="S197" s="4">
        <f t="shared" ref="S197" si="474">SUM(S196)</f>
        <v>0</v>
      </c>
      <c r="T197" s="4">
        <f t="shared" ref="T197" si="475">SUM(T196)</f>
        <v>0</v>
      </c>
      <c r="U197" s="4">
        <f t="shared" ref="U197" si="476">SUM(U196)</f>
        <v>0</v>
      </c>
      <c r="V197" s="4">
        <f t="shared" ref="V197" si="477">SUM(V196)</f>
        <v>0</v>
      </c>
      <c r="W197" s="4">
        <f t="shared" ref="W197" si="478">SUM(W196)</f>
        <v>0</v>
      </c>
      <c r="X197" s="4">
        <f t="shared" ref="X197" si="479">SUM(X196)</f>
        <v>0</v>
      </c>
      <c r="Y197" s="4">
        <f t="shared" ref="Y197" si="480">SUM(Y196)</f>
        <v>0</v>
      </c>
      <c r="Z197" s="4">
        <f t="shared" ref="Z197" si="481">SUM(Z196)</f>
        <v>0</v>
      </c>
      <c r="AA197" s="4">
        <f t="shared" si="461"/>
        <v>16</v>
      </c>
      <c r="AB197" s="4">
        <f t="shared" si="461"/>
        <v>146</v>
      </c>
      <c r="AC197" s="4">
        <f t="shared" si="461"/>
        <v>162</v>
      </c>
    </row>
    <row r="198" spans="1:29" s="17" customFormat="1" ht="25.5" customHeight="1" x14ac:dyDescent="0.35">
      <c r="A198" s="5"/>
      <c r="B198" s="35" t="s">
        <v>8</v>
      </c>
      <c r="C198" s="4">
        <f t="shared" ref="C198:AC198" si="482">C197+C194+C188+C182+C178+C175</f>
        <v>402</v>
      </c>
      <c r="D198" s="4">
        <f t="shared" si="482"/>
        <v>950</v>
      </c>
      <c r="E198" s="4">
        <f t="shared" si="482"/>
        <v>1352</v>
      </c>
      <c r="F198" s="4">
        <f t="shared" si="482"/>
        <v>416</v>
      </c>
      <c r="G198" s="4">
        <f t="shared" si="482"/>
        <v>1113</v>
      </c>
      <c r="H198" s="4">
        <f t="shared" si="482"/>
        <v>1529</v>
      </c>
      <c r="I198" s="4">
        <f t="shared" si="482"/>
        <v>344</v>
      </c>
      <c r="J198" s="4">
        <f t="shared" si="482"/>
        <v>863</v>
      </c>
      <c r="K198" s="4">
        <f t="shared" si="482"/>
        <v>1207</v>
      </c>
      <c r="L198" s="4">
        <f t="shared" si="482"/>
        <v>0</v>
      </c>
      <c r="M198" s="4">
        <f t="shared" si="482"/>
        <v>0</v>
      </c>
      <c r="N198" s="4">
        <f t="shared" si="482"/>
        <v>0</v>
      </c>
      <c r="O198" s="4">
        <f t="shared" si="482"/>
        <v>365</v>
      </c>
      <c r="P198" s="4">
        <f t="shared" si="482"/>
        <v>884</v>
      </c>
      <c r="Q198" s="4">
        <f t="shared" si="482"/>
        <v>1249</v>
      </c>
      <c r="R198" s="4">
        <f t="shared" si="482"/>
        <v>30</v>
      </c>
      <c r="S198" s="4">
        <f t="shared" si="482"/>
        <v>24</v>
      </c>
      <c r="T198" s="4">
        <f t="shared" si="482"/>
        <v>54</v>
      </c>
      <c r="U198" s="4">
        <f t="shared" si="482"/>
        <v>0</v>
      </c>
      <c r="V198" s="4">
        <f t="shared" si="482"/>
        <v>0</v>
      </c>
      <c r="W198" s="4">
        <f t="shared" si="482"/>
        <v>0</v>
      </c>
      <c r="X198" s="4">
        <f t="shared" si="482"/>
        <v>0</v>
      </c>
      <c r="Y198" s="4">
        <f t="shared" si="482"/>
        <v>0</v>
      </c>
      <c r="Z198" s="4">
        <f t="shared" si="482"/>
        <v>0</v>
      </c>
      <c r="AA198" s="4">
        <f t="shared" si="482"/>
        <v>1557</v>
      </c>
      <c r="AB198" s="4">
        <f t="shared" si="482"/>
        <v>3834</v>
      </c>
      <c r="AC198" s="4">
        <f t="shared" si="482"/>
        <v>5391</v>
      </c>
    </row>
    <row r="199" spans="1:29" ht="25.5" customHeight="1" x14ac:dyDescent="0.35">
      <c r="A199" s="13"/>
      <c r="B199" s="30" t="s">
        <v>84</v>
      </c>
      <c r="C199" s="3"/>
      <c r="D199" s="3"/>
      <c r="E199" s="4"/>
      <c r="F199" s="3"/>
      <c r="G199" s="3"/>
      <c r="H199" s="4"/>
      <c r="I199" s="3"/>
      <c r="J199" s="3"/>
      <c r="K199" s="4"/>
      <c r="L199" s="4"/>
      <c r="M199" s="4"/>
      <c r="N199" s="4"/>
      <c r="O199" s="3"/>
      <c r="P199" s="3"/>
      <c r="Q199" s="4"/>
      <c r="R199" s="3"/>
      <c r="S199" s="3"/>
      <c r="T199" s="4"/>
      <c r="U199" s="75"/>
      <c r="V199" s="75"/>
      <c r="W199" s="15"/>
      <c r="X199" s="75"/>
      <c r="Y199" s="75"/>
      <c r="Z199" s="15"/>
      <c r="AA199" s="4"/>
      <c r="AB199" s="4"/>
      <c r="AC199" s="4"/>
    </row>
    <row r="200" spans="1:29" ht="25.5" customHeight="1" x14ac:dyDescent="0.35">
      <c r="A200" s="13"/>
      <c r="B200" s="36" t="s">
        <v>90</v>
      </c>
      <c r="C200" s="3"/>
      <c r="D200" s="3"/>
      <c r="E200" s="4"/>
      <c r="F200" s="3"/>
      <c r="G200" s="3"/>
      <c r="H200" s="4"/>
      <c r="I200" s="3"/>
      <c r="J200" s="3"/>
      <c r="K200" s="4"/>
      <c r="L200" s="4"/>
      <c r="M200" s="4"/>
      <c r="N200" s="4"/>
      <c r="O200" s="3"/>
      <c r="P200" s="3"/>
      <c r="Q200" s="4"/>
      <c r="R200" s="3"/>
      <c r="S200" s="3"/>
      <c r="T200" s="4"/>
      <c r="U200" s="75"/>
      <c r="V200" s="75"/>
      <c r="W200" s="15"/>
      <c r="X200" s="75"/>
      <c r="Y200" s="75"/>
      <c r="Z200" s="15"/>
      <c r="AA200" s="4"/>
      <c r="AB200" s="4"/>
      <c r="AC200" s="4"/>
    </row>
    <row r="201" spans="1:29" ht="25.5" customHeight="1" x14ac:dyDescent="0.35">
      <c r="A201" s="13"/>
      <c r="B201" s="37" t="s">
        <v>39</v>
      </c>
      <c r="C201" s="3">
        <v>0</v>
      </c>
      <c r="D201" s="3">
        <v>0</v>
      </c>
      <c r="E201" s="3">
        <f t="shared" ref="E201:E202" si="483">C201+D201</f>
        <v>0</v>
      </c>
      <c r="F201" s="3">
        <v>0</v>
      </c>
      <c r="G201" s="3">
        <v>0</v>
      </c>
      <c r="H201" s="3">
        <f t="shared" ref="H201:H202" si="484">F201+G201</f>
        <v>0</v>
      </c>
      <c r="I201" s="3">
        <v>0</v>
      </c>
      <c r="J201" s="3">
        <v>0</v>
      </c>
      <c r="K201" s="3">
        <f t="shared" ref="K201:K202" si="485">I201+J201</f>
        <v>0</v>
      </c>
      <c r="L201" s="3">
        <v>0</v>
      </c>
      <c r="M201" s="3">
        <v>0</v>
      </c>
      <c r="N201" s="3">
        <f t="shared" ref="N201:N203" si="486">L201+M201</f>
        <v>0</v>
      </c>
      <c r="O201" s="3">
        <v>0</v>
      </c>
      <c r="P201" s="3">
        <v>0</v>
      </c>
      <c r="Q201" s="3">
        <f t="shared" ref="Q201:Q202" si="487">O201+P201</f>
        <v>0</v>
      </c>
      <c r="R201" s="3">
        <v>3</v>
      </c>
      <c r="S201" s="3">
        <v>1</v>
      </c>
      <c r="T201" s="3">
        <f t="shared" ref="T201:T202" si="488">R201+S201</f>
        <v>4</v>
      </c>
      <c r="U201" s="3">
        <v>0</v>
      </c>
      <c r="V201" s="3">
        <v>0</v>
      </c>
      <c r="W201" s="3">
        <f t="shared" ref="W201:W202" si="489">U201+V201</f>
        <v>0</v>
      </c>
      <c r="X201" s="3">
        <v>0</v>
      </c>
      <c r="Y201" s="3">
        <v>0</v>
      </c>
      <c r="Z201" s="3">
        <f t="shared" ref="Z201:Z202" si="490">X201+Y201</f>
        <v>0</v>
      </c>
      <c r="AA201" s="4">
        <f t="shared" ref="AA201:AC203" si="491">C201+F201+I201+O201+R201+U201+X201</f>
        <v>3</v>
      </c>
      <c r="AB201" s="4">
        <f t="shared" si="491"/>
        <v>1</v>
      </c>
      <c r="AC201" s="4">
        <f t="shared" si="491"/>
        <v>4</v>
      </c>
    </row>
    <row r="202" spans="1:29" ht="25.5" customHeight="1" x14ac:dyDescent="0.35">
      <c r="A202" s="13"/>
      <c r="B202" s="37" t="s">
        <v>141</v>
      </c>
      <c r="C202" s="3">
        <v>0</v>
      </c>
      <c r="D202" s="3">
        <v>0</v>
      </c>
      <c r="E202" s="3">
        <f t="shared" si="483"/>
        <v>0</v>
      </c>
      <c r="F202" s="3">
        <v>23</v>
      </c>
      <c r="G202" s="3">
        <v>23</v>
      </c>
      <c r="H202" s="3">
        <f t="shared" si="484"/>
        <v>46</v>
      </c>
      <c r="I202" s="3">
        <v>20</v>
      </c>
      <c r="J202" s="3">
        <v>27</v>
      </c>
      <c r="K202" s="3">
        <f t="shared" si="485"/>
        <v>47</v>
      </c>
      <c r="L202" s="3">
        <v>0</v>
      </c>
      <c r="M202" s="3">
        <v>0</v>
      </c>
      <c r="N202" s="3">
        <f t="shared" si="486"/>
        <v>0</v>
      </c>
      <c r="O202" s="3">
        <v>5</v>
      </c>
      <c r="P202" s="3">
        <v>7</v>
      </c>
      <c r="Q202" s="3">
        <f t="shared" si="487"/>
        <v>12</v>
      </c>
      <c r="R202" s="3">
        <v>0</v>
      </c>
      <c r="S202" s="3">
        <v>0</v>
      </c>
      <c r="T202" s="3">
        <f t="shared" si="488"/>
        <v>0</v>
      </c>
      <c r="U202" s="3">
        <v>0</v>
      </c>
      <c r="V202" s="3">
        <v>0</v>
      </c>
      <c r="W202" s="3">
        <f t="shared" si="489"/>
        <v>0</v>
      </c>
      <c r="X202" s="3">
        <v>0</v>
      </c>
      <c r="Y202" s="3">
        <v>0</v>
      </c>
      <c r="Z202" s="3">
        <f t="shared" si="490"/>
        <v>0</v>
      </c>
      <c r="AA202" s="4">
        <f t="shared" si="491"/>
        <v>48</v>
      </c>
      <c r="AB202" s="4">
        <f t="shared" si="491"/>
        <v>57</v>
      </c>
      <c r="AC202" s="4">
        <f t="shared" si="491"/>
        <v>105</v>
      </c>
    </row>
    <row r="203" spans="1:29" ht="25.5" customHeight="1" x14ac:dyDescent="0.35">
      <c r="A203" s="13"/>
      <c r="B203" s="37" t="s">
        <v>140</v>
      </c>
      <c r="C203" s="3">
        <v>0</v>
      </c>
      <c r="D203" s="3">
        <v>0</v>
      </c>
      <c r="E203" s="3">
        <f t="shared" si="219"/>
        <v>0</v>
      </c>
      <c r="F203" s="3">
        <v>0</v>
      </c>
      <c r="G203" s="3">
        <v>0</v>
      </c>
      <c r="H203" s="3">
        <f t="shared" si="220"/>
        <v>0</v>
      </c>
      <c r="I203" s="3">
        <v>0</v>
      </c>
      <c r="J203" s="3">
        <v>0</v>
      </c>
      <c r="K203" s="3">
        <f t="shared" si="222"/>
        <v>0</v>
      </c>
      <c r="L203" s="3">
        <v>0</v>
      </c>
      <c r="M203" s="3">
        <v>0</v>
      </c>
      <c r="N203" s="3">
        <f t="shared" si="486"/>
        <v>0</v>
      </c>
      <c r="O203" s="3">
        <v>17</v>
      </c>
      <c r="P203" s="3">
        <v>13</v>
      </c>
      <c r="Q203" s="3">
        <f t="shared" si="223"/>
        <v>30</v>
      </c>
      <c r="R203" s="3">
        <v>0</v>
      </c>
      <c r="S203" s="3">
        <v>0</v>
      </c>
      <c r="T203" s="3">
        <f t="shared" si="224"/>
        <v>0</v>
      </c>
      <c r="U203" s="3">
        <v>0</v>
      </c>
      <c r="V203" s="3">
        <v>0</v>
      </c>
      <c r="W203" s="3">
        <f t="shared" si="225"/>
        <v>0</v>
      </c>
      <c r="X203" s="3">
        <v>0</v>
      </c>
      <c r="Y203" s="3">
        <v>0</v>
      </c>
      <c r="Z203" s="3">
        <f t="shared" si="226"/>
        <v>0</v>
      </c>
      <c r="AA203" s="4">
        <f t="shared" si="491"/>
        <v>17</v>
      </c>
      <c r="AB203" s="4">
        <f t="shared" si="491"/>
        <v>13</v>
      </c>
      <c r="AC203" s="4">
        <f t="shared" si="491"/>
        <v>30</v>
      </c>
    </row>
    <row r="204" spans="1:29" ht="25.5" customHeight="1" x14ac:dyDescent="0.35">
      <c r="A204" s="13"/>
      <c r="B204" s="35" t="s">
        <v>92</v>
      </c>
      <c r="C204" s="4">
        <f t="shared" ref="C204:Z204" si="492">SUM(C201:C203)</f>
        <v>0</v>
      </c>
      <c r="D204" s="4">
        <f t="shared" si="492"/>
        <v>0</v>
      </c>
      <c r="E204" s="4">
        <f t="shared" si="492"/>
        <v>0</v>
      </c>
      <c r="F204" s="4">
        <f t="shared" si="492"/>
        <v>23</v>
      </c>
      <c r="G204" s="4">
        <f t="shared" si="492"/>
        <v>23</v>
      </c>
      <c r="H204" s="4">
        <f t="shared" si="492"/>
        <v>46</v>
      </c>
      <c r="I204" s="4">
        <f t="shared" si="492"/>
        <v>20</v>
      </c>
      <c r="J204" s="4">
        <f t="shared" si="492"/>
        <v>27</v>
      </c>
      <c r="K204" s="4">
        <f t="shared" si="492"/>
        <v>47</v>
      </c>
      <c r="L204" s="4">
        <f t="shared" si="492"/>
        <v>0</v>
      </c>
      <c r="M204" s="4">
        <f t="shared" si="492"/>
        <v>0</v>
      </c>
      <c r="N204" s="4">
        <f t="shared" si="492"/>
        <v>0</v>
      </c>
      <c r="O204" s="4">
        <f t="shared" si="492"/>
        <v>22</v>
      </c>
      <c r="P204" s="4">
        <f t="shared" si="492"/>
        <v>20</v>
      </c>
      <c r="Q204" s="4">
        <f t="shared" si="492"/>
        <v>42</v>
      </c>
      <c r="R204" s="4">
        <f t="shared" si="492"/>
        <v>3</v>
      </c>
      <c r="S204" s="4">
        <f t="shared" si="492"/>
        <v>1</v>
      </c>
      <c r="T204" s="4">
        <f t="shared" si="492"/>
        <v>4</v>
      </c>
      <c r="U204" s="4">
        <f t="shared" si="492"/>
        <v>0</v>
      </c>
      <c r="V204" s="4">
        <f t="shared" si="492"/>
        <v>0</v>
      </c>
      <c r="W204" s="4">
        <f t="shared" si="492"/>
        <v>0</v>
      </c>
      <c r="X204" s="4">
        <f t="shared" si="492"/>
        <v>0</v>
      </c>
      <c r="Y204" s="4">
        <f t="shared" si="492"/>
        <v>0</v>
      </c>
      <c r="Z204" s="4">
        <f t="shared" si="492"/>
        <v>0</v>
      </c>
      <c r="AA204" s="4">
        <f>C204+F204+I204+O204+R204+U204+X204</f>
        <v>68</v>
      </c>
      <c r="AB204" s="4">
        <f>D204+G204+J204+P204+S204+V204+Y204</f>
        <v>71</v>
      </c>
      <c r="AC204" s="4">
        <f>AA204+AB204</f>
        <v>139</v>
      </c>
    </row>
    <row r="205" spans="1:29" ht="25.5" hidden="1" customHeight="1" x14ac:dyDescent="0.35">
      <c r="A205" s="13"/>
      <c r="B205" s="33" t="s">
        <v>95</v>
      </c>
      <c r="C205" s="3"/>
      <c r="D205" s="3"/>
      <c r="E205" s="4"/>
      <c r="F205" s="3"/>
      <c r="G205" s="3"/>
      <c r="H205" s="4"/>
      <c r="I205" s="3"/>
      <c r="J205" s="3"/>
      <c r="K205" s="4"/>
      <c r="L205" s="4"/>
      <c r="M205" s="4"/>
      <c r="N205" s="4"/>
      <c r="O205" s="3"/>
      <c r="P205" s="3"/>
      <c r="Q205" s="4"/>
      <c r="R205" s="3"/>
      <c r="S205" s="3"/>
      <c r="T205" s="4"/>
      <c r="U205" s="75"/>
      <c r="V205" s="75"/>
      <c r="W205" s="15"/>
      <c r="X205" s="75"/>
      <c r="Y205" s="75"/>
      <c r="Z205" s="15"/>
      <c r="AA205" s="4"/>
      <c r="AB205" s="4"/>
      <c r="AC205" s="4"/>
    </row>
    <row r="206" spans="1:29" ht="25.5" hidden="1" customHeight="1" x14ac:dyDescent="0.35">
      <c r="A206" s="13"/>
      <c r="B206" s="14" t="s">
        <v>46</v>
      </c>
      <c r="C206" s="3">
        <v>0</v>
      </c>
      <c r="D206" s="3">
        <v>0</v>
      </c>
      <c r="E206" s="3">
        <f>C206+D206</f>
        <v>0</v>
      </c>
      <c r="F206" s="3">
        <v>0</v>
      </c>
      <c r="G206" s="3">
        <v>0</v>
      </c>
      <c r="H206" s="3">
        <f>F206+G206</f>
        <v>0</v>
      </c>
      <c r="I206" s="3">
        <v>0</v>
      </c>
      <c r="J206" s="3">
        <v>0</v>
      </c>
      <c r="K206" s="3">
        <f>I206+J206</f>
        <v>0</v>
      </c>
      <c r="L206" s="3">
        <v>0</v>
      </c>
      <c r="M206" s="3">
        <v>0</v>
      </c>
      <c r="N206" s="3">
        <f>L206+M206</f>
        <v>0</v>
      </c>
      <c r="O206" s="3">
        <v>0</v>
      </c>
      <c r="P206" s="3">
        <v>0</v>
      </c>
      <c r="Q206" s="3">
        <f>O206+P206</f>
        <v>0</v>
      </c>
      <c r="R206" s="3">
        <v>0</v>
      </c>
      <c r="S206" s="3">
        <v>0</v>
      </c>
      <c r="T206" s="3">
        <f>R206+S206</f>
        <v>0</v>
      </c>
      <c r="U206" s="3">
        <v>0</v>
      </c>
      <c r="V206" s="3">
        <v>0</v>
      </c>
      <c r="W206" s="3">
        <f>U206+V206</f>
        <v>0</v>
      </c>
      <c r="X206" s="3">
        <v>0</v>
      </c>
      <c r="Y206" s="3">
        <v>0</v>
      </c>
      <c r="Z206" s="3">
        <f>X206+Y206</f>
        <v>0</v>
      </c>
      <c r="AA206" s="4">
        <f t="shared" ref="AA206:AC207" si="493">C206+F206+I206+O206+R206+U206+X206</f>
        <v>0</v>
      </c>
      <c r="AB206" s="4">
        <f t="shared" si="493"/>
        <v>0</v>
      </c>
      <c r="AC206" s="4">
        <f t="shared" si="493"/>
        <v>0</v>
      </c>
    </row>
    <row r="207" spans="1:29" ht="25.5" hidden="1" customHeight="1" x14ac:dyDescent="0.35">
      <c r="A207" s="13"/>
      <c r="B207" s="35" t="s">
        <v>92</v>
      </c>
      <c r="C207" s="4">
        <f>SUM(C206)</f>
        <v>0</v>
      </c>
      <c r="D207" s="4">
        <f t="shared" ref="D207:Z207" si="494">SUM(D206)</f>
        <v>0</v>
      </c>
      <c r="E207" s="4">
        <f t="shared" si="494"/>
        <v>0</v>
      </c>
      <c r="F207" s="4">
        <f t="shared" si="494"/>
        <v>0</v>
      </c>
      <c r="G207" s="4">
        <f t="shared" si="494"/>
        <v>0</v>
      </c>
      <c r="H207" s="4">
        <f t="shared" si="494"/>
        <v>0</v>
      </c>
      <c r="I207" s="4">
        <f t="shared" si="494"/>
        <v>0</v>
      </c>
      <c r="J207" s="4">
        <f t="shared" si="494"/>
        <v>0</v>
      </c>
      <c r="K207" s="4">
        <f t="shared" si="494"/>
        <v>0</v>
      </c>
      <c r="L207" s="4">
        <f t="shared" ref="L207:N207" si="495">SUM(L206)</f>
        <v>0</v>
      </c>
      <c r="M207" s="4">
        <f t="shared" si="495"/>
        <v>0</v>
      </c>
      <c r="N207" s="4">
        <f t="shared" si="495"/>
        <v>0</v>
      </c>
      <c r="O207" s="4">
        <f t="shared" si="494"/>
        <v>0</v>
      </c>
      <c r="P207" s="4">
        <f t="shared" si="494"/>
        <v>0</v>
      </c>
      <c r="Q207" s="4">
        <f t="shared" si="494"/>
        <v>0</v>
      </c>
      <c r="R207" s="4">
        <f t="shared" si="494"/>
        <v>0</v>
      </c>
      <c r="S207" s="4">
        <f t="shared" si="494"/>
        <v>0</v>
      </c>
      <c r="T207" s="4">
        <f t="shared" si="494"/>
        <v>0</v>
      </c>
      <c r="U207" s="4">
        <f t="shared" si="494"/>
        <v>0</v>
      </c>
      <c r="V207" s="4">
        <f t="shared" si="494"/>
        <v>0</v>
      </c>
      <c r="W207" s="4">
        <f t="shared" si="494"/>
        <v>0</v>
      </c>
      <c r="X207" s="4">
        <f t="shared" si="494"/>
        <v>0</v>
      </c>
      <c r="Y207" s="4">
        <f t="shared" si="494"/>
        <v>0</v>
      </c>
      <c r="Z207" s="4">
        <f t="shared" si="494"/>
        <v>0</v>
      </c>
      <c r="AA207" s="4">
        <f t="shared" si="493"/>
        <v>0</v>
      </c>
      <c r="AB207" s="4">
        <f t="shared" si="493"/>
        <v>0</v>
      </c>
      <c r="AC207" s="4">
        <f t="shared" si="493"/>
        <v>0</v>
      </c>
    </row>
    <row r="208" spans="1:29" ht="25.5" customHeight="1" x14ac:dyDescent="0.35">
      <c r="A208" s="13"/>
      <c r="B208" s="16" t="s">
        <v>85</v>
      </c>
      <c r="C208" s="4">
        <f>C204+C207</f>
        <v>0</v>
      </c>
      <c r="D208" s="4">
        <f t="shared" ref="D208:J208" si="496">D204+D207</f>
        <v>0</v>
      </c>
      <c r="E208" s="4">
        <f t="shared" si="496"/>
        <v>0</v>
      </c>
      <c r="F208" s="4">
        <f t="shared" si="496"/>
        <v>23</v>
      </c>
      <c r="G208" s="4">
        <f t="shared" si="496"/>
        <v>23</v>
      </c>
      <c r="H208" s="4">
        <f t="shared" si="496"/>
        <v>46</v>
      </c>
      <c r="I208" s="4">
        <f t="shared" si="496"/>
        <v>20</v>
      </c>
      <c r="J208" s="4">
        <f t="shared" si="496"/>
        <v>27</v>
      </c>
      <c r="K208" s="4">
        <f>K204+K207</f>
        <v>47</v>
      </c>
      <c r="L208" s="4">
        <f t="shared" ref="L208:N208" si="497">L204+L207</f>
        <v>0</v>
      </c>
      <c r="M208" s="4">
        <f t="shared" si="497"/>
        <v>0</v>
      </c>
      <c r="N208" s="4">
        <f t="shared" si="497"/>
        <v>0</v>
      </c>
      <c r="O208" s="4">
        <f t="shared" ref="O208:AC208" si="498">O204+O207</f>
        <v>22</v>
      </c>
      <c r="P208" s="4">
        <f t="shared" si="498"/>
        <v>20</v>
      </c>
      <c r="Q208" s="4">
        <f t="shared" si="498"/>
        <v>42</v>
      </c>
      <c r="R208" s="4">
        <f t="shared" si="498"/>
        <v>3</v>
      </c>
      <c r="S208" s="4">
        <f t="shared" si="498"/>
        <v>1</v>
      </c>
      <c r="T208" s="4">
        <f t="shared" si="498"/>
        <v>4</v>
      </c>
      <c r="U208" s="4">
        <f t="shared" si="498"/>
        <v>0</v>
      </c>
      <c r="V208" s="4">
        <f t="shared" si="498"/>
        <v>0</v>
      </c>
      <c r="W208" s="4">
        <f t="shared" si="498"/>
        <v>0</v>
      </c>
      <c r="X208" s="4">
        <f t="shared" si="498"/>
        <v>0</v>
      </c>
      <c r="Y208" s="4">
        <f t="shared" si="498"/>
        <v>0</v>
      </c>
      <c r="Z208" s="4">
        <f t="shared" si="498"/>
        <v>0</v>
      </c>
      <c r="AA208" s="4">
        <f t="shared" si="498"/>
        <v>68</v>
      </c>
      <c r="AB208" s="4">
        <f t="shared" si="498"/>
        <v>71</v>
      </c>
      <c r="AC208" s="4">
        <f t="shared" si="498"/>
        <v>139</v>
      </c>
    </row>
    <row r="209" spans="1:29" s="17" customFormat="1" ht="25.5" customHeight="1" x14ac:dyDescent="0.35">
      <c r="A209" s="22"/>
      <c r="B209" s="23" t="s">
        <v>9</v>
      </c>
      <c r="C209" s="24">
        <f t="shared" ref="C209:AB209" si="499">C198+C208</f>
        <v>402</v>
      </c>
      <c r="D209" s="24">
        <f t="shared" si="499"/>
        <v>950</v>
      </c>
      <c r="E209" s="24">
        <f t="shared" si="499"/>
        <v>1352</v>
      </c>
      <c r="F209" s="24">
        <f t="shared" si="499"/>
        <v>439</v>
      </c>
      <c r="G209" s="24">
        <f t="shared" si="499"/>
        <v>1136</v>
      </c>
      <c r="H209" s="24">
        <f t="shared" si="499"/>
        <v>1575</v>
      </c>
      <c r="I209" s="24">
        <f t="shared" si="499"/>
        <v>364</v>
      </c>
      <c r="J209" s="24">
        <f t="shared" si="499"/>
        <v>890</v>
      </c>
      <c r="K209" s="24">
        <f t="shared" si="499"/>
        <v>1254</v>
      </c>
      <c r="L209" s="24">
        <f t="shared" si="499"/>
        <v>0</v>
      </c>
      <c r="M209" s="24">
        <f t="shared" si="499"/>
        <v>0</v>
      </c>
      <c r="N209" s="24">
        <f t="shared" si="499"/>
        <v>0</v>
      </c>
      <c r="O209" s="24">
        <f t="shared" si="499"/>
        <v>387</v>
      </c>
      <c r="P209" s="24">
        <f t="shared" si="499"/>
        <v>904</v>
      </c>
      <c r="Q209" s="24">
        <f t="shared" si="499"/>
        <v>1291</v>
      </c>
      <c r="R209" s="24">
        <f t="shared" si="499"/>
        <v>33</v>
      </c>
      <c r="S209" s="24">
        <f t="shared" si="499"/>
        <v>25</v>
      </c>
      <c r="T209" s="24">
        <f t="shared" si="499"/>
        <v>58</v>
      </c>
      <c r="U209" s="24">
        <f t="shared" si="499"/>
        <v>0</v>
      </c>
      <c r="V209" s="24">
        <f t="shared" si="499"/>
        <v>0</v>
      </c>
      <c r="W209" s="24">
        <f t="shared" si="499"/>
        <v>0</v>
      </c>
      <c r="X209" s="24">
        <f t="shared" si="499"/>
        <v>0</v>
      </c>
      <c r="Y209" s="24">
        <f t="shared" si="499"/>
        <v>0</v>
      </c>
      <c r="Z209" s="24">
        <f t="shared" si="499"/>
        <v>0</v>
      </c>
      <c r="AA209" s="24">
        <f t="shared" si="499"/>
        <v>1625</v>
      </c>
      <c r="AB209" s="24">
        <f t="shared" si="499"/>
        <v>3905</v>
      </c>
      <c r="AC209" s="24">
        <f>AA209+AB209</f>
        <v>5530</v>
      </c>
    </row>
    <row r="210" spans="1:29" ht="25.5" customHeight="1" x14ac:dyDescent="0.35">
      <c r="A210" s="5" t="s">
        <v>47</v>
      </c>
      <c r="B210" s="6"/>
      <c r="C210" s="7"/>
      <c r="D210" s="8"/>
      <c r="E210" s="68"/>
      <c r="F210" s="8"/>
      <c r="G210" s="8"/>
      <c r="H210" s="68"/>
      <c r="I210" s="8"/>
      <c r="J210" s="8"/>
      <c r="K210" s="68"/>
      <c r="L210" s="77"/>
      <c r="M210" s="77"/>
      <c r="N210" s="77"/>
      <c r="O210" s="8"/>
      <c r="P210" s="8"/>
      <c r="Q210" s="68"/>
      <c r="R210" s="8"/>
      <c r="S210" s="8"/>
      <c r="T210" s="68"/>
      <c r="U210" s="9"/>
      <c r="V210" s="9"/>
      <c r="W210" s="10"/>
      <c r="X210" s="9"/>
      <c r="Y210" s="9"/>
      <c r="Z210" s="10"/>
      <c r="AA210" s="68"/>
      <c r="AB210" s="68"/>
      <c r="AC210" s="69"/>
    </row>
    <row r="211" spans="1:29" ht="25.5" customHeight="1" x14ac:dyDescent="0.35">
      <c r="A211" s="5"/>
      <c r="B211" s="11" t="s">
        <v>5</v>
      </c>
      <c r="C211" s="7"/>
      <c r="D211" s="8"/>
      <c r="E211" s="68"/>
      <c r="F211" s="8"/>
      <c r="G211" s="8"/>
      <c r="H211" s="68"/>
      <c r="I211" s="8"/>
      <c r="J211" s="8"/>
      <c r="K211" s="68"/>
      <c r="L211" s="77"/>
      <c r="M211" s="77"/>
      <c r="N211" s="77"/>
      <c r="O211" s="8"/>
      <c r="P211" s="8"/>
      <c r="Q211" s="68"/>
      <c r="R211" s="8"/>
      <c r="S211" s="8"/>
      <c r="T211" s="68"/>
      <c r="U211" s="9"/>
      <c r="V211" s="9"/>
      <c r="W211" s="10"/>
      <c r="X211" s="9"/>
      <c r="Y211" s="9"/>
      <c r="Z211" s="10"/>
      <c r="AA211" s="68"/>
      <c r="AB211" s="68"/>
      <c r="AC211" s="69"/>
    </row>
    <row r="212" spans="1:29" ht="25.5" customHeight="1" x14ac:dyDescent="0.35">
      <c r="A212" s="13"/>
      <c r="B212" s="33" t="s">
        <v>96</v>
      </c>
      <c r="C212" s="7"/>
      <c r="D212" s="8"/>
      <c r="E212" s="68"/>
      <c r="F212" s="8"/>
      <c r="G212" s="8"/>
      <c r="H212" s="68"/>
      <c r="I212" s="8"/>
      <c r="J212" s="8"/>
      <c r="K212" s="68"/>
      <c r="L212" s="77"/>
      <c r="M212" s="77"/>
      <c r="N212" s="77"/>
      <c r="O212" s="8"/>
      <c r="P212" s="8"/>
      <c r="Q212" s="68"/>
      <c r="R212" s="8"/>
      <c r="S212" s="8"/>
      <c r="T212" s="68"/>
      <c r="U212" s="9"/>
      <c r="V212" s="9"/>
      <c r="W212" s="10"/>
      <c r="X212" s="9"/>
      <c r="Y212" s="9"/>
      <c r="Z212" s="10"/>
      <c r="AA212" s="68"/>
      <c r="AB212" s="68"/>
      <c r="AC212" s="69"/>
    </row>
    <row r="213" spans="1:29" ht="25.5" customHeight="1" x14ac:dyDescent="0.35">
      <c r="A213" s="13"/>
      <c r="B213" s="34" t="s">
        <v>97</v>
      </c>
      <c r="C213" s="3">
        <v>0</v>
      </c>
      <c r="D213" s="3">
        <v>0</v>
      </c>
      <c r="E213" s="3">
        <f t="shared" ref="E213:E278" si="500">C213+D213</f>
        <v>0</v>
      </c>
      <c r="F213" s="3">
        <v>0</v>
      </c>
      <c r="G213" s="3">
        <v>0</v>
      </c>
      <c r="H213" s="3">
        <f t="shared" ref="H213:H278" si="501">F213+G213</f>
        <v>0</v>
      </c>
      <c r="I213" s="3">
        <v>0</v>
      </c>
      <c r="J213" s="3">
        <v>0</v>
      </c>
      <c r="K213" s="3">
        <f t="shared" ref="K213:K278" si="502">I213+J213</f>
        <v>0</v>
      </c>
      <c r="L213" s="3">
        <v>0</v>
      </c>
      <c r="M213" s="3">
        <v>0</v>
      </c>
      <c r="N213" s="3">
        <f t="shared" ref="N213:N216" si="503">L213+M213</f>
        <v>0</v>
      </c>
      <c r="O213" s="3">
        <v>12</v>
      </c>
      <c r="P213" s="3">
        <v>31</v>
      </c>
      <c r="Q213" s="3">
        <f t="shared" ref="Q213:Q278" si="504">O213+P213</f>
        <v>43</v>
      </c>
      <c r="R213" s="3">
        <v>1</v>
      </c>
      <c r="S213" s="3">
        <v>2</v>
      </c>
      <c r="T213" s="3">
        <f t="shared" ref="T213:T278" si="505">R213+S213</f>
        <v>3</v>
      </c>
      <c r="U213" s="3">
        <v>0</v>
      </c>
      <c r="V213" s="3">
        <v>0</v>
      </c>
      <c r="W213" s="3">
        <f t="shared" ref="W213:W278" si="506">U213+V213</f>
        <v>0</v>
      </c>
      <c r="X213" s="3">
        <v>0</v>
      </c>
      <c r="Y213" s="3">
        <v>0</v>
      </c>
      <c r="Z213" s="3">
        <f t="shared" ref="Z213:Z278" si="507">X213+Y213</f>
        <v>0</v>
      </c>
      <c r="AA213" s="4">
        <f t="shared" ref="AA213:AC216" si="508">C213+F213+I213+O213+R213+U213+X213</f>
        <v>13</v>
      </c>
      <c r="AB213" s="4">
        <f t="shared" si="508"/>
        <v>33</v>
      </c>
      <c r="AC213" s="4">
        <f t="shared" si="508"/>
        <v>46</v>
      </c>
    </row>
    <row r="214" spans="1:29" ht="25.5" customHeight="1" x14ac:dyDescent="0.35">
      <c r="A214" s="13"/>
      <c r="B214" s="34" t="s">
        <v>165</v>
      </c>
      <c r="C214" s="3">
        <v>22</v>
      </c>
      <c r="D214" s="3">
        <v>43</v>
      </c>
      <c r="E214" s="3">
        <f t="shared" ref="E214" si="509">C214+D214</f>
        <v>65</v>
      </c>
      <c r="F214" s="3">
        <v>11</v>
      </c>
      <c r="G214" s="3">
        <v>50</v>
      </c>
      <c r="H214" s="3">
        <f t="shared" ref="H214" si="510">F214+G214</f>
        <v>61</v>
      </c>
      <c r="I214" s="3">
        <v>10</v>
      </c>
      <c r="J214" s="3">
        <v>33</v>
      </c>
      <c r="K214" s="3">
        <f t="shared" ref="K214" si="511">I214+J214</f>
        <v>43</v>
      </c>
      <c r="L214" s="3">
        <v>0</v>
      </c>
      <c r="M214" s="3">
        <v>0</v>
      </c>
      <c r="N214" s="3">
        <f t="shared" si="503"/>
        <v>0</v>
      </c>
      <c r="O214" s="3">
        <v>0</v>
      </c>
      <c r="P214" s="3">
        <v>0</v>
      </c>
      <c r="Q214" s="3">
        <f t="shared" ref="Q214" si="512">O214+P214</f>
        <v>0</v>
      </c>
      <c r="R214" s="3">
        <v>0</v>
      </c>
      <c r="S214" s="3">
        <v>0</v>
      </c>
      <c r="T214" s="3">
        <f t="shared" ref="T214" si="513">R214+S214</f>
        <v>0</v>
      </c>
      <c r="U214" s="3">
        <v>0</v>
      </c>
      <c r="V214" s="3">
        <v>0</v>
      </c>
      <c r="W214" s="3">
        <f t="shared" ref="W214" si="514">U214+V214</f>
        <v>0</v>
      </c>
      <c r="X214" s="3">
        <v>0</v>
      </c>
      <c r="Y214" s="3">
        <v>0</v>
      </c>
      <c r="Z214" s="3">
        <f t="shared" ref="Z214" si="515">X214+Y214</f>
        <v>0</v>
      </c>
      <c r="AA214" s="4">
        <f t="shared" si="508"/>
        <v>43</v>
      </c>
      <c r="AB214" s="4">
        <f t="shared" si="508"/>
        <v>126</v>
      </c>
      <c r="AC214" s="4">
        <f t="shared" si="508"/>
        <v>169</v>
      </c>
    </row>
    <row r="215" spans="1:29" ht="25.5" customHeight="1" x14ac:dyDescent="0.35">
      <c r="A215" s="13"/>
      <c r="B215" s="34" t="s">
        <v>129</v>
      </c>
      <c r="C215" s="3">
        <v>6</v>
      </c>
      <c r="D215" s="3">
        <v>17</v>
      </c>
      <c r="E215" s="3">
        <f t="shared" ref="E215" si="516">C215+D215</f>
        <v>23</v>
      </c>
      <c r="F215" s="3">
        <v>9</v>
      </c>
      <c r="G215" s="3">
        <v>25</v>
      </c>
      <c r="H215" s="3">
        <f t="shared" ref="H215" si="517">F215+G215</f>
        <v>34</v>
      </c>
      <c r="I215" s="3">
        <v>7</v>
      </c>
      <c r="J215" s="3">
        <v>21</v>
      </c>
      <c r="K215" s="3">
        <f t="shared" ref="K215" si="518">I215+J215</f>
        <v>28</v>
      </c>
      <c r="L215" s="3">
        <v>0</v>
      </c>
      <c r="M215" s="3">
        <v>0</v>
      </c>
      <c r="N215" s="3">
        <f t="shared" si="503"/>
        <v>0</v>
      </c>
      <c r="O215" s="3">
        <v>5</v>
      </c>
      <c r="P215" s="3">
        <v>13</v>
      </c>
      <c r="Q215" s="3">
        <f t="shared" ref="Q215" si="519">O215+P215</f>
        <v>18</v>
      </c>
      <c r="R215" s="3">
        <v>2</v>
      </c>
      <c r="S215" s="3">
        <v>1</v>
      </c>
      <c r="T215" s="3">
        <f t="shared" ref="T215" si="520">R215+S215</f>
        <v>3</v>
      </c>
      <c r="U215" s="3">
        <v>0</v>
      </c>
      <c r="V215" s="3">
        <v>0</v>
      </c>
      <c r="W215" s="3">
        <f t="shared" ref="W215" si="521">U215+V215</f>
        <v>0</v>
      </c>
      <c r="X215" s="3">
        <v>0</v>
      </c>
      <c r="Y215" s="3">
        <v>0</v>
      </c>
      <c r="Z215" s="3">
        <f t="shared" ref="Z215" si="522">X215+Y215</f>
        <v>0</v>
      </c>
      <c r="AA215" s="4">
        <f t="shared" si="508"/>
        <v>29</v>
      </c>
      <c r="AB215" s="4">
        <f t="shared" si="508"/>
        <v>77</v>
      </c>
      <c r="AC215" s="4">
        <f t="shared" si="508"/>
        <v>106</v>
      </c>
    </row>
    <row r="216" spans="1:29" ht="25.5" customHeight="1" x14ac:dyDescent="0.35">
      <c r="A216" s="13"/>
      <c r="B216" s="34" t="s">
        <v>48</v>
      </c>
      <c r="C216" s="3">
        <v>42</v>
      </c>
      <c r="D216" s="3">
        <v>143</v>
      </c>
      <c r="E216" s="3">
        <f t="shared" si="500"/>
        <v>185</v>
      </c>
      <c r="F216" s="3">
        <v>50</v>
      </c>
      <c r="G216" s="3">
        <v>121</v>
      </c>
      <c r="H216" s="3">
        <f t="shared" si="501"/>
        <v>171</v>
      </c>
      <c r="I216" s="3">
        <v>42</v>
      </c>
      <c r="J216" s="3">
        <v>108</v>
      </c>
      <c r="K216" s="3">
        <f t="shared" si="502"/>
        <v>150</v>
      </c>
      <c r="L216" s="3">
        <v>0</v>
      </c>
      <c r="M216" s="3">
        <v>0</v>
      </c>
      <c r="N216" s="3">
        <f t="shared" si="503"/>
        <v>0</v>
      </c>
      <c r="O216" s="3">
        <v>49</v>
      </c>
      <c r="P216" s="3">
        <v>88</v>
      </c>
      <c r="Q216" s="3">
        <f t="shared" si="504"/>
        <v>137</v>
      </c>
      <c r="R216" s="3">
        <v>11</v>
      </c>
      <c r="S216" s="3">
        <v>12</v>
      </c>
      <c r="T216" s="3">
        <f t="shared" si="505"/>
        <v>23</v>
      </c>
      <c r="U216" s="3">
        <v>0</v>
      </c>
      <c r="V216" s="3">
        <v>0</v>
      </c>
      <c r="W216" s="3">
        <f t="shared" si="506"/>
        <v>0</v>
      </c>
      <c r="X216" s="3">
        <v>0</v>
      </c>
      <c r="Y216" s="3">
        <v>0</v>
      </c>
      <c r="Z216" s="3">
        <f t="shared" si="507"/>
        <v>0</v>
      </c>
      <c r="AA216" s="4">
        <f t="shared" si="508"/>
        <v>194</v>
      </c>
      <c r="AB216" s="4">
        <f t="shared" si="508"/>
        <v>472</v>
      </c>
      <c r="AC216" s="4">
        <f t="shared" si="508"/>
        <v>666</v>
      </c>
    </row>
    <row r="217" spans="1:29" ht="25.5" customHeight="1" x14ac:dyDescent="0.35">
      <c r="A217" s="13"/>
      <c r="B217" s="35" t="s">
        <v>92</v>
      </c>
      <c r="C217" s="4">
        <f t="shared" ref="C217:Z217" si="523">SUM(C213:C216)</f>
        <v>70</v>
      </c>
      <c r="D217" s="4">
        <f t="shared" si="523"/>
        <v>203</v>
      </c>
      <c r="E217" s="4">
        <f t="shared" si="523"/>
        <v>273</v>
      </c>
      <c r="F217" s="4">
        <f t="shared" si="523"/>
        <v>70</v>
      </c>
      <c r="G217" s="4">
        <f t="shared" si="523"/>
        <v>196</v>
      </c>
      <c r="H217" s="4">
        <f t="shared" si="523"/>
        <v>266</v>
      </c>
      <c r="I217" s="4">
        <f t="shared" si="523"/>
        <v>59</v>
      </c>
      <c r="J217" s="4">
        <f t="shared" si="523"/>
        <v>162</v>
      </c>
      <c r="K217" s="4">
        <f t="shared" si="523"/>
        <v>221</v>
      </c>
      <c r="L217" s="4">
        <f t="shared" si="523"/>
        <v>0</v>
      </c>
      <c r="M217" s="4">
        <f t="shared" si="523"/>
        <v>0</v>
      </c>
      <c r="N217" s="4">
        <f t="shared" si="523"/>
        <v>0</v>
      </c>
      <c r="O217" s="4">
        <f t="shared" si="523"/>
        <v>66</v>
      </c>
      <c r="P217" s="4">
        <f t="shared" si="523"/>
        <v>132</v>
      </c>
      <c r="Q217" s="4">
        <f t="shared" si="523"/>
        <v>198</v>
      </c>
      <c r="R217" s="4">
        <f t="shared" si="523"/>
        <v>14</v>
      </c>
      <c r="S217" s="4">
        <f t="shared" si="523"/>
        <v>15</v>
      </c>
      <c r="T217" s="4">
        <f t="shared" si="523"/>
        <v>29</v>
      </c>
      <c r="U217" s="4">
        <f t="shared" si="523"/>
        <v>0</v>
      </c>
      <c r="V217" s="4">
        <f t="shared" si="523"/>
        <v>0</v>
      </c>
      <c r="W217" s="4">
        <f t="shared" si="523"/>
        <v>0</v>
      </c>
      <c r="X217" s="4">
        <f t="shared" si="523"/>
        <v>0</v>
      </c>
      <c r="Y217" s="4">
        <f t="shared" si="523"/>
        <v>0</v>
      </c>
      <c r="Z217" s="4">
        <f t="shared" si="523"/>
        <v>0</v>
      </c>
      <c r="AA217" s="4">
        <f>C217+F217+I217+O217+R217+U217+X217</f>
        <v>279</v>
      </c>
      <c r="AB217" s="4">
        <f>D217+G217+J217+P217+S217+V217+Y217</f>
        <v>708</v>
      </c>
      <c r="AC217" s="4">
        <f>AA217+AB217</f>
        <v>987</v>
      </c>
    </row>
    <row r="218" spans="1:29" ht="25.5" customHeight="1" x14ac:dyDescent="0.35">
      <c r="A218" s="13"/>
      <c r="B218" s="6" t="s">
        <v>98</v>
      </c>
      <c r="C218" s="3"/>
      <c r="D218" s="3"/>
      <c r="E218" s="4"/>
      <c r="F218" s="3"/>
      <c r="G218" s="3"/>
      <c r="H218" s="4"/>
      <c r="I218" s="3"/>
      <c r="J218" s="3"/>
      <c r="K218" s="4"/>
      <c r="L218" s="4"/>
      <c r="M218" s="4"/>
      <c r="N218" s="4"/>
      <c r="O218" s="3"/>
      <c r="P218" s="3"/>
      <c r="Q218" s="4"/>
      <c r="R218" s="3"/>
      <c r="S218" s="3"/>
      <c r="T218" s="4"/>
      <c r="U218" s="75"/>
      <c r="V218" s="75"/>
      <c r="W218" s="15"/>
      <c r="X218" s="75"/>
      <c r="Y218" s="75"/>
      <c r="Z218" s="15"/>
      <c r="AA218" s="4"/>
      <c r="AB218" s="4"/>
      <c r="AC218" s="4"/>
    </row>
    <row r="219" spans="1:29" ht="25.5" customHeight="1" x14ac:dyDescent="0.35">
      <c r="A219" s="13"/>
      <c r="B219" s="14" t="s">
        <v>165</v>
      </c>
      <c r="C219" s="3">
        <v>9</v>
      </c>
      <c r="D219" s="3">
        <v>10</v>
      </c>
      <c r="E219" s="3">
        <f t="shared" ref="E219" si="524">C219+D219</f>
        <v>19</v>
      </c>
      <c r="F219" s="3">
        <v>12</v>
      </c>
      <c r="G219" s="3">
        <v>27</v>
      </c>
      <c r="H219" s="3">
        <f t="shared" ref="H219" si="525">F219+G219</f>
        <v>39</v>
      </c>
      <c r="I219" s="3">
        <v>0</v>
      </c>
      <c r="J219" s="3">
        <v>1</v>
      </c>
      <c r="K219" s="3">
        <f t="shared" ref="K219" si="526">I219+J219</f>
        <v>1</v>
      </c>
      <c r="L219" s="3">
        <v>0</v>
      </c>
      <c r="M219" s="3">
        <v>0</v>
      </c>
      <c r="N219" s="3">
        <f t="shared" ref="N219:N221" si="527">L219+M219</f>
        <v>0</v>
      </c>
      <c r="O219" s="3">
        <v>0</v>
      </c>
      <c r="P219" s="3">
        <v>0</v>
      </c>
      <c r="Q219" s="3">
        <f t="shared" ref="Q219" si="528">O219+P219</f>
        <v>0</v>
      </c>
      <c r="R219" s="3">
        <v>0</v>
      </c>
      <c r="S219" s="3">
        <v>0</v>
      </c>
      <c r="T219" s="3">
        <f t="shared" ref="T219" si="529">R219+S219</f>
        <v>0</v>
      </c>
      <c r="U219" s="3">
        <v>0</v>
      </c>
      <c r="V219" s="3">
        <v>0</v>
      </c>
      <c r="W219" s="3">
        <f t="shared" ref="W219" si="530">U219+V219</f>
        <v>0</v>
      </c>
      <c r="X219" s="3">
        <v>0</v>
      </c>
      <c r="Y219" s="3">
        <v>0</v>
      </c>
      <c r="Z219" s="3">
        <f t="shared" ref="Z219" si="531">X219+Y219</f>
        <v>0</v>
      </c>
      <c r="AA219" s="4">
        <f t="shared" ref="AA219:AC221" si="532">C219+F219+I219+O219+R219+U219+X219</f>
        <v>21</v>
      </c>
      <c r="AB219" s="4">
        <f t="shared" si="532"/>
        <v>38</v>
      </c>
      <c r="AC219" s="4">
        <f t="shared" si="532"/>
        <v>59</v>
      </c>
    </row>
    <row r="220" spans="1:29" ht="25.5" customHeight="1" x14ac:dyDescent="0.35">
      <c r="A220" s="13"/>
      <c r="B220" s="34" t="s">
        <v>129</v>
      </c>
      <c r="C220" s="3">
        <v>3</v>
      </c>
      <c r="D220" s="3">
        <v>0</v>
      </c>
      <c r="E220" s="3">
        <f t="shared" ref="E220" si="533">C220+D220</f>
        <v>3</v>
      </c>
      <c r="F220" s="3">
        <v>3</v>
      </c>
      <c r="G220" s="3">
        <v>9</v>
      </c>
      <c r="H220" s="3">
        <f t="shared" ref="H220" si="534">F220+G220</f>
        <v>12</v>
      </c>
      <c r="I220" s="3">
        <v>0</v>
      </c>
      <c r="J220" s="3">
        <v>0</v>
      </c>
      <c r="K220" s="3">
        <f t="shared" ref="K220" si="535">I220+J220</f>
        <v>0</v>
      </c>
      <c r="L220" s="3">
        <v>0</v>
      </c>
      <c r="M220" s="3">
        <v>0</v>
      </c>
      <c r="N220" s="3">
        <f t="shared" si="527"/>
        <v>0</v>
      </c>
      <c r="O220" s="3">
        <v>0</v>
      </c>
      <c r="P220" s="3">
        <v>0</v>
      </c>
      <c r="Q220" s="3">
        <f t="shared" ref="Q220" si="536">O220+P220</f>
        <v>0</v>
      </c>
      <c r="R220" s="3">
        <v>0</v>
      </c>
      <c r="S220" s="3">
        <v>0</v>
      </c>
      <c r="T220" s="3">
        <f t="shared" ref="T220" si="537">R220+S220</f>
        <v>0</v>
      </c>
      <c r="U220" s="3">
        <v>0</v>
      </c>
      <c r="V220" s="3">
        <v>0</v>
      </c>
      <c r="W220" s="3">
        <f t="shared" ref="W220" si="538">U220+V220</f>
        <v>0</v>
      </c>
      <c r="X220" s="3">
        <v>0</v>
      </c>
      <c r="Y220" s="3">
        <v>0</v>
      </c>
      <c r="Z220" s="3">
        <f t="shared" ref="Z220" si="539">X220+Y220</f>
        <v>0</v>
      </c>
      <c r="AA220" s="4">
        <f t="shared" si="532"/>
        <v>6</v>
      </c>
      <c r="AB220" s="4">
        <f t="shared" si="532"/>
        <v>9</v>
      </c>
      <c r="AC220" s="4">
        <f t="shared" si="532"/>
        <v>15</v>
      </c>
    </row>
    <row r="221" spans="1:29" ht="25.5" customHeight="1" x14ac:dyDescent="0.35">
      <c r="A221" s="13"/>
      <c r="B221" s="34" t="s">
        <v>48</v>
      </c>
      <c r="C221" s="3">
        <v>25</v>
      </c>
      <c r="D221" s="3">
        <v>63</v>
      </c>
      <c r="E221" s="3">
        <f t="shared" ref="E221" si="540">C221+D221</f>
        <v>88</v>
      </c>
      <c r="F221" s="3">
        <v>18</v>
      </c>
      <c r="G221" s="3">
        <v>52</v>
      </c>
      <c r="H221" s="3">
        <f t="shared" ref="H221" si="541">F221+G221</f>
        <v>70</v>
      </c>
      <c r="I221" s="3">
        <v>5</v>
      </c>
      <c r="J221" s="3">
        <v>7</v>
      </c>
      <c r="K221" s="3">
        <f t="shared" ref="K221" si="542">I221+J221</f>
        <v>12</v>
      </c>
      <c r="L221" s="3">
        <v>0</v>
      </c>
      <c r="M221" s="3">
        <v>0</v>
      </c>
      <c r="N221" s="3">
        <f t="shared" si="527"/>
        <v>0</v>
      </c>
      <c r="O221" s="3">
        <v>0</v>
      </c>
      <c r="P221" s="3">
        <v>0</v>
      </c>
      <c r="Q221" s="3">
        <f t="shared" ref="Q221" si="543">O221+P221</f>
        <v>0</v>
      </c>
      <c r="R221" s="3">
        <v>0</v>
      </c>
      <c r="S221" s="3">
        <v>0</v>
      </c>
      <c r="T221" s="3">
        <f t="shared" ref="T221" si="544">R221+S221</f>
        <v>0</v>
      </c>
      <c r="U221" s="3">
        <v>0</v>
      </c>
      <c r="V221" s="3">
        <v>0</v>
      </c>
      <c r="W221" s="3">
        <f t="shared" ref="W221" si="545">U221+V221</f>
        <v>0</v>
      </c>
      <c r="X221" s="3">
        <v>0</v>
      </c>
      <c r="Y221" s="3">
        <v>0</v>
      </c>
      <c r="Z221" s="3">
        <f t="shared" ref="Z221" si="546">X221+Y221</f>
        <v>0</v>
      </c>
      <c r="AA221" s="4">
        <f t="shared" si="532"/>
        <v>48</v>
      </c>
      <c r="AB221" s="4">
        <f t="shared" si="532"/>
        <v>122</v>
      </c>
      <c r="AC221" s="4">
        <f t="shared" si="532"/>
        <v>170</v>
      </c>
    </row>
    <row r="222" spans="1:29" ht="25.5" customHeight="1" x14ac:dyDescent="0.35">
      <c r="A222" s="13"/>
      <c r="B222" s="35" t="s">
        <v>92</v>
      </c>
      <c r="C222" s="4">
        <f t="shared" ref="C222:Z222" si="547">SUM(C219:C221)</f>
        <v>37</v>
      </c>
      <c r="D222" s="4">
        <f t="shared" si="547"/>
        <v>73</v>
      </c>
      <c r="E222" s="4">
        <f t="shared" si="547"/>
        <v>110</v>
      </c>
      <c r="F222" s="4">
        <f t="shared" si="547"/>
        <v>33</v>
      </c>
      <c r="G222" s="4">
        <f t="shared" si="547"/>
        <v>88</v>
      </c>
      <c r="H222" s="4">
        <f t="shared" si="547"/>
        <v>121</v>
      </c>
      <c r="I222" s="4">
        <f t="shared" si="547"/>
        <v>5</v>
      </c>
      <c r="J222" s="4">
        <f t="shared" si="547"/>
        <v>8</v>
      </c>
      <c r="K222" s="4">
        <f t="shared" si="547"/>
        <v>13</v>
      </c>
      <c r="L222" s="4">
        <f>SUM(L219:L221)</f>
        <v>0</v>
      </c>
      <c r="M222" s="4">
        <f>SUM(M219:M221)</f>
        <v>0</v>
      </c>
      <c r="N222" s="4">
        <f>SUM(N219:N221)</f>
        <v>0</v>
      </c>
      <c r="O222" s="4">
        <f t="shared" si="547"/>
        <v>0</v>
      </c>
      <c r="P222" s="4">
        <f t="shared" si="547"/>
        <v>0</v>
      </c>
      <c r="Q222" s="4">
        <f t="shared" si="547"/>
        <v>0</v>
      </c>
      <c r="R222" s="4">
        <f t="shared" si="547"/>
        <v>0</v>
      </c>
      <c r="S222" s="4">
        <f t="shared" si="547"/>
        <v>0</v>
      </c>
      <c r="T222" s="4">
        <f t="shared" si="547"/>
        <v>0</v>
      </c>
      <c r="U222" s="4">
        <f t="shared" si="547"/>
        <v>0</v>
      </c>
      <c r="V222" s="4">
        <f t="shared" si="547"/>
        <v>0</v>
      </c>
      <c r="W222" s="4">
        <f t="shared" si="547"/>
        <v>0</v>
      </c>
      <c r="X222" s="4">
        <f t="shared" si="547"/>
        <v>0</v>
      </c>
      <c r="Y222" s="4">
        <f t="shared" si="547"/>
        <v>0</v>
      </c>
      <c r="Z222" s="4">
        <f t="shared" si="547"/>
        <v>0</v>
      </c>
      <c r="AA222" s="4">
        <f>C222+F222+I222+O222+R222+U222+X222</f>
        <v>75</v>
      </c>
      <c r="AB222" s="4">
        <f>D222+G222+J222+P222+S222+V222+Y222</f>
        <v>169</v>
      </c>
      <c r="AC222" s="4">
        <f>AA222+AB222</f>
        <v>244</v>
      </c>
    </row>
    <row r="223" spans="1:29" ht="25.5" customHeight="1" x14ac:dyDescent="0.35">
      <c r="A223" s="13"/>
      <c r="B223" s="6" t="s">
        <v>144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25.5" customHeight="1" x14ac:dyDescent="0.35">
      <c r="A224" s="13"/>
      <c r="B224" s="27" t="s">
        <v>49</v>
      </c>
      <c r="C224" s="3">
        <v>0</v>
      </c>
      <c r="D224" s="3">
        <v>56</v>
      </c>
      <c r="E224" s="3">
        <f t="shared" ref="E224" si="548">C224+D224</f>
        <v>56</v>
      </c>
      <c r="F224" s="3">
        <v>1</v>
      </c>
      <c r="G224" s="3">
        <v>57</v>
      </c>
      <c r="H224" s="3">
        <f t="shared" ref="H224" si="549">F224+G224</f>
        <v>58</v>
      </c>
      <c r="I224" s="3">
        <v>0</v>
      </c>
      <c r="J224" s="3">
        <v>57</v>
      </c>
      <c r="K224" s="3">
        <f t="shared" ref="K224" si="550">I224+J224</f>
        <v>57</v>
      </c>
      <c r="L224" s="3">
        <v>0</v>
      </c>
      <c r="M224" s="3">
        <v>0</v>
      </c>
      <c r="N224" s="3">
        <f t="shared" ref="N224" si="551">L224+M224</f>
        <v>0</v>
      </c>
      <c r="O224" s="3">
        <v>0</v>
      </c>
      <c r="P224" s="3">
        <v>0</v>
      </c>
      <c r="Q224" s="3">
        <f t="shared" ref="Q224" si="552">O224+P224</f>
        <v>0</v>
      </c>
      <c r="R224" s="3">
        <v>0</v>
      </c>
      <c r="S224" s="3">
        <v>0</v>
      </c>
      <c r="T224" s="3">
        <f t="shared" ref="T224" si="553">R224+S224</f>
        <v>0</v>
      </c>
      <c r="U224" s="3">
        <v>0</v>
      </c>
      <c r="V224" s="3">
        <v>0</v>
      </c>
      <c r="W224" s="3">
        <f t="shared" ref="W224" si="554">U224+V224</f>
        <v>0</v>
      </c>
      <c r="X224" s="3">
        <v>0</v>
      </c>
      <c r="Y224" s="3">
        <v>0</v>
      </c>
      <c r="Z224" s="3">
        <f t="shared" ref="Z224" si="555">X224+Y224</f>
        <v>0</v>
      </c>
      <c r="AA224" s="4">
        <f>C224+F224+I224+O224+R224+U224+X224</f>
        <v>1</v>
      </c>
      <c r="AB224" s="4">
        <f>D224+G224+J224+P224+S224+V224+Y224</f>
        <v>170</v>
      </c>
      <c r="AC224" s="4">
        <f>E224+H224+K224+Q224+T224+W224+Z224</f>
        <v>171</v>
      </c>
    </row>
    <row r="225" spans="1:29" ht="25.5" customHeight="1" x14ac:dyDescent="0.35">
      <c r="A225" s="13"/>
      <c r="B225" s="16" t="s">
        <v>92</v>
      </c>
      <c r="C225" s="4">
        <f>SUM(C224)</f>
        <v>0</v>
      </c>
      <c r="D225" s="4">
        <f t="shared" ref="D225:AC225" si="556">SUM(D224)</f>
        <v>56</v>
      </c>
      <c r="E225" s="4">
        <f t="shared" si="556"/>
        <v>56</v>
      </c>
      <c r="F225" s="4">
        <f t="shared" si="556"/>
        <v>1</v>
      </c>
      <c r="G225" s="4">
        <f t="shared" si="556"/>
        <v>57</v>
      </c>
      <c r="H225" s="4">
        <f t="shared" si="556"/>
        <v>58</v>
      </c>
      <c r="I225" s="4">
        <f t="shared" si="556"/>
        <v>0</v>
      </c>
      <c r="J225" s="4">
        <f t="shared" si="556"/>
        <v>57</v>
      </c>
      <c r="K225" s="4">
        <f t="shared" si="556"/>
        <v>57</v>
      </c>
      <c r="L225" s="4">
        <f t="shared" ref="L225:N225" si="557">SUM(L224)</f>
        <v>0</v>
      </c>
      <c r="M225" s="4">
        <f t="shared" si="557"/>
        <v>0</v>
      </c>
      <c r="N225" s="4">
        <f t="shared" si="557"/>
        <v>0</v>
      </c>
      <c r="O225" s="4">
        <f t="shared" si="556"/>
        <v>0</v>
      </c>
      <c r="P225" s="4">
        <f t="shared" si="556"/>
        <v>0</v>
      </c>
      <c r="Q225" s="4">
        <f t="shared" si="556"/>
        <v>0</v>
      </c>
      <c r="R225" s="4">
        <f t="shared" si="556"/>
        <v>0</v>
      </c>
      <c r="S225" s="4">
        <f t="shared" si="556"/>
        <v>0</v>
      </c>
      <c r="T225" s="4">
        <f t="shared" si="556"/>
        <v>0</v>
      </c>
      <c r="U225" s="4">
        <f t="shared" si="556"/>
        <v>0</v>
      </c>
      <c r="V225" s="4">
        <f t="shared" si="556"/>
        <v>0</v>
      </c>
      <c r="W225" s="4">
        <f t="shared" si="556"/>
        <v>0</v>
      </c>
      <c r="X225" s="4">
        <f t="shared" si="556"/>
        <v>0</v>
      </c>
      <c r="Y225" s="4">
        <f t="shared" si="556"/>
        <v>0</v>
      </c>
      <c r="Z225" s="4">
        <f t="shared" si="556"/>
        <v>0</v>
      </c>
      <c r="AA225" s="4">
        <f t="shared" si="556"/>
        <v>1</v>
      </c>
      <c r="AB225" s="4">
        <f t="shared" si="556"/>
        <v>170</v>
      </c>
      <c r="AC225" s="4">
        <f t="shared" si="556"/>
        <v>171</v>
      </c>
    </row>
    <row r="226" spans="1:29" ht="25.5" customHeight="1" x14ac:dyDescent="0.35">
      <c r="A226" s="13"/>
      <c r="B226" s="6" t="s">
        <v>151</v>
      </c>
      <c r="C226" s="3"/>
      <c r="D226" s="3"/>
      <c r="E226" s="4"/>
      <c r="F226" s="3"/>
      <c r="G226" s="3"/>
      <c r="H226" s="4"/>
      <c r="I226" s="3"/>
      <c r="J226" s="3"/>
      <c r="K226" s="4"/>
      <c r="L226" s="4"/>
      <c r="M226" s="4"/>
      <c r="N226" s="4"/>
      <c r="O226" s="3"/>
      <c r="P226" s="3"/>
      <c r="Q226" s="4"/>
      <c r="R226" s="3"/>
      <c r="S226" s="3"/>
      <c r="T226" s="4"/>
      <c r="U226" s="3"/>
      <c r="V226" s="3"/>
      <c r="W226" s="4"/>
      <c r="X226" s="3"/>
      <c r="Y226" s="3"/>
      <c r="Z226" s="4"/>
      <c r="AA226" s="4"/>
      <c r="AB226" s="4"/>
      <c r="AC226" s="4"/>
    </row>
    <row r="227" spans="1:29" ht="25.5" customHeight="1" x14ac:dyDescent="0.35">
      <c r="A227" s="5"/>
      <c r="B227" s="27" t="s">
        <v>49</v>
      </c>
      <c r="C227" s="3">
        <v>0</v>
      </c>
      <c r="D227" s="3">
        <v>0</v>
      </c>
      <c r="E227" s="3">
        <f t="shared" si="500"/>
        <v>0</v>
      </c>
      <c r="F227" s="3">
        <v>0</v>
      </c>
      <c r="G227" s="3">
        <v>0</v>
      </c>
      <c r="H227" s="3">
        <f t="shared" si="501"/>
        <v>0</v>
      </c>
      <c r="I227" s="3">
        <v>0</v>
      </c>
      <c r="J227" s="3">
        <v>0</v>
      </c>
      <c r="K227" s="3">
        <f t="shared" si="502"/>
        <v>0</v>
      </c>
      <c r="L227" s="3">
        <v>0</v>
      </c>
      <c r="M227" s="3">
        <v>0</v>
      </c>
      <c r="N227" s="3">
        <f t="shared" ref="N227" si="558">L227+M227</f>
        <v>0</v>
      </c>
      <c r="O227" s="3">
        <v>0</v>
      </c>
      <c r="P227" s="3">
        <v>56</v>
      </c>
      <c r="Q227" s="3">
        <f t="shared" si="504"/>
        <v>56</v>
      </c>
      <c r="R227" s="3">
        <v>0</v>
      </c>
      <c r="S227" s="3">
        <v>0</v>
      </c>
      <c r="T227" s="3">
        <f t="shared" si="505"/>
        <v>0</v>
      </c>
      <c r="U227" s="3">
        <v>2</v>
      </c>
      <c r="V227" s="3">
        <v>59</v>
      </c>
      <c r="W227" s="3">
        <f t="shared" si="506"/>
        <v>61</v>
      </c>
      <c r="X227" s="3">
        <v>0</v>
      </c>
      <c r="Y227" s="3">
        <v>0</v>
      </c>
      <c r="Z227" s="3">
        <f t="shared" si="507"/>
        <v>0</v>
      </c>
      <c r="AA227" s="4">
        <f>C227+F227+I227+O227+R227+U227+X227</f>
        <v>2</v>
      </c>
      <c r="AB227" s="4">
        <f>D227+G227+J227+P227+S227+V227+Y227</f>
        <v>115</v>
      </c>
      <c r="AC227" s="4">
        <f>E227+H227+K227+Q227+T227+W227+Z227</f>
        <v>117</v>
      </c>
    </row>
    <row r="228" spans="1:29" ht="25.5" customHeight="1" x14ac:dyDescent="0.35">
      <c r="A228" s="5"/>
      <c r="B228" s="16" t="s">
        <v>92</v>
      </c>
      <c r="C228" s="4">
        <f>SUM(C227)</f>
        <v>0</v>
      </c>
      <c r="D228" s="4">
        <f t="shared" ref="D228:AC228" si="559">SUM(D227)</f>
        <v>0</v>
      </c>
      <c r="E228" s="4">
        <f t="shared" si="559"/>
        <v>0</v>
      </c>
      <c r="F228" s="4">
        <f t="shared" si="559"/>
        <v>0</v>
      </c>
      <c r="G228" s="4">
        <f t="shared" si="559"/>
        <v>0</v>
      </c>
      <c r="H228" s="4">
        <f t="shared" si="559"/>
        <v>0</v>
      </c>
      <c r="I228" s="4">
        <f t="shared" si="559"/>
        <v>0</v>
      </c>
      <c r="J228" s="4">
        <f t="shared" si="559"/>
        <v>0</v>
      </c>
      <c r="K228" s="4">
        <f t="shared" si="559"/>
        <v>0</v>
      </c>
      <c r="L228" s="4">
        <f t="shared" ref="L228:N228" si="560">SUM(L227)</f>
        <v>0</v>
      </c>
      <c r="M228" s="4">
        <f t="shared" si="560"/>
        <v>0</v>
      </c>
      <c r="N228" s="4">
        <f t="shared" si="560"/>
        <v>0</v>
      </c>
      <c r="O228" s="4">
        <f t="shared" si="559"/>
        <v>0</v>
      </c>
      <c r="P228" s="4">
        <f t="shared" si="559"/>
        <v>56</v>
      </c>
      <c r="Q228" s="4">
        <f t="shared" si="559"/>
        <v>56</v>
      </c>
      <c r="R228" s="4">
        <f t="shared" si="559"/>
        <v>0</v>
      </c>
      <c r="S228" s="4">
        <f t="shared" si="559"/>
        <v>0</v>
      </c>
      <c r="T228" s="4">
        <f t="shared" si="559"/>
        <v>0</v>
      </c>
      <c r="U228" s="4">
        <f t="shared" si="559"/>
        <v>2</v>
      </c>
      <c r="V228" s="4">
        <f t="shared" si="559"/>
        <v>59</v>
      </c>
      <c r="W228" s="4">
        <f t="shared" si="559"/>
        <v>61</v>
      </c>
      <c r="X228" s="4">
        <f t="shared" si="559"/>
        <v>0</v>
      </c>
      <c r="Y228" s="4">
        <f t="shared" si="559"/>
        <v>0</v>
      </c>
      <c r="Z228" s="4">
        <f t="shared" si="559"/>
        <v>0</v>
      </c>
      <c r="AA228" s="4">
        <f t="shared" si="559"/>
        <v>2</v>
      </c>
      <c r="AB228" s="4">
        <f t="shared" si="559"/>
        <v>115</v>
      </c>
      <c r="AC228" s="4">
        <f t="shared" si="559"/>
        <v>117</v>
      </c>
    </row>
    <row r="229" spans="1:29" s="17" customFormat="1" ht="25.5" customHeight="1" x14ac:dyDescent="0.35">
      <c r="A229" s="5"/>
      <c r="B229" s="16" t="s">
        <v>8</v>
      </c>
      <c r="C229" s="4">
        <f t="shared" ref="C229:AC229" si="561">C217+C222+C228+C225</f>
        <v>107</v>
      </c>
      <c r="D229" s="4">
        <f t="shared" si="561"/>
        <v>332</v>
      </c>
      <c r="E229" s="4">
        <f t="shared" si="561"/>
        <v>439</v>
      </c>
      <c r="F229" s="4">
        <f t="shared" si="561"/>
        <v>104</v>
      </c>
      <c r="G229" s="4">
        <f t="shared" si="561"/>
        <v>341</v>
      </c>
      <c r="H229" s="4">
        <f t="shared" si="561"/>
        <v>445</v>
      </c>
      <c r="I229" s="4">
        <f t="shared" si="561"/>
        <v>64</v>
      </c>
      <c r="J229" s="4">
        <f t="shared" si="561"/>
        <v>227</v>
      </c>
      <c r="K229" s="4">
        <f t="shared" si="561"/>
        <v>291</v>
      </c>
      <c r="L229" s="4">
        <f>L217+L222+L228+L225</f>
        <v>0</v>
      </c>
      <c r="M229" s="4">
        <f>M217+M222+M228+M225</f>
        <v>0</v>
      </c>
      <c r="N229" s="4">
        <f>N217+N222+N228+N225</f>
        <v>0</v>
      </c>
      <c r="O229" s="4">
        <f t="shared" si="561"/>
        <v>66</v>
      </c>
      <c r="P229" s="4">
        <f t="shared" si="561"/>
        <v>188</v>
      </c>
      <c r="Q229" s="4">
        <f t="shared" si="561"/>
        <v>254</v>
      </c>
      <c r="R229" s="4">
        <f t="shared" si="561"/>
        <v>14</v>
      </c>
      <c r="S229" s="4">
        <f t="shared" si="561"/>
        <v>15</v>
      </c>
      <c r="T229" s="4">
        <f t="shared" si="561"/>
        <v>29</v>
      </c>
      <c r="U229" s="4">
        <f t="shared" si="561"/>
        <v>2</v>
      </c>
      <c r="V229" s="4">
        <f t="shared" si="561"/>
        <v>59</v>
      </c>
      <c r="W229" s="4">
        <f t="shared" si="561"/>
        <v>61</v>
      </c>
      <c r="X229" s="4">
        <f t="shared" si="561"/>
        <v>0</v>
      </c>
      <c r="Y229" s="4">
        <f t="shared" si="561"/>
        <v>0</v>
      </c>
      <c r="Z229" s="4">
        <f t="shared" si="561"/>
        <v>0</v>
      </c>
      <c r="AA229" s="4">
        <f t="shared" si="561"/>
        <v>357</v>
      </c>
      <c r="AB229" s="4">
        <f t="shared" si="561"/>
        <v>1162</v>
      </c>
      <c r="AC229" s="4">
        <f t="shared" si="561"/>
        <v>1519</v>
      </c>
    </row>
    <row r="230" spans="1:29" s="17" customFormat="1" ht="25.5" customHeight="1" x14ac:dyDescent="0.35">
      <c r="A230" s="22"/>
      <c r="B230" s="23" t="s">
        <v>9</v>
      </c>
      <c r="C230" s="24">
        <f>C229</f>
        <v>107</v>
      </c>
      <c r="D230" s="24">
        <f t="shared" ref="D230:AC230" si="562">D229</f>
        <v>332</v>
      </c>
      <c r="E230" s="24">
        <f t="shared" si="562"/>
        <v>439</v>
      </c>
      <c r="F230" s="24">
        <f t="shared" si="562"/>
        <v>104</v>
      </c>
      <c r="G230" s="24">
        <f t="shared" si="562"/>
        <v>341</v>
      </c>
      <c r="H230" s="24">
        <f t="shared" si="562"/>
        <v>445</v>
      </c>
      <c r="I230" s="24">
        <f t="shared" si="562"/>
        <v>64</v>
      </c>
      <c r="J230" s="24">
        <f t="shared" si="562"/>
        <v>227</v>
      </c>
      <c r="K230" s="24">
        <f t="shared" si="562"/>
        <v>291</v>
      </c>
      <c r="L230" s="24">
        <f t="shared" ref="L230:N230" si="563">L229</f>
        <v>0</v>
      </c>
      <c r="M230" s="24">
        <f t="shared" si="563"/>
        <v>0</v>
      </c>
      <c r="N230" s="24">
        <f t="shared" si="563"/>
        <v>0</v>
      </c>
      <c r="O230" s="24">
        <f t="shared" si="562"/>
        <v>66</v>
      </c>
      <c r="P230" s="24">
        <f t="shared" si="562"/>
        <v>188</v>
      </c>
      <c r="Q230" s="24">
        <f t="shared" si="562"/>
        <v>254</v>
      </c>
      <c r="R230" s="24">
        <f t="shared" si="562"/>
        <v>14</v>
      </c>
      <c r="S230" s="24">
        <f t="shared" si="562"/>
        <v>15</v>
      </c>
      <c r="T230" s="24">
        <f t="shared" si="562"/>
        <v>29</v>
      </c>
      <c r="U230" s="24">
        <f t="shared" si="562"/>
        <v>2</v>
      </c>
      <c r="V230" s="24">
        <f t="shared" si="562"/>
        <v>59</v>
      </c>
      <c r="W230" s="24">
        <f t="shared" si="562"/>
        <v>61</v>
      </c>
      <c r="X230" s="24">
        <f t="shared" si="562"/>
        <v>0</v>
      </c>
      <c r="Y230" s="24">
        <f t="shared" si="562"/>
        <v>0</v>
      </c>
      <c r="Z230" s="24">
        <f t="shared" si="562"/>
        <v>0</v>
      </c>
      <c r="AA230" s="24">
        <f t="shared" si="562"/>
        <v>357</v>
      </c>
      <c r="AB230" s="24">
        <f t="shared" si="562"/>
        <v>1162</v>
      </c>
      <c r="AC230" s="24">
        <f t="shared" si="562"/>
        <v>1519</v>
      </c>
    </row>
    <row r="231" spans="1:29" ht="25.5" customHeight="1" x14ac:dyDescent="0.35">
      <c r="A231" s="5" t="s">
        <v>50</v>
      </c>
      <c r="B231" s="26"/>
      <c r="C231" s="7"/>
      <c r="D231" s="8"/>
      <c r="E231" s="68"/>
      <c r="F231" s="8"/>
      <c r="G231" s="8"/>
      <c r="H231" s="68"/>
      <c r="I231" s="8"/>
      <c r="J231" s="8"/>
      <c r="K231" s="68"/>
      <c r="L231" s="77"/>
      <c r="M231" s="77"/>
      <c r="N231" s="77"/>
      <c r="O231" s="8"/>
      <c r="P231" s="8"/>
      <c r="Q231" s="68"/>
      <c r="R231" s="8"/>
      <c r="S231" s="8"/>
      <c r="T231" s="68"/>
      <c r="U231" s="9"/>
      <c r="V231" s="9"/>
      <c r="W231" s="10"/>
      <c r="X231" s="9"/>
      <c r="Y231" s="9"/>
      <c r="Z231" s="10"/>
      <c r="AA231" s="68"/>
      <c r="AB231" s="68"/>
      <c r="AC231" s="69"/>
    </row>
    <row r="232" spans="1:29" ht="25.5" customHeight="1" x14ac:dyDescent="0.35">
      <c r="A232" s="5"/>
      <c r="B232" s="30" t="s">
        <v>5</v>
      </c>
      <c r="C232" s="7"/>
      <c r="D232" s="8"/>
      <c r="E232" s="68"/>
      <c r="F232" s="8"/>
      <c r="G232" s="8"/>
      <c r="H232" s="68"/>
      <c r="I232" s="8"/>
      <c r="J232" s="8"/>
      <c r="K232" s="68"/>
      <c r="L232" s="77"/>
      <c r="M232" s="77"/>
      <c r="N232" s="77"/>
      <c r="O232" s="8"/>
      <c r="P232" s="8"/>
      <c r="Q232" s="68"/>
      <c r="R232" s="8"/>
      <c r="S232" s="8"/>
      <c r="T232" s="68"/>
      <c r="U232" s="9"/>
      <c r="V232" s="9"/>
      <c r="W232" s="10"/>
      <c r="X232" s="9"/>
      <c r="Y232" s="9"/>
      <c r="Z232" s="10"/>
      <c r="AA232" s="68"/>
      <c r="AB232" s="68"/>
      <c r="AC232" s="69"/>
    </row>
    <row r="233" spans="1:29" ht="25.5" customHeight="1" x14ac:dyDescent="0.35">
      <c r="A233" s="5"/>
      <c r="B233" s="6" t="s">
        <v>149</v>
      </c>
      <c r="C233" s="7"/>
      <c r="D233" s="8"/>
      <c r="E233" s="68"/>
      <c r="F233" s="8"/>
      <c r="G233" s="8"/>
      <c r="H233" s="68"/>
      <c r="I233" s="8"/>
      <c r="J233" s="8"/>
      <c r="K233" s="68"/>
      <c r="L233" s="77"/>
      <c r="M233" s="77"/>
      <c r="N233" s="77"/>
      <c r="O233" s="8"/>
      <c r="P233" s="8"/>
      <c r="Q233" s="68"/>
      <c r="R233" s="8"/>
      <c r="S233" s="8"/>
      <c r="T233" s="68"/>
      <c r="U233" s="9"/>
      <c r="V233" s="9"/>
      <c r="W233" s="10"/>
      <c r="X233" s="9"/>
      <c r="Y233" s="9"/>
      <c r="Z233" s="10"/>
      <c r="AA233" s="68"/>
      <c r="AB233" s="68"/>
      <c r="AC233" s="69"/>
    </row>
    <row r="234" spans="1:29" ht="25.5" customHeight="1" x14ac:dyDescent="0.35">
      <c r="A234" s="13"/>
      <c r="B234" s="14" t="s">
        <v>51</v>
      </c>
      <c r="C234" s="3">
        <v>8</v>
      </c>
      <c r="D234" s="3">
        <v>19</v>
      </c>
      <c r="E234" s="3">
        <f t="shared" si="500"/>
        <v>27</v>
      </c>
      <c r="F234" s="3">
        <v>10</v>
      </c>
      <c r="G234" s="3">
        <v>9</v>
      </c>
      <c r="H234" s="3">
        <f t="shared" si="501"/>
        <v>19</v>
      </c>
      <c r="I234" s="3">
        <v>6</v>
      </c>
      <c r="J234" s="3">
        <v>14</v>
      </c>
      <c r="K234" s="3">
        <f t="shared" si="502"/>
        <v>20</v>
      </c>
      <c r="L234" s="3">
        <v>0</v>
      </c>
      <c r="M234" s="3">
        <v>0</v>
      </c>
      <c r="N234" s="3">
        <f t="shared" ref="N234:N243" si="564">L234+M234</f>
        <v>0</v>
      </c>
      <c r="O234" s="3">
        <v>6</v>
      </c>
      <c r="P234" s="3">
        <v>11</v>
      </c>
      <c r="Q234" s="3">
        <f t="shared" si="504"/>
        <v>17</v>
      </c>
      <c r="R234" s="3">
        <v>2</v>
      </c>
      <c r="S234" s="3">
        <v>4</v>
      </c>
      <c r="T234" s="3">
        <f t="shared" si="505"/>
        <v>6</v>
      </c>
      <c r="U234" s="3">
        <v>0</v>
      </c>
      <c r="V234" s="3">
        <v>0</v>
      </c>
      <c r="W234" s="3">
        <f t="shared" si="506"/>
        <v>0</v>
      </c>
      <c r="X234" s="3">
        <v>0</v>
      </c>
      <c r="Y234" s="3">
        <v>0</v>
      </c>
      <c r="Z234" s="3">
        <f t="shared" si="507"/>
        <v>0</v>
      </c>
      <c r="AA234" s="4">
        <f t="shared" ref="AA234:AA243" si="565">C234+F234+I234+O234+R234+U234+X234</f>
        <v>32</v>
      </c>
      <c r="AB234" s="4">
        <f t="shared" ref="AB234:AB243" si="566">D234+G234+J234+P234+S234+V234+Y234</f>
        <v>57</v>
      </c>
      <c r="AC234" s="4">
        <f t="shared" ref="AC234:AC243" si="567">E234+H234+K234+Q234+T234+W234+Z234</f>
        <v>89</v>
      </c>
    </row>
    <row r="235" spans="1:29" ht="25.5" customHeight="1" x14ac:dyDescent="0.35">
      <c r="A235" s="13"/>
      <c r="B235" s="34" t="s">
        <v>52</v>
      </c>
      <c r="C235" s="3">
        <v>0</v>
      </c>
      <c r="D235" s="3">
        <v>0</v>
      </c>
      <c r="E235" s="3">
        <f t="shared" si="500"/>
        <v>0</v>
      </c>
      <c r="F235" s="3">
        <v>0</v>
      </c>
      <c r="G235" s="3">
        <v>0</v>
      </c>
      <c r="H235" s="3">
        <f t="shared" si="501"/>
        <v>0</v>
      </c>
      <c r="I235" s="3">
        <v>0</v>
      </c>
      <c r="J235" s="3">
        <v>0</v>
      </c>
      <c r="K235" s="3">
        <f t="shared" si="502"/>
        <v>0</v>
      </c>
      <c r="L235" s="3">
        <v>0</v>
      </c>
      <c r="M235" s="3">
        <v>0</v>
      </c>
      <c r="N235" s="3">
        <f t="shared" si="564"/>
        <v>0</v>
      </c>
      <c r="O235" s="3">
        <v>0</v>
      </c>
      <c r="P235" s="3">
        <v>0</v>
      </c>
      <c r="Q235" s="3">
        <f t="shared" si="504"/>
        <v>0</v>
      </c>
      <c r="R235" s="3">
        <v>19</v>
      </c>
      <c r="S235" s="3">
        <v>3</v>
      </c>
      <c r="T235" s="3">
        <f t="shared" si="505"/>
        <v>22</v>
      </c>
      <c r="U235" s="3">
        <v>0</v>
      </c>
      <c r="V235" s="3">
        <v>0</v>
      </c>
      <c r="W235" s="3">
        <f t="shared" si="506"/>
        <v>0</v>
      </c>
      <c r="X235" s="3">
        <v>0</v>
      </c>
      <c r="Y235" s="3">
        <v>0</v>
      </c>
      <c r="Z235" s="3">
        <f t="shared" si="507"/>
        <v>0</v>
      </c>
      <c r="AA235" s="4">
        <f t="shared" si="565"/>
        <v>19</v>
      </c>
      <c r="AB235" s="4">
        <f t="shared" si="566"/>
        <v>3</v>
      </c>
      <c r="AC235" s="4">
        <f t="shared" si="567"/>
        <v>22</v>
      </c>
    </row>
    <row r="236" spans="1:29" ht="25.5" customHeight="1" x14ac:dyDescent="0.35">
      <c r="A236" s="13"/>
      <c r="B236" s="34" t="s">
        <v>166</v>
      </c>
      <c r="C236" s="3">
        <v>17</v>
      </c>
      <c r="D236" s="3">
        <v>27</v>
      </c>
      <c r="E236" s="3">
        <f t="shared" ref="E236" si="568">C236+D236</f>
        <v>44</v>
      </c>
      <c r="F236" s="3">
        <v>21</v>
      </c>
      <c r="G236" s="3">
        <v>29</v>
      </c>
      <c r="H236" s="3">
        <f t="shared" ref="H236" si="569">F236+G236</f>
        <v>50</v>
      </c>
      <c r="I236" s="3">
        <v>15</v>
      </c>
      <c r="J236" s="3">
        <v>7</v>
      </c>
      <c r="K236" s="3">
        <f t="shared" ref="K236" si="570">I236+J236</f>
        <v>22</v>
      </c>
      <c r="L236" s="3">
        <v>0</v>
      </c>
      <c r="M236" s="3">
        <v>0</v>
      </c>
      <c r="N236" s="3">
        <f t="shared" si="564"/>
        <v>0</v>
      </c>
      <c r="O236" s="3">
        <v>0</v>
      </c>
      <c r="P236" s="3">
        <v>0</v>
      </c>
      <c r="Q236" s="3">
        <f t="shared" ref="Q236" si="571">O236+P236</f>
        <v>0</v>
      </c>
      <c r="R236" s="3">
        <v>0</v>
      </c>
      <c r="S236" s="3">
        <v>0</v>
      </c>
      <c r="T236" s="3">
        <f t="shared" ref="T236" si="572">R236+S236</f>
        <v>0</v>
      </c>
      <c r="U236" s="3">
        <v>0</v>
      </c>
      <c r="V236" s="3">
        <v>0</v>
      </c>
      <c r="W236" s="3">
        <f t="shared" ref="W236" si="573">U236+V236</f>
        <v>0</v>
      </c>
      <c r="X236" s="3">
        <v>0</v>
      </c>
      <c r="Y236" s="3">
        <v>0</v>
      </c>
      <c r="Z236" s="3">
        <f t="shared" ref="Z236" si="574">X236+Y236</f>
        <v>0</v>
      </c>
      <c r="AA236" s="4">
        <f t="shared" si="565"/>
        <v>53</v>
      </c>
      <c r="AB236" s="4">
        <f t="shared" si="566"/>
        <v>63</v>
      </c>
      <c r="AC236" s="4">
        <f t="shared" si="567"/>
        <v>116</v>
      </c>
    </row>
    <row r="237" spans="1:29" ht="25.5" customHeight="1" x14ac:dyDescent="0.35">
      <c r="A237" s="13"/>
      <c r="B237" s="34" t="s">
        <v>99</v>
      </c>
      <c r="C237" s="3">
        <v>9</v>
      </c>
      <c r="D237" s="3">
        <v>19</v>
      </c>
      <c r="E237" s="3">
        <f t="shared" si="500"/>
        <v>28</v>
      </c>
      <c r="F237" s="3">
        <v>8</v>
      </c>
      <c r="G237" s="3">
        <v>13</v>
      </c>
      <c r="H237" s="3">
        <f t="shared" si="501"/>
        <v>21</v>
      </c>
      <c r="I237" s="3">
        <v>4</v>
      </c>
      <c r="J237" s="3">
        <v>23</v>
      </c>
      <c r="K237" s="3">
        <f t="shared" si="502"/>
        <v>27</v>
      </c>
      <c r="L237" s="3">
        <v>0</v>
      </c>
      <c r="M237" s="3">
        <v>0</v>
      </c>
      <c r="N237" s="3">
        <f t="shared" si="564"/>
        <v>0</v>
      </c>
      <c r="O237" s="3">
        <v>10</v>
      </c>
      <c r="P237" s="3">
        <v>17</v>
      </c>
      <c r="Q237" s="3">
        <f t="shared" si="504"/>
        <v>27</v>
      </c>
      <c r="R237" s="3">
        <v>15</v>
      </c>
      <c r="S237" s="3">
        <v>5</v>
      </c>
      <c r="T237" s="3">
        <f t="shared" si="505"/>
        <v>20</v>
      </c>
      <c r="U237" s="3">
        <v>0</v>
      </c>
      <c r="V237" s="3">
        <v>0</v>
      </c>
      <c r="W237" s="3">
        <f t="shared" si="506"/>
        <v>0</v>
      </c>
      <c r="X237" s="3">
        <v>0</v>
      </c>
      <c r="Y237" s="3">
        <v>0</v>
      </c>
      <c r="Z237" s="3">
        <f t="shared" si="507"/>
        <v>0</v>
      </c>
      <c r="AA237" s="4">
        <f t="shared" si="565"/>
        <v>46</v>
      </c>
      <c r="AB237" s="4">
        <f t="shared" si="566"/>
        <v>77</v>
      </c>
      <c r="AC237" s="4">
        <f t="shared" si="567"/>
        <v>123</v>
      </c>
    </row>
    <row r="238" spans="1:29" ht="25.5" customHeight="1" x14ac:dyDescent="0.35">
      <c r="A238" s="13"/>
      <c r="B238" s="27" t="s">
        <v>53</v>
      </c>
      <c r="C238" s="3">
        <v>0</v>
      </c>
      <c r="D238" s="3">
        <v>0</v>
      </c>
      <c r="E238" s="3">
        <f t="shared" si="500"/>
        <v>0</v>
      </c>
      <c r="F238" s="3">
        <v>0</v>
      </c>
      <c r="G238" s="3">
        <v>0</v>
      </c>
      <c r="H238" s="3">
        <f t="shared" si="501"/>
        <v>0</v>
      </c>
      <c r="I238" s="3">
        <v>0</v>
      </c>
      <c r="J238" s="3">
        <v>0</v>
      </c>
      <c r="K238" s="3">
        <f t="shared" si="502"/>
        <v>0</v>
      </c>
      <c r="L238" s="3">
        <v>0</v>
      </c>
      <c r="M238" s="3">
        <v>0</v>
      </c>
      <c r="N238" s="3">
        <f t="shared" si="564"/>
        <v>0</v>
      </c>
      <c r="O238" s="3">
        <v>2</v>
      </c>
      <c r="P238" s="3">
        <v>0</v>
      </c>
      <c r="Q238" s="3">
        <f t="shared" si="504"/>
        <v>2</v>
      </c>
      <c r="R238" s="3">
        <v>3</v>
      </c>
      <c r="S238" s="3">
        <v>0</v>
      </c>
      <c r="T238" s="3">
        <f t="shared" si="505"/>
        <v>3</v>
      </c>
      <c r="U238" s="3">
        <v>0</v>
      </c>
      <c r="V238" s="3">
        <v>0</v>
      </c>
      <c r="W238" s="3">
        <f t="shared" si="506"/>
        <v>0</v>
      </c>
      <c r="X238" s="3">
        <v>0</v>
      </c>
      <c r="Y238" s="3">
        <v>0</v>
      </c>
      <c r="Z238" s="3">
        <f t="shared" si="507"/>
        <v>0</v>
      </c>
      <c r="AA238" s="4">
        <f t="shared" si="565"/>
        <v>5</v>
      </c>
      <c r="AB238" s="4">
        <f t="shared" si="566"/>
        <v>0</v>
      </c>
      <c r="AC238" s="4">
        <f t="shared" si="567"/>
        <v>5</v>
      </c>
    </row>
    <row r="239" spans="1:29" ht="25.5" customHeight="1" x14ac:dyDescent="0.35">
      <c r="A239" s="13"/>
      <c r="B239" s="34" t="s">
        <v>54</v>
      </c>
      <c r="C239" s="3">
        <v>9</v>
      </c>
      <c r="D239" s="3">
        <v>4</v>
      </c>
      <c r="E239" s="3">
        <f t="shared" si="500"/>
        <v>13</v>
      </c>
      <c r="F239" s="3">
        <v>4</v>
      </c>
      <c r="G239" s="3">
        <v>2</v>
      </c>
      <c r="H239" s="3">
        <f t="shared" si="501"/>
        <v>6</v>
      </c>
      <c r="I239" s="3">
        <v>9</v>
      </c>
      <c r="J239" s="3">
        <v>6</v>
      </c>
      <c r="K239" s="3">
        <f t="shared" si="502"/>
        <v>15</v>
      </c>
      <c r="L239" s="3">
        <v>0</v>
      </c>
      <c r="M239" s="3">
        <v>0</v>
      </c>
      <c r="N239" s="3">
        <f t="shared" si="564"/>
        <v>0</v>
      </c>
      <c r="O239" s="3">
        <v>3</v>
      </c>
      <c r="P239" s="3">
        <v>1</v>
      </c>
      <c r="Q239" s="3">
        <f t="shared" si="504"/>
        <v>4</v>
      </c>
      <c r="R239" s="3">
        <v>4</v>
      </c>
      <c r="S239" s="3">
        <v>1</v>
      </c>
      <c r="T239" s="3">
        <f t="shared" si="505"/>
        <v>5</v>
      </c>
      <c r="U239" s="3">
        <v>0</v>
      </c>
      <c r="V239" s="3">
        <v>0</v>
      </c>
      <c r="W239" s="3">
        <f t="shared" si="506"/>
        <v>0</v>
      </c>
      <c r="X239" s="3">
        <v>0</v>
      </c>
      <c r="Y239" s="3">
        <v>0</v>
      </c>
      <c r="Z239" s="3">
        <f t="shared" si="507"/>
        <v>0</v>
      </c>
      <c r="AA239" s="4">
        <f t="shared" si="565"/>
        <v>29</v>
      </c>
      <c r="AB239" s="4">
        <f t="shared" si="566"/>
        <v>14</v>
      </c>
      <c r="AC239" s="4">
        <f t="shared" si="567"/>
        <v>43</v>
      </c>
    </row>
    <row r="240" spans="1:29" ht="25.5" customHeight="1" x14ac:dyDescent="0.35">
      <c r="A240" s="13"/>
      <c r="B240" s="34" t="s">
        <v>55</v>
      </c>
      <c r="C240" s="3">
        <v>0</v>
      </c>
      <c r="D240" s="3">
        <v>0</v>
      </c>
      <c r="E240" s="3">
        <f t="shared" si="500"/>
        <v>0</v>
      </c>
      <c r="F240" s="3">
        <v>0</v>
      </c>
      <c r="G240" s="3">
        <v>0</v>
      </c>
      <c r="H240" s="3">
        <f t="shared" si="501"/>
        <v>0</v>
      </c>
      <c r="I240" s="3">
        <v>0</v>
      </c>
      <c r="J240" s="3">
        <v>0</v>
      </c>
      <c r="K240" s="3">
        <f t="shared" si="502"/>
        <v>0</v>
      </c>
      <c r="L240" s="3">
        <v>0</v>
      </c>
      <c r="M240" s="3">
        <v>0</v>
      </c>
      <c r="N240" s="3">
        <f t="shared" si="564"/>
        <v>0</v>
      </c>
      <c r="O240" s="3">
        <v>9</v>
      </c>
      <c r="P240" s="3">
        <v>5</v>
      </c>
      <c r="Q240" s="3">
        <f t="shared" si="504"/>
        <v>14</v>
      </c>
      <c r="R240" s="3">
        <v>6</v>
      </c>
      <c r="S240" s="3">
        <v>0</v>
      </c>
      <c r="T240" s="3">
        <f t="shared" si="505"/>
        <v>6</v>
      </c>
      <c r="U240" s="3">
        <v>0</v>
      </c>
      <c r="V240" s="3">
        <v>0</v>
      </c>
      <c r="W240" s="3">
        <f t="shared" si="506"/>
        <v>0</v>
      </c>
      <c r="X240" s="3">
        <v>0</v>
      </c>
      <c r="Y240" s="3">
        <v>0</v>
      </c>
      <c r="Z240" s="3">
        <f t="shared" si="507"/>
        <v>0</v>
      </c>
      <c r="AA240" s="4">
        <f t="shared" si="565"/>
        <v>15</v>
      </c>
      <c r="AB240" s="4">
        <f t="shared" si="566"/>
        <v>5</v>
      </c>
      <c r="AC240" s="4">
        <f t="shared" si="567"/>
        <v>20</v>
      </c>
    </row>
    <row r="241" spans="1:29" ht="25.5" customHeight="1" x14ac:dyDescent="0.35">
      <c r="A241" s="13"/>
      <c r="B241" s="34" t="s">
        <v>56</v>
      </c>
      <c r="C241" s="3">
        <v>9</v>
      </c>
      <c r="D241" s="3">
        <v>38</v>
      </c>
      <c r="E241" s="3">
        <f t="shared" si="500"/>
        <v>47</v>
      </c>
      <c r="F241" s="3">
        <v>13</v>
      </c>
      <c r="G241" s="3">
        <v>37</v>
      </c>
      <c r="H241" s="3">
        <f t="shared" si="501"/>
        <v>50</v>
      </c>
      <c r="I241" s="3">
        <v>15</v>
      </c>
      <c r="J241" s="3">
        <v>35</v>
      </c>
      <c r="K241" s="3">
        <f t="shared" si="502"/>
        <v>50</v>
      </c>
      <c r="L241" s="3">
        <v>0</v>
      </c>
      <c r="M241" s="3">
        <v>0</v>
      </c>
      <c r="N241" s="3">
        <f t="shared" si="564"/>
        <v>0</v>
      </c>
      <c r="O241" s="3">
        <v>7</v>
      </c>
      <c r="P241" s="3">
        <v>21</v>
      </c>
      <c r="Q241" s="3">
        <f t="shared" si="504"/>
        <v>28</v>
      </c>
      <c r="R241" s="3">
        <v>2</v>
      </c>
      <c r="S241" s="3">
        <v>2</v>
      </c>
      <c r="T241" s="3">
        <f t="shared" si="505"/>
        <v>4</v>
      </c>
      <c r="U241" s="3">
        <v>0</v>
      </c>
      <c r="V241" s="3">
        <v>0</v>
      </c>
      <c r="W241" s="3">
        <f t="shared" si="506"/>
        <v>0</v>
      </c>
      <c r="X241" s="3">
        <v>0</v>
      </c>
      <c r="Y241" s="3">
        <v>0</v>
      </c>
      <c r="Z241" s="3">
        <f t="shared" si="507"/>
        <v>0</v>
      </c>
      <c r="AA241" s="4">
        <f t="shared" si="565"/>
        <v>46</v>
      </c>
      <c r="AB241" s="4">
        <f t="shared" si="566"/>
        <v>133</v>
      </c>
      <c r="AC241" s="4">
        <f t="shared" si="567"/>
        <v>179</v>
      </c>
    </row>
    <row r="242" spans="1:29" ht="25.5" customHeight="1" x14ac:dyDescent="0.35">
      <c r="A242" s="13"/>
      <c r="B242" s="34" t="s">
        <v>57</v>
      </c>
      <c r="C242" s="3">
        <v>8</v>
      </c>
      <c r="D242" s="3">
        <v>11</v>
      </c>
      <c r="E242" s="3">
        <f t="shared" si="500"/>
        <v>19</v>
      </c>
      <c r="F242" s="3">
        <v>6</v>
      </c>
      <c r="G242" s="3">
        <v>12</v>
      </c>
      <c r="H242" s="3">
        <f t="shared" si="501"/>
        <v>18</v>
      </c>
      <c r="I242" s="3">
        <v>7</v>
      </c>
      <c r="J242" s="3">
        <v>18</v>
      </c>
      <c r="K242" s="3">
        <f t="shared" si="502"/>
        <v>25</v>
      </c>
      <c r="L242" s="3">
        <v>0</v>
      </c>
      <c r="M242" s="3">
        <v>0</v>
      </c>
      <c r="N242" s="3">
        <f t="shared" si="564"/>
        <v>0</v>
      </c>
      <c r="O242" s="3">
        <v>9</v>
      </c>
      <c r="P242" s="3">
        <v>12</v>
      </c>
      <c r="Q242" s="3">
        <f t="shared" si="504"/>
        <v>21</v>
      </c>
      <c r="R242" s="3">
        <v>3</v>
      </c>
      <c r="S242" s="3">
        <v>3</v>
      </c>
      <c r="T242" s="3">
        <f t="shared" si="505"/>
        <v>6</v>
      </c>
      <c r="U242" s="3">
        <v>0</v>
      </c>
      <c r="V242" s="3">
        <v>0</v>
      </c>
      <c r="W242" s="3">
        <f t="shared" si="506"/>
        <v>0</v>
      </c>
      <c r="X242" s="3">
        <v>0</v>
      </c>
      <c r="Y242" s="3">
        <v>0</v>
      </c>
      <c r="Z242" s="3">
        <f t="shared" si="507"/>
        <v>0</v>
      </c>
      <c r="AA242" s="4">
        <f t="shared" si="565"/>
        <v>33</v>
      </c>
      <c r="AB242" s="4">
        <f t="shared" si="566"/>
        <v>56</v>
      </c>
      <c r="AC242" s="4">
        <f t="shared" si="567"/>
        <v>89</v>
      </c>
    </row>
    <row r="243" spans="1:29" ht="25.5" customHeight="1" x14ac:dyDescent="0.35">
      <c r="A243" s="13"/>
      <c r="B243" s="34" t="s">
        <v>58</v>
      </c>
      <c r="C243" s="3">
        <v>10</v>
      </c>
      <c r="D243" s="3">
        <v>15</v>
      </c>
      <c r="E243" s="3">
        <f t="shared" si="500"/>
        <v>25</v>
      </c>
      <c r="F243" s="3">
        <v>10</v>
      </c>
      <c r="G243" s="3">
        <v>19</v>
      </c>
      <c r="H243" s="3">
        <f t="shared" si="501"/>
        <v>29</v>
      </c>
      <c r="I243" s="3">
        <v>7</v>
      </c>
      <c r="J243" s="3">
        <v>15</v>
      </c>
      <c r="K243" s="3">
        <f t="shared" si="502"/>
        <v>22</v>
      </c>
      <c r="L243" s="3">
        <v>0</v>
      </c>
      <c r="M243" s="3">
        <v>0</v>
      </c>
      <c r="N243" s="3">
        <f t="shared" si="564"/>
        <v>0</v>
      </c>
      <c r="O243" s="3">
        <v>9</v>
      </c>
      <c r="P243" s="3">
        <v>17</v>
      </c>
      <c r="Q243" s="3">
        <f>O243+P243</f>
        <v>26</v>
      </c>
      <c r="R243" s="3">
        <v>3</v>
      </c>
      <c r="S243" s="3">
        <v>10</v>
      </c>
      <c r="T243" s="3">
        <f t="shared" si="505"/>
        <v>13</v>
      </c>
      <c r="U243" s="3">
        <v>0</v>
      </c>
      <c r="V243" s="3">
        <v>0</v>
      </c>
      <c r="W243" s="3">
        <f t="shared" si="506"/>
        <v>0</v>
      </c>
      <c r="X243" s="3">
        <v>0</v>
      </c>
      <c r="Y243" s="3">
        <v>0</v>
      </c>
      <c r="Z243" s="3">
        <f t="shared" ref="Z243" si="575">X243+Y243</f>
        <v>0</v>
      </c>
      <c r="AA243" s="4">
        <f t="shared" si="565"/>
        <v>39</v>
      </c>
      <c r="AB243" s="4">
        <f t="shared" si="566"/>
        <v>76</v>
      </c>
      <c r="AC243" s="4">
        <f t="shared" si="567"/>
        <v>115</v>
      </c>
    </row>
    <row r="244" spans="1:29" ht="25.5" customHeight="1" x14ac:dyDescent="0.35">
      <c r="A244" s="13"/>
      <c r="B244" s="35" t="s">
        <v>92</v>
      </c>
      <c r="C244" s="4">
        <f t="shared" ref="C244:Z244" si="576">SUM(C234:C243)</f>
        <v>70</v>
      </c>
      <c r="D244" s="4">
        <f t="shared" si="576"/>
        <v>133</v>
      </c>
      <c r="E244" s="4">
        <f t="shared" si="576"/>
        <v>203</v>
      </c>
      <c r="F244" s="4">
        <f t="shared" si="576"/>
        <v>72</v>
      </c>
      <c r="G244" s="4">
        <f t="shared" si="576"/>
        <v>121</v>
      </c>
      <c r="H244" s="4">
        <f t="shared" si="576"/>
        <v>193</v>
      </c>
      <c r="I244" s="4">
        <f t="shared" si="576"/>
        <v>63</v>
      </c>
      <c r="J244" s="4">
        <f t="shared" si="576"/>
        <v>118</v>
      </c>
      <c r="K244" s="4">
        <f t="shared" si="576"/>
        <v>181</v>
      </c>
      <c r="L244" s="4">
        <f t="shared" si="576"/>
        <v>0</v>
      </c>
      <c r="M244" s="4">
        <f t="shared" si="576"/>
        <v>0</v>
      </c>
      <c r="N244" s="4">
        <f t="shared" si="576"/>
        <v>0</v>
      </c>
      <c r="O244" s="4">
        <f t="shared" si="576"/>
        <v>55</v>
      </c>
      <c r="P244" s="4">
        <f t="shared" si="576"/>
        <v>84</v>
      </c>
      <c r="Q244" s="4">
        <f t="shared" si="576"/>
        <v>139</v>
      </c>
      <c r="R244" s="4">
        <f t="shared" si="576"/>
        <v>57</v>
      </c>
      <c r="S244" s="4">
        <f t="shared" si="576"/>
        <v>28</v>
      </c>
      <c r="T244" s="4">
        <f t="shared" si="576"/>
        <v>85</v>
      </c>
      <c r="U244" s="4">
        <f t="shared" si="576"/>
        <v>0</v>
      </c>
      <c r="V244" s="4">
        <f t="shared" si="576"/>
        <v>0</v>
      </c>
      <c r="W244" s="4">
        <f t="shared" si="576"/>
        <v>0</v>
      </c>
      <c r="X244" s="4">
        <f t="shared" si="576"/>
        <v>0</v>
      </c>
      <c r="Y244" s="4">
        <f t="shared" si="576"/>
        <v>0</v>
      </c>
      <c r="Z244" s="4">
        <f t="shared" si="576"/>
        <v>0</v>
      </c>
      <c r="AA244" s="4">
        <f>C244+F244+I244+O244+R244+U244+X244</f>
        <v>317</v>
      </c>
      <c r="AB244" s="4">
        <f>D244+G244+J244+P244+S244+V244+Y244</f>
        <v>484</v>
      </c>
      <c r="AC244" s="4">
        <f>AA244+AB244</f>
        <v>801</v>
      </c>
    </row>
    <row r="245" spans="1:29" ht="25.5" customHeight="1" x14ac:dyDescent="0.35">
      <c r="A245" s="13"/>
      <c r="B245" s="33" t="s">
        <v>150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25.5" customHeight="1" x14ac:dyDescent="0.35">
      <c r="A246" s="13"/>
      <c r="B246" s="38" t="s">
        <v>59</v>
      </c>
      <c r="C246" s="3">
        <v>5</v>
      </c>
      <c r="D246" s="3">
        <v>6</v>
      </c>
      <c r="E246" s="3">
        <f t="shared" ref="E246:E249" si="577">C246+D246</f>
        <v>11</v>
      </c>
      <c r="F246" s="3">
        <v>8</v>
      </c>
      <c r="G246" s="3">
        <v>7</v>
      </c>
      <c r="H246" s="3">
        <f t="shared" ref="H246:H249" si="578">F246+G246</f>
        <v>15</v>
      </c>
      <c r="I246" s="3">
        <v>5</v>
      </c>
      <c r="J246" s="3">
        <v>5</v>
      </c>
      <c r="K246" s="3">
        <f t="shared" ref="K246:K249" si="579">I246+J246</f>
        <v>10</v>
      </c>
      <c r="L246" s="3">
        <v>0</v>
      </c>
      <c r="M246" s="3">
        <v>0</v>
      </c>
      <c r="N246" s="3">
        <f t="shared" ref="N246:N249" si="580">L246+M246</f>
        <v>0</v>
      </c>
      <c r="O246" s="3">
        <v>3</v>
      </c>
      <c r="P246" s="3">
        <v>3</v>
      </c>
      <c r="Q246" s="3">
        <f t="shared" ref="Q246:Q249" si="581">O246+P246</f>
        <v>6</v>
      </c>
      <c r="R246" s="3">
        <v>0</v>
      </c>
      <c r="S246" s="3">
        <v>0</v>
      </c>
      <c r="T246" s="3">
        <f t="shared" ref="T246:T249" si="582">R246+S246</f>
        <v>0</v>
      </c>
      <c r="U246" s="3">
        <v>0</v>
      </c>
      <c r="V246" s="3">
        <v>0</v>
      </c>
      <c r="W246" s="3">
        <f t="shared" ref="W246:W249" si="583">U246+V246</f>
        <v>0</v>
      </c>
      <c r="X246" s="3">
        <v>0</v>
      </c>
      <c r="Y246" s="3">
        <v>0</v>
      </c>
      <c r="Z246" s="3">
        <f t="shared" ref="Z246:Z249" si="584">X246+Y246</f>
        <v>0</v>
      </c>
      <c r="AA246" s="4">
        <f t="shared" ref="AA246:AC249" si="585">C246+F246+I246+O246+R246+U246+X246</f>
        <v>21</v>
      </c>
      <c r="AB246" s="4">
        <f t="shared" si="585"/>
        <v>21</v>
      </c>
      <c r="AC246" s="4">
        <f t="shared" si="585"/>
        <v>42</v>
      </c>
    </row>
    <row r="247" spans="1:29" ht="25.5" customHeight="1" x14ac:dyDescent="0.35">
      <c r="A247" s="13"/>
      <c r="B247" s="38" t="s">
        <v>60</v>
      </c>
      <c r="C247" s="3">
        <v>43</v>
      </c>
      <c r="D247" s="3">
        <v>8</v>
      </c>
      <c r="E247" s="3">
        <f t="shared" si="577"/>
        <v>51</v>
      </c>
      <c r="F247" s="3">
        <v>28</v>
      </c>
      <c r="G247" s="3">
        <v>8</v>
      </c>
      <c r="H247" s="3">
        <f t="shared" si="578"/>
        <v>36</v>
      </c>
      <c r="I247" s="3">
        <v>41</v>
      </c>
      <c r="J247" s="3">
        <v>6</v>
      </c>
      <c r="K247" s="3">
        <f t="shared" si="579"/>
        <v>47</v>
      </c>
      <c r="L247" s="3">
        <v>0</v>
      </c>
      <c r="M247" s="3">
        <v>0</v>
      </c>
      <c r="N247" s="3">
        <f t="shared" si="580"/>
        <v>0</v>
      </c>
      <c r="O247" s="3">
        <v>27</v>
      </c>
      <c r="P247" s="3">
        <v>6</v>
      </c>
      <c r="Q247" s="3">
        <f t="shared" si="581"/>
        <v>33</v>
      </c>
      <c r="R247" s="3">
        <v>0</v>
      </c>
      <c r="S247" s="3">
        <v>0</v>
      </c>
      <c r="T247" s="3">
        <f t="shared" si="582"/>
        <v>0</v>
      </c>
      <c r="U247" s="3">
        <v>0</v>
      </c>
      <c r="V247" s="3">
        <v>0</v>
      </c>
      <c r="W247" s="3">
        <f t="shared" si="583"/>
        <v>0</v>
      </c>
      <c r="X247" s="3">
        <v>0</v>
      </c>
      <c r="Y247" s="3">
        <v>0</v>
      </c>
      <c r="Z247" s="3">
        <f t="shared" si="584"/>
        <v>0</v>
      </c>
      <c r="AA247" s="4">
        <f t="shared" si="585"/>
        <v>139</v>
      </c>
      <c r="AB247" s="4">
        <f t="shared" si="585"/>
        <v>28</v>
      </c>
      <c r="AC247" s="4">
        <f t="shared" si="585"/>
        <v>167</v>
      </c>
    </row>
    <row r="248" spans="1:29" ht="25.5" customHeight="1" x14ac:dyDescent="0.35">
      <c r="A248" s="13"/>
      <c r="B248" s="38" t="s">
        <v>100</v>
      </c>
      <c r="C248" s="3">
        <v>10</v>
      </c>
      <c r="D248" s="3">
        <v>52</v>
      </c>
      <c r="E248" s="3">
        <f t="shared" ref="E248" si="586">C248+D248</f>
        <v>62</v>
      </c>
      <c r="F248" s="3">
        <v>25</v>
      </c>
      <c r="G248" s="3">
        <v>56</v>
      </c>
      <c r="H248" s="3">
        <f t="shared" ref="H248" si="587">F248+G248</f>
        <v>81</v>
      </c>
      <c r="I248" s="3">
        <v>18</v>
      </c>
      <c r="J248" s="3">
        <v>62</v>
      </c>
      <c r="K248" s="3">
        <f t="shared" ref="K248" si="588">I248+J248</f>
        <v>80</v>
      </c>
      <c r="L248" s="3">
        <v>0</v>
      </c>
      <c r="M248" s="3">
        <v>0</v>
      </c>
      <c r="N248" s="3">
        <f t="shared" si="580"/>
        <v>0</v>
      </c>
      <c r="O248" s="3">
        <v>18</v>
      </c>
      <c r="P248" s="3">
        <v>64</v>
      </c>
      <c r="Q248" s="3">
        <f t="shared" ref="Q248" si="589">O248+P248</f>
        <v>82</v>
      </c>
      <c r="R248" s="3">
        <v>0</v>
      </c>
      <c r="S248" s="3">
        <v>0</v>
      </c>
      <c r="T248" s="3">
        <f t="shared" ref="T248" si="590">R248+S248</f>
        <v>0</v>
      </c>
      <c r="U248" s="3">
        <v>0</v>
      </c>
      <c r="V248" s="3">
        <v>0</v>
      </c>
      <c r="W248" s="3">
        <f t="shared" ref="W248" si="591">U248+V248</f>
        <v>0</v>
      </c>
      <c r="X248" s="3">
        <v>0</v>
      </c>
      <c r="Y248" s="3">
        <v>0</v>
      </c>
      <c r="Z248" s="3">
        <f t="shared" ref="Z248" si="592">X248+Y248</f>
        <v>0</v>
      </c>
      <c r="AA248" s="4">
        <f t="shared" si="585"/>
        <v>71</v>
      </c>
      <c r="AB248" s="4">
        <f t="shared" si="585"/>
        <v>234</v>
      </c>
      <c r="AC248" s="4">
        <f t="shared" si="585"/>
        <v>305</v>
      </c>
    </row>
    <row r="249" spans="1:29" ht="25.5" customHeight="1" x14ac:dyDescent="0.35">
      <c r="A249" s="13"/>
      <c r="B249" s="38" t="s">
        <v>167</v>
      </c>
      <c r="C249" s="3">
        <v>5</v>
      </c>
      <c r="D249" s="3">
        <v>18</v>
      </c>
      <c r="E249" s="3">
        <f t="shared" si="577"/>
        <v>23</v>
      </c>
      <c r="F249" s="3">
        <v>7</v>
      </c>
      <c r="G249" s="3">
        <v>21</v>
      </c>
      <c r="H249" s="3">
        <f t="shared" si="578"/>
        <v>28</v>
      </c>
      <c r="I249" s="3">
        <v>4</v>
      </c>
      <c r="J249" s="3">
        <v>9</v>
      </c>
      <c r="K249" s="3">
        <f t="shared" si="579"/>
        <v>13</v>
      </c>
      <c r="L249" s="3">
        <v>0</v>
      </c>
      <c r="M249" s="3">
        <v>0</v>
      </c>
      <c r="N249" s="3">
        <f t="shared" si="580"/>
        <v>0</v>
      </c>
      <c r="O249" s="3">
        <v>0</v>
      </c>
      <c r="P249" s="3">
        <v>0</v>
      </c>
      <c r="Q249" s="3">
        <f t="shared" si="581"/>
        <v>0</v>
      </c>
      <c r="R249" s="3">
        <v>0</v>
      </c>
      <c r="S249" s="3">
        <v>0</v>
      </c>
      <c r="T249" s="3">
        <f t="shared" si="582"/>
        <v>0</v>
      </c>
      <c r="U249" s="3">
        <v>0</v>
      </c>
      <c r="V249" s="3">
        <v>0</v>
      </c>
      <c r="W249" s="3">
        <f t="shared" si="583"/>
        <v>0</v>
      </c>
      <c r="X249" s="3">
        <v>0</v>
      </c>
      <c r="Y249" s="3">
        <v>0</v>
      </c>
      <c r="Z249" s="3">
        <f t="shared" si="584"/>
        <v>0</v>
      </c>
      <c r="AA249" s="4">
        <f t="shared" si="585"/>
        <v>16</v>
      </c>
      <c r="AB249" s="4">
        <f t="shared" si="585"/>
        <v>48</v>
      </c>
      <c r="AC249" s="4">
        <f t="shared" si="585"/>
        <v>64</v>
      </c>
    </row>
    <row r="250" spans="1:29" ht="25.5" customHeight="1" x14ac:dyDescent="0.35">
      <c r="A250" s="13"/>
      <c r="B250" s="35" t="s">
        <v>92</v>
      </c>
      <c r="C250" s="4">
        <f>SUM(C246:C249)</f>
        <v>63</v>
      </c>
      <c r="D250" s="4">
        <f t="shared" ref="D250:Z250" si="593">SUM(D246:D249)</f>
        <v>84</v>
      </c>
      <c r="E250" s="4">
        <f t="shared" si="593"/>
        <v>147</v>
      </c>
      <c r="F250" s="4">
        <f t="shared" si="593"/>
        <v>68</v>
      </c>
      <c r="G250" s="4">
        <f t="shared" si="593"/>
        <v>92</v>
      </c>
      <c r="H250" s="4">
        <f t="shared" si="593"/>
        <v>160</v>
      </c>
      <c r="I250" s="4">
        <f t="shared" si="593"/>
        <v>68</v>
      </c>
      <c r="J250" s="4">
        <f t="shared" si="593"/>
        <v>82</v>
      </c>
      <c r="K250" s="4">
        <f t="shared" si="593"/>
        <v>150</v>
      </c>
      <c r="L250" s="4">
        <f t="shared" ref="L250:N250" si="594">SUM(L246:L249)</f>
        <v>0</v>
      </c>
      <c r="M250" s="4">
        <f t="shared" si="594"/>
        <v>0</v>
      </c>
      <c r="N250" s="4">
        <f t="shared" si="594"/>
        <v>0</v>
      </c>
      <c r="O250" s="4">
        <f t="shared" si="593"/>
        <v>48</v>
      </c>
      <c r="P250" s="4">
        <f t="shared" si="593"/>
        <v>73</v>
      </c>
      <c r="Q250" s="4">
        <f t="shared" si="593"/>
        <v>121</v>
      </c>
      <c r="R250" s="4">
        <f t="shared" si="593"/>
        <v>0</v>
      </c>
      <c r="S250" s="4">
        <f t="shared" si="593"/>
        <v>0</v>
      </c>
      <c r="T250" s="4">
        <f t="shared" si="593"/>
        <v>0</v>
      </c>
      <c r="U250" s="4">
        <f t="shared" si="593"/>
        <v>0</v>
      </c>
      <c r="V250" s="4">
        <f t="shared" si="593"/>
        <v>0</v>
      </c>
      <c r="W250" s="4">
        <f t="shared" si="593"/>
        <v>0</v>
      </c>
      <c r="X250" s="4">
        <f t="shared" si="593"/>
        <v>0</v>
      </c>
      <c r="Y250" s="4">
        <f t="shared" si="593"/>
        <v>0</v>
      </c>
      <c r="Z250" s="4">
        <f t="shared" si="593"/>
        <v>0</v>
      </c>
      <c r="AA250" s="4">
        <f t="shared" ref="AA250" si="595">SUM(AA246:AA249)</f>
        <v>247</v>
      </c>
      <c r="AB250" s="4">
        <f t="shared" ref="AB250" si="596">SUM(AB246:AB249)</f>
        <v>331</v>
      </c>
      <c r="AC250" s="4">
        <f t="shared" ref="AC250" si="597">SUM(AC246:AC249)</f>
        <v>578</v>
      </c>
    </row>
    <row r="251" spans="1:29" ht="25.5" customHeight="1" x14ac:dyDescent="0.35">
      <c r="A251" s="13"/>
      <c r="B251" s="33" t="s">
        <v>151</v>
      </c>
      <c r="C251" s="3"/>
      <c r="D251" s="3"/>
      <c r="E251" s="4"/>
      <c r="F251" s="3"/>
      <c r="G251" s="3"/>
      <c r="H251" s="4"/>
      <c r="I251" s="3"/>
      <c r="J251" s="3"/>
      <c r="K251" s="4"/>
      <c r="L251" s="4"/>
      <c r="M251" s="4"/>
      <c r="N251" s="4"/>
      <c r="O251" s="3"/>
      <c r="P251" s="3"/>
      <c r="Q251" s="4"/>
      <c r="R251" s="3"/>
      <c r="S251" s="3"/>
      <c r="T251" s="4"/>
      <c r="U251" s="75"/>
      <c r="V251" s="75"/>
      <c r="W251" s="15"/>
      <c r="X251" s="75"/>
      <c r="Y251" s="75"/>
      <c r="Z251" s="15"/>
      <c r="AA251" s="4"/>
      <c r="AB251" s="4"/>
      <c r="AC251" s="4"/>
    </row>
    <row r="252" spans="1:29" ht="25.5" customHeight="1" x14ac:dyDescent="0.35">
      <c r="A252" s="13"/>
      <c r="B252" s="38" t="s">
        <v>59</v>
      </c>
      <c r="C252" s="3">
        <v>0</v>
      </c>
      <c r="D252" s="3">
        <v>0</v>
      </c>
      <c r="E252" s="3">
        <f t="shared" ref="E252:E253" si="598">C252+D252</f>
        <v>0</v>
      </c>
      <c r="F252" s="3">
        <v>0</v>
      </c>
      <c r="G252" s="3">
        <v>0</v>
      </c>
      <c r="H252" s="3">
        <f t="shared" ref="H252:H253" si="599">F252+G252</f>
        <v>0</v>
      </c>
      <c r="I252" s="3">
        <v>0</v>
      </c>
      <c r="J252" s="3">
        <v>0</v>
      </c>
      <c r="K252" s="3">
        <f t="shared" ref="K252:K253" si="600">I252+J252</f>
        <v>0</v>
      </c>
      <c r="L252" s="3">
        <v>0</v>
      </c>
      <c r="M252" s="3">
        <v>0</v>
      </c>
      <c r="N252" s="3">
        <f t="shared" ref="N252:N254" si="601">L252+M252</f>
        <v>0</v>
      </c>
      <c r="O252" s="3">
        <v>0</v>
      </c>
      <c r="P252" s="3">
        <v>0</v>
      </c>
      <c r="Q252" s="3">
        <f t="shared" ref="Q252:Q253" si="602">O252+P252</f>
        <v>0</v>
      </c>
      <c r="R252" s="3">
        <v>0</v>
      </c>
      <c r="S252" s="3">
        <v>0</v>
      </c>
      <c r="T252" s="3">
        <f t="shared" ref="T252:T253" si="603">R252+S252</f>
        <v>0</v>
      </c>
      <c r="U252" s="3">
        <v>6</v>
      </c>
      <c r="V252" s="3">
        <v>7</v>
      </c>
      <c r="W252" s="3">
        <f t="shared" ref="W252:W253" si="604">U252+V252</f>
        <v>13</v>
      </c>
      <c r="X252" s="3">
        <v>0</v>
      </c>
      <c r="Y252" s="3">
        <v>0</v>
      </c>
      <c r="Z252" s="3">
        <f t="shared" ref="Z252:Z253" si="605">X252+Y252</f>
        <v>0</v>
      </c>
      <c r="AA252" s="4">
        <f t="shared" ref="AA252:AC254" si="606">C252+F252+I252+O252+R252+U252+X252</f>
        <v>6</v>
      </c>
      <c r="AB252" s="4">
        <f t="shared" si="606"/>
        <v>7</v>
      </c>
      <c r="AC252" s="4">
        <f t="shared" si="606"/>
        <v>13</v>
      </c>
    </row>
    <row r="253" spans="1:29" ht="25.5" customHeight="1" x14ac:dyDescent="0.35">
      <c r="A253" s="13"/>
      <c r="B253" s="38" t="s">
        <v>60</v>
      </c>
      <c r="C253" s="3">
        <v>0</v>
      </c>
      <c r="D253" s="3">
        <v>0</v>
      </c>
      <c r="E253" s="3">
        <f t="shared" si="598"/>
        <v>0</v>
      </c>
      <c r="F253" s="3">
        <v>0</v>
      </c>
      <c r="G253" s="3">
        <v>0</v>
      </c>
      <c r="H253" s="3">
        <f t="shared" si="599"/>
        <v>0</v>
      </c>
      <c r="I253" s="3">
        <v>0</v>
      </c>
      <c r="J253" s="3">
        <v>0</v>
      </c>
      <c r="K253" s="3">
        <f t="shared" si="600"/>
        <v>0</v>
      </c>
      <c r="L253" s="3">
        <v>0</v>
      </c>
      <c r="M253" s="3">
        <v>0</v>
      </c>
      <c r="N253" s="3">
        <f t="shared" si="601"/>
        <v>0</v>
      </c>
      <c r="O253" s="3">
        <v>0</v>
      </c>
      <c r="P253" s="3">
        <v>0</v>
      </c>
      <c r="Q253" s="3">
        <f t="shared" si="602"/>
        <v>0</v>
      </c>
      <c r="R253" s="3">
        <v>0</v>
      </c>
      <c r="S253" s="3">
        <v>0</v>
      </c>
      <c r="T253" s="3">
        <f t="shared" si="603"/>
        <v>0</v>
      </c>
      <c r="U253" s="3">
        <v>14</v>
      </c>
      <c r="V253" s="3">
        <v>4</v>
      </c>
      <c r="W253" s="3">
        <f t="shared" si="604"/>
        <v>18</v>
      </c>
      <c r="X253" s="3">
        <v>1</v>
      </c>
      <c r="Y253" s="3">
        <v>0</v>
      </c>
      <c r="Z253" s="3">
        <f t="shared" si="605"/>
        <v>1</v>
      </c>
      <c r="AA253" s="4">
        <f t="shared" si="606"/>
        <v>15</v>
      </c>
      <c r="AB253" s="4">
        <f t="shared" si="606"/>
        <v>4</v>
      </c>
      <c r="AC253" s="4">
        <f t="shared" si="606"/>
        <v>19</v>
      </c>
    </row>
    <row r="254" spans="1:29" ht="25.5" customHeight="1" x14ac:dyDescent="0.35">
      <c r="A254" s="13"/>
      <c r="B254" s="38" t="s">
        <v>100</v>
      </c>
      <c r="C254" s="3">
        <v>0</v>
      </c>
      <c r="D254" s="3">
        <v>0</v>
      </c>
      <c r="E254" s="3">
        <f t="shared" si="500"/>
        <v>0</v>
      </c>
      <c r="F254" s="3">
        <v>0</v>
      </c>
      <c r="G254" s="3">
        <v>0</v>
      </c>
      <c r="H254" s="3">
        <f t="shared" si="501"/>
        <v>0</v>
      </c>
      <c r="I254" s="3">
        <v>0</v>
      </c>
      <c r="J254" s="3">
        <v>0</v>
      </c>
      <c r="K254" s="3">
        <f t="shared" si="502"/>
        <v>0</v>
      </c>
      <c r="L254" s="3">
        <v>0</v>
      </c>
      <c r="M254" s="3">
        <v>0</v>
      </c>
      <c r="N254" s="3">
        <f t="shared" si="601"/>
        <v>0</v>
      </c>
      <c r="O254" s="3">
        <v>0</v>
      </c>
      <c r="P254" s="3">
        <v>0</v>
      </c>
      <c r="Q254" s="3">
        <f t="shared" si="504"/>
        <v>0</v>
      </c>
      <c r="R254" s="3">
        <v>0</v>
      </c>
      <c r="S254" s="3">
        <v>0</v>
      </c>
      <c r="T254" s="3">
        <f t="shared" si="505"/>
        <v>0</v>
      </c>
      <c r="U254" s="3">
        <v>14</v>
      </c>
      <c r="V254" s="3">
        <v>52</v>
      </c>
      <c r="W254" s="3">
        <f t="shared" si="506"/>
        <v>66</v>
      </c>
      <c r="X254" s="3">
        <v>0</v>
      </c>
      <c r="Y254" s="3">
        <v>2</v>
      </c>
      <c r="Z254" s="3">
        <f t="shared" si="507"/>
        <v>2</v>
      </c>
      <c r="AA254" s="4">
        <f t="shared" si="606"/>
        <v>14</v>
      </c>
      <c r="AB254" s="4">
        <f t="shared" si="606"/>
        <v>54</v>
      </c>
      <c r="AC254" s="4">
        <f t="shared" si="606"/>
        <v>68</v>
      </c>
    </row>
    <row r="255" spans="1:29" ht="25.5" customHeight="1" x14ac:dyDescent="0.35">
      <c r="A255" s="13"/>
      <c r="B255" s="39" t="s">
        <v>92</v>
      </c>
      <c r="C255" s="3">
        <f t="shared" ref="C255:AC255" si="607">SUM(C252:C254)</f>
        <v>0</v>
      </c>
      <c r="D255" s="3">
        <f t="shared" si="607"/>
        <v>0</v>
      </c>
      <c r="E255" s="3">
        <f t="shared" si="607"/>
        <v>0</v>
      </c>
      <c r="F255" s="3">
        <f t="shared" si="607"/>
        <v>0</v>
      </c>
      <c r="G255" s="3">
        <f t="shared" si="607"/>
        <v>0</v>
      </c>
      <c r="H255" s="3">
        <f t="shared" si="607"/>
        <v>0</v>
      </c>
      <c r="I255" s="3">
        <f t="shared" si="607"/>
        <v>0</v>
      </c>
      <c r="J255" s="3">
        <f t="shared" si="607"/>
        <v>0</v>
      </c>
      <c r="K255" s="3">
        <f t="shared" si="607"/>
        <v>0</v>
      </c>
      <c r="L255" s="3">
        <f t="shared" ref="L255:N255" si="608">SUM(L252:L254)</f>
        <v>0</v>
      </c>
      <c r="M255" s="3">
        <f t="shared" si="608"/>
        <v>0</v>
      </c>
      <c r="N255" s="3">
        <f t="shared" si="608"/>
        <v>0</v>
      </c>
      <c r="O255" s="3">
        <f t="shared" si="607"/>
        <v>0</v>
      </c>
      <c r="P255" s="3">
        <f t="shared" si="607"/>
        <v>0</v>
      </c>
      <c r="Q255" s="3">
        <f t="shared" si="607"/>
        <v>0</v>
      </c>
      <c r="R255" s="3">
        <f t="shared" si="607"/>
        <v>0</v>
      </c>
      <c r="S255" s="3">
        <f t="shared" si="607"/>
        <v>0</v>
      </c>
      <c r="T255" s="3">
        <f t="shared" si="607"/>
        <v>0</v>
      </c>
      <c r="U255" s="3">
        <f t="shared" si="607"/>
        <v>34</v>
      </c>
      <c r="V255" s="3">
        <f t="shared" si="607"/>
        <v>63</v>
      </c>
      <c r="W255" s="3">
        <f t="shared" si="607"/>
        <v>97</v>
      </c>
      <c r="X255" s="3">
        <f t="shared" si="607"/>
        <v>1</v>
      </c>
      <c r="Y255" s="3">
        <f t="shared" si="607"/>
        <v>2</v>
      </c>
      <c r="Z255" s="3">
        <f t="shared" si="607"/>
        <v>3</v>
      </c>
      <c r="AA255" s="4">
        <f t="shared" si="607"/>
        <v>35</v>
      </c>
      <c r="AB255" s="4">
        <f t="shared" si="607"/>
        <v>65</v>
      </c>
      <c r="AC255" s="4">
        <f t="shared" si="607"/>
        <v>100</v>
      </c>
    </row>
    <row r="256" spans="1:29" s="17" customFormat="1" ht="25.5" customHeight="1" x14ac:dyDescent="0.35">
      <c r="A256" s="5"/>
      <c r="B256" s="16" t="s">
        <v>8</v>
      </c>
      <c r="C256" s="4">
        <f t="shared" ref="C256:AC256" si="609">C255+C244+C250</f>
        <v>133</v>
      </c>
      <c r="D256" s="4">
        <f t="shared" si="609"/>
        <v>217</v>
      </c>
      <c r="E256" s="4">
        <f t="shared" si="609"/>
        <v>350</v>
      </c>
      <c r="F256" s="4">
        <f t="shared" si="609"/>
        <v>140</v>
      </c>
      <c r="G256" s="4">
        <f t="shared" si="609"/>
        <v>213</v>
      </c>
      <c r="H256" s="4">
        <f t="shared" si="609"/>
        <v>353</v>
      </c>
      <c r="I256" s="4">
        <f t="shared" si="609"/>
        <v>131</v>
      </c>
      <c r="J256" s="4">
        <f t="shared" si="609"/>
        <v>200</v>
      </c>
      <c r="K256" s="4">
        <f t="shared" si="609"/>
        <v>331</v>
      </c>
      <c r="L256" s="4">
        <f t="shared" ref="L256:N256" si="610">L255+L244+L250</f>
        <v>0</v>
      </c>
      <c r="M256" s="4">
        <f t="shared" si="610"/>
        <v>0</v>
      </c>
      <c r="N256" s="4">
        <f t="shared" si="610"/>
        <v>0</v>
      </c>
      <c r="O256" s="4">
        <f t="shared" si="609"/>
        <v>103</v>
      </c>
      <c r="P256" s="4">
        <f t="shared" si="609"/>
        <v>157</v>
      </c>
      <c r="Q256" s="4">
        <f t="shared" si="609"/>
        <v>260</v>
      </c>
      <c r="R256" s="4">
        <f t="shared" si="609"/>
        <v>57</v>
      </c>
      <c r="S256" s="4">
        <f t="shared" si="609"/>
        <v>28</v>
      </c>
      <c r="T256" s="4">
        <f t="shared" si="609"/>
        <v>85</v>
      </c>
      <c r="U256" s="4">
        <f t="shared" si="609"/>
        <v>34</v>
      </c>
      <c r="V256" s="4">
        <f t="shared" si="609"/>
        <v>63</v>
      </c>
      <c r="W256" s="4">
        <f t="shared" si="609"/>
        <v>97</v>
      </c>
      <c r="X256" s="4">
        <f t="shared" si="609"/>
        <v>1</v>
      </c>
      <c r="Y256" s="4">
        <f t="shared" si="609"/>
        <v>2</v>
      </c>
      <c r="Z256" s="4">
        <f t="shared" si="609"/>
        <v>3</v>
      </c>
      <c r="AA256" s="4">
        <f t="shared" si="609"/>
        <v>599</v>
      </c>
      <c r="AB256" s="4">
        <f t="shared" si="609"/>
        <v>880</v>
      </c>
      <c r="AC256" s="4">
        <f t="shared" si="609"/>
        <v>1479</v>
      </c>
    </row>
    <row r="257" spans="1:29" s="17" customFormat="1" ht="25.5" customHeight="1" x14ac:dyDescent="0.35">
      <c r="A257" s="22"/>
      <c r="B257" s="23" t="s">
        <v>9</v>
      </c>
      <c r="C257" s="24">
        <f>C256</f>
        <v>133</v>
      </c>
      <c r="D257" s="24">
        <f>D256</f>
        <v>217</v>
      </c>
      <c r="E257" s="24">
        <f t="shared" ref="E257:AC257" si="611">E256</f>
        <v>350</v>
      </c>
      <c r="F257" s="24">
        <f t="shared" si="611"/>
        <v>140</v>
      </c>
      <c r="G257" s="24">
        <f t="shared" si="611"/>
        <v>213</v>
      </c>
      <c r="H257" s="24">
        <f t="shared" si="611"/>
        <v>353</v>
      </c>
      <c r="I257" s="24">
        <f t="shared" si="611"/>
        <v>131</v>
      </c>
      <c r="J257" s="24">
        <f t="shared" si="611"/>
        <v>200</v>
      </c>
      <c r="K257" s="24">
        <f t="shared" si="611"/>
        <v>331</v>
      </c>
      <c r="L257" s="24">
        <f t="shared" ref="L257:N257" si="612">L256</f>
        <v>0</v>
      </c>
      <c r="M257" s="24">
        <f t="shared" si="612"/>
        <v>0</v>
      </c>
      <c r="N257" s="24">
        <f t="shared" si="612"/>
        <v>0</v>
      </c>
      <c r="O257" s="24">
        <f t="shared" si="611"/>
        <v>103</v>
      </c>
      <c r="P257" s="24">
        <f t="shared" si="611"/>
        <v>157</v>
      </c>
      <c r="Q257" s="24">
        <f t="shared" si="611"/>
        <v>260</v>
      </c>
      <c r="R257" s="24">
        <f t="shared" si="611"/>
        <v>57</v>
      </c>
      <c r="S257" s="24">
        <f t="shared" si="611"/>
        <v>28</v>
      </c>
      <c r="T257" s="24">
        <f t="shared" si="611"/>
        <v>85</v>
      </c>
      <c r="U257" s="24">
        <f t="shared" si="611"/>
        <v>34</v>
      </c>
      <c r="V257" s="24">
        <f t="shared" si="611"/>
        <v>63</v>
      </c>
      <c r="W257" s="24">
        <f t="shared" si="611"/>
        <v>97</v>
      </c>
      <c r="X257" s="24">
        <f t="shared" si="611"/>
        <v>1</v>
      </c>
      <c r="Y257" s="24">
        <f t="shared" si="611"/>
        <v>2</v>
      </c>
      <c r="Z257" s="24">
        <f t="shared" si="611"/>
        <v>3</v>
      </c>
      <c r="AA257" s="24">
        <f t="shared" si="611"/>
        <v>599</v>
      </c>
      <c r="AB257" s="24">
        <f t="shared" si="611"/>
        <v>880</v>
      </c>
      <c r="AC257" s="24">
        <f t="shared" si="611"/>
        <v>1479</v>
      </c>
    </row>
    <row r="258" spans="1:29" ht="25.5" customHeight="1" x14ac:dyDescent="0.35">
      <c r="A258" s="5" t="s">
        <v>61</v>
      </c>
      <c r="B258" s="6"/>
      <c r="C258" s="7"/>
      <c r="D258" s="8"/>
      <c r="E258" s="68"/>
      <c r="F258" s="8"/>
      <c r="G258" s="8"/>
      <c r="H258" s="68"/>
      <c r="I258" s="8"/>
      <c r="J258" s="8"/>
      <c r="K258" s="68"/>
      <c r="L258" s="77"/>
      <c r="M258" s="77"/>
      <c r="N258" s="77"/>
      <c r="O258" s="8"/>
      <c r="P258" s="8"/>
      <c r="Q258" s="68"/>
      <c r="R258" s="8"/>
      <c r="S258" s="8"/>
      <c r="T258" s="68"/>
      <c r="U258" s="9"/>
      <c r="V258" s="9"/>
      <c r="W258" s="10"/>
      <c r="X258" s="9"/>
      <c r="Y258" s="9"/>
      <c r="Z258" s="10"/>
      <c r="AA258" s="68"/>
      <c r="AB258" s="68"/>
      <c r="AC258" s="69"/>
    </row>
    <row r="259" spans="1:29" ht="25.5" customHeight="1" x14ac:dyDescent="0.35">
      <c r="A259" s="5"/>
      <c r="B259" s="11" t="s">
        <v>5</v>
      </c>
      <c r="C259" s="7"/>
      <c r="D259" s="8"/>
      <c r="E259" s="68"/>
      <c r="F259" s="8"/>
      <c r="G259" s="8"/>
      <c r="H259" s="68"/>
      <c r="I259" s="8"/>
      <c r="J259" s="8"/>
      <c r="K259" s="68"/>
      <c r="L259" s="77"/>
      <c r="M259" s="77"/>
      <c r="N259" s="77"/>
      <c r="O259" s="8"/>
      <c r="P259" s="8"/>
      <c r="Q259" s="68"/>
      <c r="R259" s="8"/>
      <c r="S259" s="8"/>
      <c r="T259" s="68"/>
      <c r="U259" s="9"/>
      <c r="V259" s="9"/>
      <c r="W259" s="10"/>
      <c r="X259" s="9"/>
      <c r="Y259" s="9"/>
      <c r="Z259" s="10"/>
      <c r="AA259" s="68"/>
      <c r="AB259" s="68"/>
      <c r="AC259" s="69"/>
    </row>
    <row r="260" spans="1:29" ht="25.5" customHeight="1" x14ac:dyDescent="0.35">
      <c r="A260" s="12"/>
      <c r="B260" s="6" t="s">
        <v>101</v>
      </c>
      <c r="C260" s="7"/>
      <c r="D260" s="8"/>
      <c r="E260" s="68"/>
      <c r="F260" s="8"/>
      <c r="G260" s="8"/>
      <c r="H260" s="68"/>
      <c r="I260" s="8"/>
      <c r="J260" s="8"/>
      <c r="K260" s="68"/>
      <c r="L260" s="77"/>
      <c r="M260" s="77"/>
      <c r="N260" s="77"/>
      <c r="O260" s="8"/>
      <c r="P260" s="8"/>
      <c r="Q260" s="68"/>
      <c r="R260" s="8"/>
      <c r="S260" s="8"/>
      <c r="T260" s="68"/>
      <c r="U260" s="9"/>
      <c r="V260" s="9"/>
      <c r="W260" s="10"/>
      <c r="X260" s="9"/>
      <c r="Y260" s="9"/>
      <c r="Z260" s="10"/>
      <c r="AA260" s="68"/>
      <c r="AB260" s="68"/>
      <c r="AC260" s="69"/>
    </row>
    <row r="261" spans="1:29" ht="25.5" customHeight="1" x14ac:dyDescent="0.35">
      <c r="A261" s="13"/>
      <c r="B261" s="27" t="s">
        <v>62</v>
      </c>
      <c r="C261" s="3">
        <v>25</v>
      </c>
      <c r="D261" s="3">
        <v>55</v>
      </c>
      <c r="E261" s="3">
        <f t="shared" si="500"/>
        <v>80</v>
      </c>
      <c r="F261" s="3">
        <v>33</v>
      </c>
      <c r="G261" s="3">
        <v>56</v>
      </c>
      <c r="H261" s="3">
        <f t="shared" si="501"/>
        <v>89</v>
      </c>
      <c r="I261" s="3">
        <v>15</v>
      </c>
      <c r="J261" s="3">
        <v>56</v>
      </c>
      <c r="K261" s="3">
        <f t="shared" si="502"/>
        <v>71</v>
      </c>
      <c r="L261" s="3">
        <v>0</v>
      </c>
      <c r="M261" s="3">
        <v>0</v>
      </c>
      <c r="N261" s="3">
        <f t="shared" ref="N261:N266" si="613">L261+M261</f>
        <v>0</v>
      </c>
      <c r="O261" s="3">
        <v>21</v>
      </c>
      <c r="P261" s="3">
        <v>44</v>
      </c>
      <c r="Q261" s="3">
        <f t="shared" si="504"/>
        <v>65</v>
      </c>
      <c r="R261" s="3">
        <v>0</v>
      </c>
      <c r="S261" s="3">
        <v>4</v>
      </c>
      <c r="T261" s="3">
        <f t="shared" si="505"/>
        <v>4</v>
      </c>
      <c r="U261" s="3">
        <v>0</v>
      </c>
      <c r="V261" s="3">
        <v>0</v>
      </c>
      <c r="W261" s="3">
        <f t="shared" si="506"/>
        <v>0</v>
      </c>
      <c r="X261" s="3">
        <v>0</v>
      </c>
      <c r="Y261" s="3">
        <v>0</v>
      </c>
      <c r="Z261" s="3">
        <f t="shared" si="507"/>
        <v>0</v>
      </c>
      <c r="AA261" s="4">
        <f t="shared" ref="AA261:AC266" si="614">C261+F261+I261+O261+R261+U261+X261</f>
        <v>94</v>
      </c>
      <c r="AB261" s="4">
        <f t="shared" si="614"/>
        <v>215</v>
      </c>
      <c r="AC261" s="4">
        <f t="shared" si="614"/>
        <v>309</v>
      </c>
    </row>
    <row r="262" spans="1:29" ht="25.5" customHeight="1" x14ac:dyDescent="0.35">
      <c r="A262" s="13"/>
      <c r="B262" s="34" t="s">
        <v>63</v>
      </c>
      <c r="C262" s="3">
        <v>48</v>
      </c>
      <c r="D262" s="3">
        <v>26</v>
      </c>
      <c r="E262" s="3">
        <f t="shared" si="500"/>
        <v>74</v>
      </c>
      <c r="F262" s="3">
        <v>59</v>
      </c>
      <c r="G262" s="3">
        <v>42</v>
      </c>
      <c r="H262" s="3">
        <f t="shared" si="501"/>
        <v>101</v>
      </c>
      <c r="I262" s="3">
        <v>60</v>
      </c>
      <c r="J262" s="3">
        <v>22</v>
      </c>
      <c r="K262" s="3">
        <f t="shared" si="502"/>
        <v>82</v>
      </c>
      <c r="L262" s="3">
        <v>0</v>
      </c>
      <c r="M262" s="3">
        <v>0</v>
      </c>
      <c r="N262" s="3">
        <f t="shared" si="613"/>
        <v>0</v>
      </c>
      <c r="O262" s="3">
        <v>34</v>
      </c>
      <c r="P262" s="3">
        <v>34</v>
      </c>
      <c r="Q262" s="3">
        <f t="shared" si="504"/>
        <v>68</v>
      </c>
      <c r="R262" s="3">
        <v>10</v>
      </c>
      <c r="S262" s="3">
        <v>4</v>
      </c>
      <c r="T262" s="3">
        <f t="shared" si="505"/>
        <v>14</v>
      </c>
      <c r="U262" s="3">
        <v>0</v>
      </c>
      <c r="V262" s="3">
        <v>0</v>
      </c>
      <c r="W262" s="3">
        <f t="shared" si="506"/>
        <v>0</v>
      </c>
      <c r="X262" s="3">
        <v>0</v>
      </c>
      <c r="Y262" s="3">
        <v>0</v>
      </c>
      <c r="Z262" s="3">
        <f t="shared" si="507"/>
        <v>0</v>
      </c>
      <c r="AA262" s="4">
        <f t="shared" si="614"/>
        <v>211</v>
      </c>
      <c r="AB262" s="4">
        <f t="shared" si="614"/>
        <v>128</v>
      </c>
      <c r="AC262" s="4">
        <f t="shared" si="614"/>
        <v>339</v>
      </c>
    </row>
    <row r="263" spans="1:29" ht="25.5" customHeight="1" x14ac:dyDescent="0.35">
      <c r="A263" s="13"/>
      <c r="B263" s="34" t="s">
        <v>64</v>
      </c>
      <c r="C263" s="3">
        <v>31</v>
      </c>
      <c r="D263" s="3">
        <v>47</v>
      </c>
      <c r="E263" s="3">
        <f t="shared" si="500"/>
        <v>78</v>
      </c>
      <c r="F263" s="3">
        <v>33</v>
      </c>
      <c r="G263" s="3">
        <v>36</v>
      </c>
      <c r="H263" s="3">
        <f t="shared" si="501"/>
        <v>69</v>
      </c>
      <c r="I263" s="3">
        <v>35</v>
      </c>
      <c r="J263" s="3">
        <v>27</v>
      </c>
      <c r="K263" s="3">
        <f t="shared" si="502"/>
        <v>62</v>
      </c>
      <c r="L263" s="3">
        <v>0</v>
      </c>
      <c r="M263" s="3">
        <v>0</v>
      </c>
      <c r="N263" s="3">
        <f t="shared" si="613"/>
        <v>0</v>
      </c>
      <c r="O263" s="3">
        <v>26</v>
      </c>
      <c r="P263" s="3">
        <v>41</v>
      </c>
      <c r="Q263" s="3">
        <f t="shared" si="504"/>
        <v>67</v>
      </c>
      <c r="R263" s="3">
        <v>3</v>
      </c>
      <c r="S263" s="3">
        <v>0</v>
      </c>
      <c r="T263" s="3">
        <f t="shared" si="505"/>
        <v>3</v>
      </c>
      <c r="U263" s="3">
        <v>0</v>
      </c>
      <c r="V263" s="3">
        <v>0</v>
      </c>
      <c r="W263" s="3">
        <f t="shared" si="506"/>
        <v>0</v>
      </c>
      <c r="X263" s="3">
        <v>0</v>
      </c>
      <c r="Y263" s="3">
        <v>0</v>
      </c>
      <c r="Z263" s="3">
        <f t="shared" si="507"/>
        <v>0</v>
      </c>
      <c r="AA263" s="4">
        <f t="shared" si="614"/>
        <v>128</v>
      </c>
      <c r="AB263" s="4">
        <f t="shared" si="614"/>
        <v>151</v>
      </c>
      <c r="AC263" s="4">
        <f t="shared" si="614"/>
        <v>279</v>
      </c>
    </row>
    <row r="264" spans="1:29" ht="25.5" customHeight="1" x14ac:dyDescent="0.35">
      <c r="A264" s="5"/>
      <c r="B264" s="34" t="s">
        <v>102</v>
      </c>
      <c r="C264" s="3">
        <v>26</v>
      </c>
      <c r="D264" s="3">
        <v>14</v>
      </c>
      <c r="E264" s="3">
        <f t="shared" si="500"/>
        <v>40</v>
      </c>
      <c r="F264" s="3">
        <v>22</v>
      </c>
      <c r="G264" s="3">
        <v>27</v>
      </c>
      <c r="H264" s="3">
        <f t="shared" si="501"/>
        <v>49</v>
      </c>
      <c r="I264" s="3">
        <v>22</v>
      </c>
      <c r="J264" s="3">
        <v>24</v>
      </c>
      <c r="K264" s="3">
        <f t="shared" si="502"/>
        <v>46</v>
      </c>
      <c r="L264" s="3">
        <v>0</v>
      </c>
      <c r="M264" s="3">
        <v>0</v>
      </c>
      <c r="N264" s="3">
        <f t="shared" si="613"/>
        <v>0</v>
      </c>
      <c r="O264" s="3">
        <v>20</v>
      </c>
      <c r="P264" s="3">
        <v>12</v>
      </c>
      <c r="Q264" s="3">
        <f t="shared" si="504"/>
        <v>32</v>
      </c>
      <c r="R264" s="3">
        <v>8</v>
      </c>
      <c r="S264" s="3">
        <v>2</v>
      </c>
      <c r="T264" s="3">
        <f t="shared" si="505"/>
        <v>10</v>
      </c>
      <c r="U264" s="3">
        <v>0</v>
      </c>
      <c r="V264" s="3">
        <v>0</v>
      </c>
      <c r="W264" s="3">
        <f t="shared" si="506"/>
        <v>0</v>
      </c>
      <c r="X264" s="3">
        <v>0</v>
      </c>
      <c r="Y264" s="3">
        <v>0</v>
      </c>
      <c r="Z264" s="3">
        <f t="shared" si="507"/>
        <v>0</v>
      </c>
      <c r="AA264" s="4">
        <f t="shared" si="614"/>
        <v>98</v>
      </c>
      <c r="AB264" s="4">
        <f t="shared" si="614"/>
        <v>79</v>
      </c>
      <c r="AC264" s="4">
        <f t="shared" si="614"/>
        <v>177</v>
      </c>
    </row>
    <row r="265" spans="1:29" ht="25.5" customHeight="1" x14ac:dyDescent="0.35">
      <c r="A265" s="5"/>
      <c r="B265" s="34" t="s">
        <v>65</v>
      </c>
      <c r="C265" s="3">
        <v>35</v>
      </c>
      <c r="D265" s="3">
        <v>15</v>
      </c>
      <c r="E265" s="3">
        <f t="shared" si="500"/>
        <v>50</v>
      </c>
      <c r="F265" s="3">
        <v>25</v>
      </c>
      <c r="G265" s="3">
        <v>17</v>
      </c>
      <c r="H265" s="3">
        <f t="shared" si="501"/>
        <v>42</v>
      </c>
      <c r="I265" s="3">
        <v>23</v>
      </c>
      <c r="J265" s="3">
        <v>17</v>
      </c>
      <c r="K265" s="3">
        <f t="shared" si="502"/>
        <v>40</v>
      </c>
      <c r="L265" s="3">
        <v>0</v>
      </c>
      <c r="M265" s="3">
        <v>0</v>
      </c>
      <c r="N265" s="3">
        <f t="shared" si="613"/>
        <v>0</v>
      </c>
      <c r="O265" s="3">
        <v>19</v>
      </c>
      <c r="P265" s="3">
        <v>21</v>
      </c>
      <c r="Q265" s="3">
        <f t="shared" si="504"/>
        <v>40</v>
      </c>
      <c r="R265" s="3">
        <v>5</v>
      </c>
      <c r="S265" s="3">
        <v>6</v>
      </c>
      <c r="T265" s="3">
        <f t="shared" si="505"/>
        <v>11</v>
      </c>
      <c r="U265" s="3">
        <v>0</v>
      </c>
      <c r="V265" s="3">
        <v>0</v>
      </c>
      <c r="W265" s="3">
        <f t="shared" si="506"/>
        <v>0</v>
      </c>
      <c r="X265" s="3">
        <v>0</v>
      </c>
      <c r="Y265" s="3">
        <v>0</v>
      </c>
      <c r="Z265" s="3">
        <f t="shared" si="507"/>
        <v>0</v>
      </c>
      <c r="AA265" s="4">
        <f t="shared" si="614"/>
        <v>107</v>
      </c>
      <c r="AB265" s="4">
        <f t="shared" si="614"/>
        <v>76</v>
      </c>
      <c r="AC265" s="4">
        <f t="shared" si="614"/>
        <v>183</v>
      </c>
    </row>
    <row r="266" spans="1:29" ht="25.5" customHeight="1" x14ac:dyDescent="0.35">
      <c r="A266" s="13"/>
      <c r="B266" s="34" t="s">
        <v>103</v>
      </c>
      <c r="C266" s="3">
        <v>34</v>
      </c>
      <c r="D266" s="3">
        <v>19</v>
      </c>
      <c r="E266" s="3">
        <f t="shared" si="500"/>
        <v>53</v>
      </c>
      <c r="F266" s="3">
        <v>30</v>
      </c>
      <c r="G266" s="3">
        <v>16</v>
      </c>
      <c r="H266" s="3">
        <f t="shared" si="501"/>
        <v>46</v>
      </c>
      <c r="I266" s="3">
        <v>28</v>
      </c>
      <c r="J266" s="3">
        <v>10</v>
      </c>
      <c r="K266" s="3">
        <f t="shared" si="502"/>
        <v>38</v>
      </c>
      <c r="L266" s="3">
        <v>0</v>
      </c>
      <c r="M266" s="3">
        <v>0</v>
      </c>
      <c r="N266" s="3">
        <f t="shared" si="613"/>
        <v>0</v>
      </c>
      <c r="O266" s="3">
        <v>19</v>
      </c>
      <c r="P266" s="3">
        <v>12</v>
      </c>
      <c r="Q266" s="3">
        <f t="shared" si="504"/>
        <v>31</v>
      </c>
      <c r="R266" s="3">
        <v>16</v>
      </c>
      <c r="S266" s="3">
        <v>1</v>
      </c>
      <c r="T266" s="3">
        <f t="shared" si="505"/>
        <v>17</v>
      </c>
      <c r="U266" s="3">
        <v>0</v>
      </c>
      <c r="V266" s="3">
        <v>0</v>
      </c>
      <c r="W266" s="3">
        <f t="shared" si="506"/>
        <v>0</v>
      </c>
      <c r="X266" s="3">
        <v>0</v>
      </c>
      <c r="Y266" s="3">
        <v>0</v>
      </c>
      <c r="Z266" s="3">
        <f t="shared" si="507"/>
        <v>0</v>
      </c>
      <c r="AA266" s="4">
        <f t="shared" si="614"/>
        <v>127</v>
      </c>
      <c r="AB266" s="4">
        <f t="shared" si="614"/>
        <v>58</v>
      </c>
      <c r="AC266" s="4">
        <f t="shared" si="614"/>
        <v>185</v>
      </c>
    </row>
    <row r="267" spans="1:29" s="17" customFormat="1" ht="25.5" customHeight="1" x14ac:dyDescent="0.35">
      <c r="A267" s="5"/>
      <c r="B267" s="39" t="s">
        <v>92</v>
      </c>
      <c r="C267" s="4">
        <f t="shared" ref="C267:AC267" si="615">SUM(C261:C266)</f>
        <v>199</v>
      </c>
      <c r="D267" s="4">
        <f t="shared" si="615"/>
        <v>176</v>
      </c>
      <c r="E267" s="4">
        <f t="shared" si="615"/>
        <v>375</v>
      </c>
      <c r="F267" s="4">
        <f t="shared" si="615"/>
        <v>202</v>
      </c>
      <c r="G267" s="4">
        <f t="shared" si="615"/>
        <v>194</v>
      </c>
      <c r="H267" s="4">
        <f t="shared" si="615"/>
        <v>396</v>
      </c>
      <c r="I267" s="4">
        <f t="shared" si="615"/>
        <v>183</v>
      </c>
      <c r="J267" s="4">
        <f t="shared" si="615"/>
        <v>156</v>
      </c>
      <c r="K267" s="4">
        <f t="shared" si="615"/>
        <v>339</v>
      </c>
      <c r="L267" s="4">
        <f t="shared" ref="L267:N267" si="616">SUM(L261:L266)</f>
        <v>0</v>
      </c>
      <c r="M267" s="4">
        <f t="shared" si="616"/>
        <v>0</v>
      </c>
      <c r="N267" s="4">
        <f t="shared" si="616"/>
        <v>0</v>
      </c>
      <c r="O267" s="4">
        <f t="shared" si="615"/>
        <v>139</v>
      </c>
      <c r="P267" s="4">
        <f t="shared" si="615"/>
        <v>164</v>
      </c>
      <c r="Q267" s="4">
        <f t="shared" si="615"/>
        <v>303</v>
      </c>
      <c r="R267" s="4">
        <f t="shared" si="615"/>
        <v>42</v>
      </c>
      <c r="S267" s="4">
        <f t="shared" si="615"/>
        <v>17</v>
      </c>
      <c r="T267" s="4">
        <f t="shared" si="615"/>
        <v>59</v>
      </c>
      <c r="U267" s="4">
        <f t="shared" si="615"/>
        <v>0</v>
      </c>
      <c r="V267" s="4">
        <f t="shared" si="615"/>
        <v>0</v>
      </c>
      <c r="W267" s="4">
        <f t="shared" si="615"/>
        <v>0</v>
      </c>
      <c r="X267" s="4">
        <f t="shared" si="615"/>
        <v>0</v>
      </c>
      <c r="Y267" s="4">
        <f t="shared" si="615"/>
        <v>0</v>
      </c>
      <c r="Z267" s="4">
        <f t="shared" si="615"/>
        <v>0</v>
      </c>
      <c r="AA267" s="4">
        <f t="shared" si="615"/>
        <v>765</v>
      </c>
      <c r="AB267" s="4">
        <f t="shared" si="615"/>
        <v>707</v>
      </c>
      <c r="AC267" s="4">
        <f t="shared" si="615"/>
        <v>1472</v>
      </c>
    </row>
    <row r="268" spans="1:29" s="17" customFormat="1" ht="25.5" customHeight="1" x14ac:dyDescent="0.35">
      <c r="A268" s="5"/>
      <c r="B268" s="33" t="s">
        <v>104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s="17" customFormat="1" ht="25.5" customHeight="1" x14ac:dyDescent="0.35">
      <c r="A269" s="5"/>
      <c r="B269" s="34" t="s">
        <v>102</v>
      </c>
      <c r="C269" s="3">
        <v>28</v>
      </c>
      <c r="D269" s="3">
        <v>10</v>
      </c>
      <c r="E269" s="3">
        <f t="shared" ref="E269:E270" si="617">C269+D269</f>
        <v>38</v>
      </c>
      <c r="F269" s="3">
        <v>23</v>
      </c>
      <c r="G269" s="3">
        <v>23</v>
      </c>
      <c r="H269" s="3">
        <f t="shared" ref="H269:H270" si="618">F269+G269</f>
        <v>46</v>
      </c>
      <c r="I269" s="3">
        <v>18</v>
      </c>
      <c r="J269" s="3">
        <v>9</v>
      </c>
      <c r="K269" s="3">
        <f t="shared" ref="K269:K270" si="619">I269+J269</f>
        <v>27</v>
      </c>
      <c r="L269" s="3">
        <v>0</v>
      </c>
      <c r="M269" s="3">
        <v>0</v>
      </c>
      <c r="N269" s="3">
        <f t="shared" ref="N269:N270" si="620">L269+M269</f>
        <v>0</v>
      </c>
      <c r="O269" s="3">
        <v>4</v>
      </c>
      <c r="P269" s="3">
        <v>2</v>
      </c>
      <c r="Q269" s="3">
        <f t="shared" ref="Q269:Q270" si="621">O269+P269</f>
        <v>6</v>
      </c>
      <c r="R269" s="3">
        <v>0</v>
      </c>
      <c r="S269" s="3">
        <v>0</v>
      </c>
      <c r="T269" s="3">
        <f t="shared" ref="T269:T270" si="622">R269+S269</f>
        <v>0</v>
      </c>
      <c r="U269" s="3">
        <v>0</v>
      </c>
      <c r="V269" s="3">
        <v>0</v>
      </c>
      <c r="W269" s="3">
        <f t="shared" ref="W269:W270" si="623">U269+V269</f>
        <v>0</v>
      </c>
      <c r="X269" s="3">
        <v>0</v>
      </c>
      <c r="Y269" s="3">
        <v>0</v>
      </c>
      <c r="Z269" s="3">
        <f t="shared" ref="Z269:Z270" si="624">X269+Y269</f>
        <v>0</v>
      </c>
      <c r="AA269" s="4">
        <f t="shared" ref="AA269:AC270" si="625">C269+F269+I269+O269+R269+U269+X269</f>
        <v>73</v>
      </c>
      <c r="AB269" s="4">
        <f t="shared" si="625"/>
        <v>44</v>
      </c>
      <c r="AC269" s="4">
        <f t="shared" si="625"/>
        <v>117</v>
      </c>
    </row>
    <row r="270" spans="1:29" s="17" customFormat="1" ht="25.5" customHeight="1" x14ac:dyDescent="0.35">
      <c r="A270" s="5"/>
      <c r="B270" s="34" t="s">
        <v>65</v>
      </c>
      <c r="C270" s="3">
        <v>31</v>
      </c>
      <c r="D270" s="3">
        <v>13</v>
      </c>
      <c r="E270" s="3">
        <f t="shared" si="617"/>
        <v>44</v>
      </c>
      <c r="F270" s="3">
        <v>24</v>
      </c>
      <c r="G270" s="3">
        <v>11</v>
      </c>
      <c r="H270" s="3">
        <f t="shared" si="618"/>
        <v>35</v>
      </c>
      <c r="I270" s="3">
        <v>29</v>
      </c>
      <c r="J270" s="3">
        <v>8</v>
      </c>
      <c r="K270" s="3">
        <f t="shared" si="619"/>
        <v>37</v>
      </c>
      <c r="L270" s="3">
        <v>0</v>
      </c>
      <c r="M270" s="3">
        <v>0</v>
      </c>
      <c r="N270" s="3">
        <f t="shared" si="620"/>
        <v>0</v>
      </c>
      <c r="O270" s="3">
        <v>4</v>
      </c>
      <c r="P270" s="3">
        <v>1</v>
      </c>
      <c r="Q270" s="3">
        <f t="shared" si="621"/>
        <v>5</v>
      </c>
      <c r="R270" s="3">
        <v>0</v>
      </c>
      <c r="S270" s="3">
        <v>0</v>
      </c>
      <c r="T270" s="3">
        <f t="shared" si="622"/>
        <v>0</v>
      </c>
      <c r="U270" s="3">
        <v>0</v>
      </c>
      <c r="V270" s="3">
        <v>0</v>
      </c>
      <c r="W270" s="3">
        <f t="shared" si="623"/>
        <v>0</v>
      </c>
      <c r="X270" s="3">
        <v>0</v>
      </c>
      <c r="Y270" s="3">
        <v>0</v>
      </c>
      <c r="Z270" s="3">
        <f t="shared" si="624"/>
        <v>0</v>
      </c>
      <c r="AA270" s="4">
        <f t="shared" si="625"/>
        <v>88</v>
      </c>
      <c r="AB270" s="4">
        <f t="shared" si="625"/>
        <v>33</v>
      </c>
      <c r="AC270" s="4">
        <f t="shared" si="625"/>
        <v>121</v>
      </c>
    </row>
    <row r="271" spans="1:29" s="17" customFormat="1" ht="25.5" customHeight="1" x14ac:dyDescent="0.35">
      <c r="A271" s="5"/>
      <c r="B271" s="39" t="s">
        <v>92</v>
      </c>
      <c r="C271" s="4">
        <f t="shared" ref="C271:Z271" si="626">SUM(C269:C270)</f>
        <v>59</v>
      </c>
      <c r="D271" s="4">
        <f t="shared" si="626"/>
        <v>23</v>
      </c>
      <c r="E271" s="4">
        <f t="shared" si="626"/>
        <v>82</v>
      </c>
      <c r="F271" s="4">
        <f t="shared" si="626"/>
        <v>47</v>
      </c>
      <c r="G271" s="4">
        <f t="shared" si="626"/>
        <v>34</v>
      </c>
      <c r="H271" s="4">
        <f t="shared" si="626"/>
        <v>81</v>
      </c>
      <c r="I271" s="4">
        <f t="shared" si="626"/>
        <v>47</v>
      </c>
      <c r="J271" s="4">
        <f t="shared" si="626"/>
        <v>17</v>
      </c>
      <c r="K271" s="4">
        <f t="shared" si="626"/>
        <v>64</v>
      </c>
      <c r="L271" s="4">
        <f t="shared" si="626"/>
        <v>0</v>
      </c>
      <c r="M271" s="4">
        <f t="shared" si="626"/>
        <v>0</v>
      </c>
      <c r="N271" s="4">
        <f t="shared" si="626"/>
        <v>0</v>
      </c>
      <c r="O271" s="4">
        <f t="shared" si="626"/>
        <v>8</v>
      </c>
      <c r="P271" s="4">
        <f t="shared" si="626"/>
        <v>3</v>
      </c>
      <c r="Q271" s="4">
        <f t="shared" si="626"/>
        <v>11</v>
      </c>
      <c r="R271" s="4">
        <f t="shared" si="626"/>
        <v>0</v>
      </c>
      <c r="S271" s="4">
        <f t="shared" si="626"/>
        <v>0</v>
      </c>
      <c r="T271" s="4">
        <f t="shared" si="626"/>
        <v>0</v>
      </c>
      <c r="U271" s="4">
        <f t="shared" si="626"/>
        <v>0</v>
      </c>
      <c r="V271" s="4">
        <f t="shared" si="626"/>
        <v>0</v>
      </c>
      <c r="W271" s="4">
        <f t="shared" si="626"/>
        <v>0</v>
      </c>
      <c r="X271" s="4">
        <f t="shared" si="626"/>
        <v>0</v>
      </c>
      <c r="Y271" s="4">
        <f t="shared" si="626"/>
        <v>0</v>
      </c>
      <c r="Z271" s="4">
        <f t="shared" si="626"/>
        <v>0</v>
      </c>
      <c r="AA271" s="4">
        <f>C271+F271+I271+O271+R271+U271+X271</f>
        <v>161</v>
      </c>
      <c r="AB271" s="4">
        <f>D271+G271+J271+P271+S271+V271+Y271</f>
        <v>77</v>
      </c>
      <c r="AC271" s="4">
        <f>AA271+AB271</f>
        <v>238</v>
      </c>
    </row>
    <row r="272" spans="1:29" s="17" customFormat="1" ht="25.5" customHeight="1" x14ac:dyDescent="0.35">
      <c r="A272" s="5"/>
      <c r="B272" s="35" t="s">
        <v>8</v>
      </c>
      <c r="C272" s="4">
        <f t="shared" ref="C272:Z272" si="627">C267+C271</f>
        <v>258</v>
      </c>
      <c r="D272" s="4">
        <f t="shared" si="627"/>
        <v>199</v>
      </c>
      <c r="E272" s="4">
        <f t="shared" si="627"/>
        <v>457</v>
      </c>
      <c r="F272" s="4">
        <f t="shared" si="627"/>
        <v>249</v>
      </c>
      <c r="G272" s="4">
        <f t="shared" si="627"/>
        <v>228</v>
      </c>
      <c r="H272" s="4">
        <f t="shared" si="627"/>
        <v>477</v>
      </c>
      <c r="I272" s="4">
        <f t="shared" si="627"/>
        <v>230</v>
      </c>
      <c r="J272" s="4">
        <f t="shared" si="627"/>
        <v>173</v>
      </c>
      <c r="K272" s="4">
        <f t="shared" si="627"/>
        <v>403</v>
      </c>
      <c r="L272" s="4">
        <f t="shared" si="627"/>
        <v>0</v>
      </c>
      <c r="M272" s="4">
        <f t="shared" si="627"/>
        <v>0</v>
      </c>
      <c r="N272" s="4">
        <f t="shared" si="627"/>
        <v>0</v>
      </c>
      <c r="O272" s="4">
        <f t="shared" si="627"/>
        <v>147</v>
      </c>
      <c r="P272" s="4">
        <f t="shared" si="627"/>
        <v>167</v>
      </c>
      <c r="Q272" s="4">
        <f t="shared" si="627"/>
        <v>314</v>
      </c>
      <c r="R272" s="4">
        <f t="shared" si="627"/>
        <v>42</v>
      </c>
      <c r="S272" s="4">
        <f t="shared" si="627"/>
        <v>17</v>
      </c>
      <c r="T272" s="4">
        <f t="shared" si="627"/>
        <v>59</v>
      </c>
      <c r="U272" s="4">
        <f t="shared" si="627"/>
        <v>0</v>
      </c>
      <c r="V272" s="4">
        <f t="shared" si="627"/>
        <v>0</v>
      </c>
      <c r="W272" s="4">
        <f t="shared" si="627"/>
        <v>0</v>
      </c>
      <c r="X272" s="4">
        <f t="shared" si="627"/>
        <v>0</v>
      </c>
      <c r="Y272" s="4">
        <f t="shared" si="627"/>
        <v>0</v>
      </c>
      <c r="Z272" s="4">
        <f t="shared" si="627"/>
        <v>0</v>
      </c>
      <c r="AA272" s="4">
        <f>C272+F272+I272+O272+R272+U272+X272</f>
        <v>926</v>
      </c>
      <c r="AB272" s="4">
        <f>D272+G272+J272+P272+S272+V272+Y272</f>
        <v>784</v>
      </c>
      <c r="AC272" s="4">
        <f>AA272+AB272</f>
        <v>1710</v>
      </c>
    </row>
    <row r="273" spans="1:29" ht="25.5" customHeight="1" x14ac:dyDescent="0.35">
      <c r="A273" s="13"/>
      <c r="B273" s="30" t="s">
        <v>84</v>
      </c>
      <c r="C273" s="3"/>
      <c r="D273" s="3"/>
      <c r="E273" s="4"/>
      <c r="F273" s="3"/>
      <c r="G273" s="3"/>
      <c r="H273" s="4"/>
      <c r="I273" s="3"/>
      <c r="J273" s="3"/>
      <c r="K273" s="4"/>
      <c r="L273" s="4"/>
      <c r="M273" s="4"/>
      <c r="N273" s="4"/>
      <c r="O273" s="3"/>
      <c r="P273" s="3"/>
      <c r="Q273" s="4"/>
      <c r="R273" s="3"/>
      <c r="S273" s="3"/>
      <c r="T273" s="4"/>
      <c r="U273" s="75"/>
      <c r="V273" s="75"/>
      <c r="W273" s="15"/>
      <c r="X273" s="75"/>
      <c r="Y273" s="75"/>
      <c r="Z273" s="15"/>
      <c r="AA273" s="4"/>
      <c r="AB273" s="4"/>
      <c r="AC273" s="4"/>
    </row>
    <row r="274" spans="1:29" ht="25.5" customHeight="1" x14ac:dyDescent="0.35">
      <c r="A274" s="12"/>
      <c r="B274" s="6" t="s">
        <v>101</v>
      </c>
      <c r="C274" s="3"/>
      <c r="D274" s="3"/>
      <c r="E274" s="4"/>
      <c r="F274" s="3"/>
      <c r="G274" s="3"/>
      <c r="H274" s="4"/>
      <c r="I274" s="3"/>
      <c r="J274" s="3"/>
      <c r="K274" s="4"/>
      <c r="L274" s="4"/>
      <c r="M274" s="4"/>
      <c r="N274" s="4"/>
      <c r="O274" s="3"/>
      <c r="P274" s="3"/>
      <c r="Q274" s="4"/>
      <c r="R274" s="3"/>
      <c r="S274" s="3"/>
      <c r="T274" s="4"/>
      <c r="U274" s="75"/>
      <c r="V274" s="75"/>
      <c r="W274" s="15"/>
      <c r="X274" s="75"/>
      <c r="Y274" s="75"/>
      <c r="Z274" s="15"/>
      <c r="AA274" s="4"/>
      <c r="AB274" s="4"/>
      <c r="AC274" s="4"/>
    </row>
    <row r="275" spans="1:29" ht="25.5" customHeight="1" x14ac:dyDescent="0.35">
      <c r="A275" s="13"/>
      <c r="B275" s="27" t="s">
        <v>62</v>
      </c>
      <c r="C275" s="3">
        <v>0</v>
      </c>
      <c r="D275" s="3">
        <v>0</v>
      </c>
      <c r="E275" s="3">
        <f t="shared" si="500"/>
        <v>0</v>
      </c>
      <c r="F275" s="3">
        <v>0</v>
      </c>
      <c r="G275" s="3">
        <v>0</v>
      </c>
      <c r="H275" s="3">
        <f t="shared" si="501"/>
        <v>0</v>
      </c>
      <c r="I275" s="3">
        <v>0</v>
      </c>
      <c r="J275" s="3">
        <v>0</v>
      </c>
      <c r="K275" s="3">
        <f t="shared" si="502"/>
        <v>0</v>
      </c>
      <c r="L275" s="3">
        <v>0</v>
      </c>
      <c r="M275" s="3">
        <v>0</v>
      </c>
      <c r="N275" s="3">
        <f t="shared" ref="N275:N278" si="628">L275+M275</f>
        <v>0</v>
      </c>
      <c r="O275" s="3">
        <v>0</v>
      </c>
      <c r="P275" s="3">
        <v>0</v>
      </c>
      <c r="Q275" s="3">
        <f t="shared" si="504"/>
        <v>0</v>
      </c>
      <c r="R275" s="3">
        <v>1</v>
      </c>
      <c r="S275" s="3">
        <v>1</v>
      </c>
      <c r="T275" s="3">
        <f t="shared" si="505"/>
        <v>2</v>
      </c>
      <c r="U275" s="3">
        <v>0</v>
      </c>
      <c r="V275" s="3">
        <v>0</v>
      </c>
      <c r="W275" s="3">
        <f t="shared" si="506"/>
        <v>0</v>
      </c>
      <c r="X275" s="3">
        <v>0</v>
      </c>
      <c r="Y275" s="3">
        <v>0</v>
      </c>
      <c r="Z275" s="3">
        <f t="shared" si="507"/>
        <v>0</v>
      </c>
      <c r="AA275" s="4">
        <f t="shared" ref="AA275:AC278" si="629">C275+F275+I275+O275+R275+U275+X275</f>
        <v>1</v>
      </c>
      <c r="AB275" s="4">
        <f t="shared" si="629"/>
        <v>1</v>
      </c>
      <c r="AC275" s="4">
        <f t="shared" si="629"/>
        <v>2</v>
      </c>
    </row>
    <row r="276" spans="1:29" ht="25.5" customHeight="1" x14ac:dyDescent="0.35">
      <c r="A276" s="13"/>
      <c r="B276" s="34" t="s">
        <v>63</v>
      </c>
      <c r="C276" s="3">
        <v>24</v>
      </c>
      <c r="D276" s="3">
        <v>13</v>
      </c>
      <c r="E276" s="3">
        <f t="shared" si="500"/>
        <v>37</v>
      </c>
      <c r="F276" s="3">
        <v>16</v>
      </c>
      <c r="G276" s="3">
        <v>18</v>
      </c>
      <c r="H276" s="3">
        <f t="shared" si="501"/>
        <v>34</v>
      </c>
      <c r="I276" s="3">
        <v>25</v>
      </c>
      <c r="J276" s="3">
        <v>17</v>
      </c>
      <c r="K276" s="3">
        <f>I276+J276</f>
        <v>42</v>
      </c>
      <c r="L276" s="3">
        <v>0</v>
      </c>
      <c r="M276" s="3">
        <v>0</v>
      </c>
      <c r="N276" s="3">
        <f t="shared" si="628"/>
        <v>0</v>
      </c>
      <c r="O276" s="3">
        <v>14</v>
      </c>
      <c r="P276" s="3">
        <v>6</v>
      </c>
      <c r="Q276" s="3">
        <f t="shared" si="504"/>
        <v>20</v>
      </c>
      <c r="R276" s="3">
        <v>5</v>
      </c>
      <c r="S276" s="3">
        <v>1</v>
      </c>
      <c r="T276" s="3">
        <f t="shared" si="505"/>
        <v>6</v>
      </c>
      <c r="U276" s="3">
        <v>0</v>
      </c>
      <c r="V276" s="3">
        <v>0</v>
      </c>
      <c r="W276" s="3">
        <f t="shared" si="506"/>
        <v>0</v>
      </c>
      <c r="X276" s="3">
        <v>0</v>
      </c>
      <c r="Y276" s="3">
        <v>0</v>
      </c>
      <c r="Z276" s="3">
        <f t="shared" si="507"/>
        <v>0</v>
      </c>
      <c r="AA276" s="4">
        <f t="shared" si="629"/>
        <v>84</v>
      </c>
      <c r="AB276" s="4">
        <f t="shared" si="629"/>
        <v>55</v>
      </c>
      <c r="AC276" s="4">
        <f t="shared" si="629"/>
        <v>139</v>
      </c>
    </row>
    <row r="277" spans="1:29" ht="25.5" customHeight="1" x14ac:dyDescent="0.35">
      <c r="A277" s="13"/>
      <c r="B277" s="34" t="s">
        <v>64</v>
      </c>
      <c r="C277" s="3">
        <v>0</v>
      </c>
      <c r="D277" s="3">
        <v>0</v>
      </c>
      <c r="E277" s="3">
        <f t="shared" si="500"/>
        <v>0</v>
      </c>
      <c r="F277" s="3">
        <v>0</v>
      </c>
      <c r="G277" s="3">
        <v>0</v>
      </c>
      <c r="H277" s="3">
        <f t="shared" si="501"/>
        <v>0</v>
      </c>
      <c r="I277" s="3">
        <v>0</v>
      </c>
      <c r="J277" s="3">
        <v>0</v>
      </c>
      <c r="K277" s="3">
        <f t="shared" si="502"/>
        <v>0</v>
      </c>
      <c r="L277" s="3">
        <v>0</v>
      </c>
      <c r="M277" s="3">
        <v>0</v>
      </c>
      <c r="N277" s="3">
        <f t="shared" si="628"/>
        <v>0</v>
      </c>
      <c r="O277" s="3">
        <v>0</v>
      </c>
      <c r="P277" s="3">
        <v>0</v>
      </c>
      <c r="Q277" s="3">
        <f t="shared" si="504"/>
        <v>0</v>
      </c>
      <c r="R277" s="3">
        <v>3</v>
      </c>
      <c r="S277" s="3">
        <v>0</v>
      </c>
      <c r="T277" s="3">
        <f t="shared" si="505"/>
        <v>3</v>
      </c>
      <c r="U277" s="3">
        <v>0</v>
      </c>
      <c r="V277" s="3">
        <v>0</v>
      </c>
      <c r="W277" s="3">
        <f t="shared" si="506"/>
        <v>0</v>
      </c>
      <c r="X277" s="3">
        <v>0</v>
      </c>
      <c r="Y277" s="3">
        <v>0</v>
      </c>
      <c r="Z277" s="3">
        <f t="shared" si="507"/>
        <v>0</v>
      </c>
      <c r="AA277" s="4">
        <f t="shared" si="629"/>
        <v>3</v>
      </c>
      <c r="AB277" s="4">
        <f t="shared" si="629"/>
        <v>0</v>
      </c>
      <c r="AC277" s="4">
        <f t="shared" si="629"/>
        <v>3</v>
      </c>
    </row>
    <row r="278" spans="1:29" ht="25.5" customHeight="1" x14ac:dyDescent="0.35">
      <c r="A278" s="13"/>
      <c r="B278" s="34" t="s">
        <v>65</v>
      </c>
      <c r="C278" s="3">
        <v>21</v>
      </c>
      <c r="D278" s="3">
        <v>11</v>
      </c>
      <c r="E278" s="3">
        <f t="shared" si="500"/>
        <v>32</v>
      </c>
      <c r="F278" s="3">
        <v>16</v>
      </c>
      <c r="G278" s="3">
        <v>8</v>
      </c>
      <c r="H278" s="3">
        <f t="shared" si="501"/>
        <v>24</v>
      </c>
      <c r="I278" s="3">
        <v>22</v>
      </c>
      <c r="J278" s="3">
        <v>10</v>
      </c>
      <c r="K278" s="3">
        <f t="shared" si="502"/>
        <v>32</v>
      </c>
      <c r="L278" s="3">
        <v>0</v>
      </c>
      <c r="M278" s="3">
        <v>0</v>
      </c>
      <c r="N278" s="3">
        <f t="shared" si="628"/>
        <v>0</v>
      </c>
      <c r="O278" s="3">
        <v>7</v>
      </c>
      <c r="P278" s="3">
        <v>2</v>
      </c>
      <c r="Q278" s="3">
        <f t="shared" si="504"/>
        <v>9</v>
      </c>
      <c r="R278" s="3">
        <v>2</v>
      </c>
      <c r="S278" s="3">
        <v>0</v>
      </c>
      <c r="T278" s="3">
        <f t="shared" si="505"/>
        <v>2</v>
      </c>
      <c r="U278" s="3">
        <v>0</v>
      </c>
      <c r="V278" s="3">
        <v>0</v>
      </c>
      <c r="W278" s="3">
        <f t="shared" si="506"/>
        <v>0</v>
      </c>
      <c r="X278" s="3">
        <v>0</v>
      </c>
      <c r="Y278" s="3">
        <v>0</v>
      </c>
      <c r="Z278" s="3">
        <f t="shared" si="507"/>
        <v>0</v>
      </c>
      <c r="AA278" s="4">
        <f t="shared" si="629"/>
        <v>68</v>
      </c>
      <c r="AB278" s="4">
        <f t="shared" si="629"/>
        <v>31</v>
      </c>
      <c r="AC278" s="4">
        <f t="shared" si="629"/>
        <v>99</v>
      </c>
    </row>
    <row r="279" spans="1:29" ht="25.5" customHeight="1" x14ac:dyDescent="0.35">
      <c r="A279" s="13"/>
      <c r="B279" s="39" t="s">
        <v>92</v>
      </c>
      <c r="C279" s="4">
        <f>SUM(C275:C278)</f>
        <v>45</v>
      </c>
      <c r="D279" s="4">
        <f t="shared" ref="D279:AC279" si="630">SUM(D275:D278)</f>
        <v>24</v>
      </c>
      <c r="E279" s="4">
        <f t="shared" si="630"/>
        <v>69</v>
      </c>
      <c r="F279" s="4">
        <f t="shared" si="630"/>
        <v>32</v>
      </c>
      <c r="G279" s="4">
        <f t="shared" si="630"/>
        <v>26</v>
      </c>
      <c r="H279" s="4">
        <f t="shared" si="630"/>
        <v>58</v>
      </c>
      <c r="I279" s="4">
        <f t="shared" si="630"/>
        <v>47</v>
      </c>
      <c r="J279" s="4">
        <f t="shared" si="630"/>
        <v>27</v>
      </c>
      <c r="K279" s="4">
        <f t="shared" si="630"/>
        <v>74</v>
      </c>
      <c r="L279" s="4">
        <f t="shared" ref="L279:N279" si="631">SUM(L275:L278)</f>
        <v>0</v>
      </c>
      <c r="M279" s="4">
        <f t="shared" si="631"/>
        <v>0</v>
      </c>
      <c r="N279" s="4">
        <f t="shared" si="631"/>
        <v>0</v>
      </c>
      <c r="O279" s="4">
        <f t="shared" si="630"/>
        <v>21</v>
      </c>
      <c r="P279" s="4">
        <f t="shared" si="630"/>
        <v>8</v>
      </c>
      <c r="Q279" s="4">
        <f t="shared" si="630"/>
        <v>29</v>
      </c>
      <c r="R279" s="4">
        <f t="shared" si="630"/>
        <v>11</v>
      </c>
      <c r="S279" s="4">
        <f t="shared" si="630"/>
        <v>2</v>
      </c>
      <c r="T279" s="4">
        <f t="shared" si="630"/>
        <v>13</v>
      </c>
      <c r="U279" s="4">
        <f t="shared" si="630"/>
        <v>0</v>
      </c>
      <c r="V279" s="4">
        <f t="shared" si="630"/>
        <v>0</v>
      </c>
      <c r="W279" s="4">
        <f t="shared" si="630"/>
        <v>0</v>
      </c>
      <c r="X279" s="4">
        <f t="shared" si="630"/>
        <v>0</v>
      </c>
      <c r="Y279" s="4">
        <f t="shared" si="630"/>
        <v>0</v>
      </c>
      <c r="Z279" s="4">
        <f t="shared" si="630"/>
        <v>0</v>
      </c>
      <c r="AA279" s="4">
        <f t="shared" si="630"/>
        <v>156</v>
      </c>
      <c r="AB279" s="4">
        <f t="shared" si="630"/>
        <v>87</v>
      </c>
      <c r="AC279" s="4">
        <f t="shared" si="630"/>
        <v>243</v>
      </c>
    </row>
    <row r="280" spans="1:29" s="17" customFormat="1" ht="25.5" customHeight="1" x14ac:dyDescent="0.35">
      <c r="A280" s="5"/>
      <c r="B280" s="16" t="s">
        <v>85</v>
      </c>
      <c r="C280" s="4">
        <f>C279</f>
        <v>45</v>
      </c>
      <c r="D280" s="4">
        <f t="shared" ref="D280:AC280" si="632">D279</f>
        <v>24</v>
      </c>
      <c r="E280" s="4">
        <f t="shared" si="632"/>
        <v>69</v>
      </c>
      <c r="F280" s="4">
        <f t="shared" si="632"/>
        <v>32</v>
      </c>
      <c r="G280" s="4">
        <f t="shared" si="632"/>
        <v>26</v>
      </c>
      <c r="H280" s="4">
        <f t="shared" si="632"/>
        <v>58</v>
      </c>
      <c r="I280" s="4">
        <f t="shared" si="632"/>
        <v>47</v>
      </c>
      <c r="J280" s="4">
        <f t="shared" si="632"/>
        <v>27</v>
      </c>
      <c r="K280" s="4">
        <f t="shared" si="632"/>
        <v>74</v>
      </c>
      <c r="L280" s="4">
        <f t="shared" ref="L280:N280" si="633">L279</f>
        <v>0</v>
      </c>
      <c r="M280" s="4">
        <f t="shared" si="633"/>
        <v>0</v>
      </c>
      <c r="N280" s="4">
        <f t="shared" si="633"/>
        <v>0</v>
      </c>
      <c r="O280" s="4">
        <f t="shared" si="632"/>
        <v>21</v>
      </c>
      <c r="P280" s="4">
        <f t="shared" si="632"/>
        <v>8</v>
      </c>
      <c r="Q280" s="4">
        <f t="shared" si="632"/>
        <v>29</v>
      </c>
      <c r="R280" s="4">
        <f t="shared" si="632"/>
        <v>11</v>
      </c>
      <c r="S280" s="4">
        <f t="shared" si="632"/>
        <v>2</v>
      </c>
      <c r="T280" s="4">
        <f t="shared" si="632"/>
        <v>13</v>
      </c>
      <c r="U280" s="4">
        <f t="shared" si="632"/>
        <v>0</v>
      </c>
      <c r="V280" s="4">
        <f t="shared" si="632"/>
        <v>0</v>
      </c>
      <c r="W280" s="4">
        <f t="shared" si="632"/>
        <v>0</v>
      </c>
      <c r="X280" s="4">
        <f t="shared" si="632"/>
        <v>0</v>
      </c>
      <c r="Y280" s="4">
        <f t="shared" si="632"/>
        <v>0</v>
      </c>
      <c r="Z280" s="4">
        <f t="shared" si="632"/>
        <v>0</v>
      </c>
      <c r="AA280" s="4">
        <f t="shared" si="632"/>
        <v>156</v>
      </c>
      <c r="AB280" s="4">
        <f t="shared" si="632"/>
        <v>87</v>
      </c>
      <c r="AC280" s="4">
        <f t="shared" si="632"/>
        <v>243</v>
      </c>
    </row>
    <row r="281" spans="1:29" s="17" customFormat="1" ht="25.5" customHeight="1" x14ac:dyDescent="0.35">
      <c r="A281" s="22"/>
      <c r="B281" s="23" t="s">
        <v>9</v>
      </c>
      <c r="C281" s="24">
        <f t="shared" ref="C281:AC281" si="634">C272+C280</f>
        <v>303</v>
      </c>
      <c r="D281" s="24">
        <f t="shared" si="634"/>
        <v>223</v>
      </c>
      <c r="E281" s="24">
        <f t="shared" si="634"/>
        <v>526</v>
      </c>
      <c r="F281" s="24">
        <f t="shared" si="634"/>
        <v>281</v>
      </c>
      <c r="G281" s="24">
        <f t="shared" si="634"/>
        <v>254</v>
      </c>
      <c r="H281" s="24">
        <f t="shared" si="634"/>
        <v>535</v>
      </c>
      <c r="I281" s="24">
        <f t="shared" si="634"/>
        <v>277</v>
      </c>
      <c r="J281" s="24">
        <f t="shared" si="634"/>
        <v>200</v>
      </c>
      <c r="K281" s="24">
        <f t="shared" si="634"/>
        <v>477</v>
      </c>
      <c r="L281" s="24">
        <f t="shared" ref="L281:N281" si="635">L272+L280</f>
        <v>0</v>
      </c>
      <c r="M281" s="24">
        <f t="shared" si="635"/>
        <v>0</v>
      </c>
      <c r="N281" s="24">
        <f t="shared" si="635"/>
        <v>0</v>
      </c>
      <c r="O281" s="24">
        <f t="shared" si="634"/>
        <v>168</v>
      </c>
      <c r="P281" s="24">
        <f t="shared" si="634"/>
        <v>175</v>
      </c>
      <c r="Q281" s="24">
        <f t="shared" si="634"/>
        <v>343</v>
      </c>
      <c r="R281" s="24">
        <f t="shared" si="634"/>
        <v>53</v>
      </c>
      <c r="S281" s="24">
        <f t="shared" si="634"/>
        <v>19</v>
      </c>
      <c r="T281" s="24">
        <f t="shared" si="634"/>
        <v>72</v>
      </c>
      <c r="U281" s="24">
        <f t="shared" si="634"/>
        <v>0</v>
      </c>
      <c r="V281" s="24">
        <f t="shared" si="634"/>
        <v>0</v>
      </c>
      <c r="W281" s="24">
        <f t="shared" si="634"/>
        <v>0</v>
      </c>
      <c r="X281" s="24">
        <f t="shared" si="634"/>
        <v>0</v>
      </c>
      <c r="Y281" s="24">
        <f t="shared" si="634"/>
        <v>0</v>
      </c>
      <c r="Z281" s="24">
        <f t="shared" si="634"/>
        <v>0</v>
      </c>
      <c r="AA281" s="24">
        <f t="shared" si="634"/>
        <v>1082</v>
      </c>
      <c r="AB281" s="24">
        <f t="shared" si="634"/>
        <v>871</v>
      </c>
      <c r="AC281" s="24">
        <f t="shared" si="634"/>
        <v>1953</v>
      </c>
    </row>
    <row r="282" spans="1:29" ht="25.5" customHeight="1" x14ac:dyDescent="0.35">
      <c r="A282" s="5" t="s">
        <v>66</v>
      </c>
      <c r="B282" s="14"/>
      <c r="C282" s="7"/>
      <c r="D282" s="8"/>
      <c r="E282" s="68"/>
      <c r="F282" s="8"/>
      <c r="G282" s="8"/>
      <c r="H282" s="68"/>
      <c r="I282" s="8"/>
      <c r="J282" s="8"/>
      <c r="K282" s="68"/>
      <c r="L282" s="77"/>
      <c r="M282" s="77"/>
      <c r="N282" s="77"/>
      <c r="O282" s="8"/>
      <c r="P282" s="8"/>
      <c r="Q282" s="68"/>
      <c r="R282" s="8"/>
      <c r="S282" s="8"/>
      <c r="T282" s="68"/>
      <c r="U282" s="9"/>
      <c r="V282" s="9"/>
      <c r="W282" s="10"/>
      <c r="X282" s="9"/>
      <c r="Y282" s="9"/>
      <c r="Z282" s="10"/>
      <c r="AA282" s="68"/>
      <c r="AB282" s="68"/>
      <c r="AC282" s="69"/>
    </row>
    <row r="283" spans="1:29" ht="25.5" customHeight="1" x14ac:dyDescent="0.35">
      <c r="A283" s="5"/>
      <c r="B283" s="11" t="s">
        <v>5</v>
      </c>
      <c r="C283" s="7"/>
      <c r="D283" s="8"/>
      <c r="E283" s="68"/>
      <c r="F283" s="8"/>
      <c r="G283" s="8"/>
      <c r="H283" s="68"/>
      <c r="I283" s="8"/>
      <c r="J283" s="8"/>
      <c r="K283" s="68"/>
      <c r="L283" s="77"/>
      <c r="M283" s="77"/>
      <c r="N283" s="77"/>
      <c r="O283" s="8"/>
      <c r="P283" s="8"/>
      <c r="Q283" s="68"/>
      <c r="R283" s="8"/>
      <c r="S283" s="8"/>
      <c r="T283" s="68"/>
      <c r="U283" s="9"/>
      <c r="V283" s="9"/>
      <c r="W283" s="10"/>
      <c r="X283" s="9"/>
      <c r="Y283" s="9"/>
      <c r="Z283" s="10"/>
      <c r="AA283" s="68"/>
      <c r="AB283" s="68"/>
      <c r="AC283" s="69"/>
    </row>
    <row r="284" spans="1:29" ht="25.5" customHeight="1" x14ac:dyDescent="0.35">
      <c r="A284" s="13"/>
      <c r="B284" s="6" t="s">
        <v>105</v>
      </c>
      <c r="C284" s="7"/>
      <c r="D284" s="8"/>
      <c r="E284" s="68"/>
      <c r="F284" s="8"/>
      <c r="G284" s="8"/>
      <c r="H284" s="68"/>
      <c r="I284" s="8"/>
      <c r="J284" s="8"/>
      <c r="K284" s="68"/>
      <c r="L284" s="77"/>
      <c r="M284" s="77"/>
      <c r="N284" s="77"/>
      <c r="O284" s="8"/>
      <c r="P284" s="8"/>
      <c r="Q284" s="68"/>
      <c r="R284" s="8"/>
      <c r="S284" s="8"/>
      <c r="T284" s="68"/>
      <c r="U284" s="9"/>
      <c r="V284" s="9"/>
      <c r="W284" s="10"/>
      <c r="X284" s="9"/>
      <c r="Y284" s="9"/>
      <c r="Z284" s="10"/>
      <c r="AA284" s="68"/>
      <c r="AB284" s="68"/>
      <c r="AC284" s="69"/>
    </row>
    <row r="285" spans="1:29" ht="25.5" customHeight="1" x14ac:dyDescent="0.35">
      <c r="A285" s="13"/>
      <c r="B285" s="27" t="s">
        <v>168</v>
      </c>
      <c r="C285" s="3">
        <v>23</v>
      </c>
      <c r="D285" s="3">
        <v>5</v>
      </c>
      <c r="E285" s="3">
        <f t="shared" ref="E285:E307" si="636">C285+D285</f>
        <v>28</v>
      </c>
      <c r="F285" s="3">
        <v>14</v>
      </c>
      <c r="G285" s="3">
        <v>2</v>
      </c>
      <c r="H285" s="3">
        <f t="shared" ref="H285:H307" si="637">F285+G285</f>
        <v>16</v>
      </c>
      <c r="I285" s="3">
        <v>6</v>
      </c>
      <c r="J285" s="3">
        <v>5</v>
      </c>
      <c r="K285" s="3">
        <f t="shared" ref="K285:K307" si="638">I285+J285</f>
        <v>11</v>
      </c>
      <c r="L285" s="3">
        <v>0</v>
      </c>
      <c r="M285" s="3">
        <v>0</v>
      </c>
      <c r="N285" s="3">
        <f t="shared" ref="N285:N299" si="639">L285+M285</f>
        <v>0</v>
      </c>
      <c r="O285" s="3">
        <v>0</v>
      </c>
      <c r="P285" s="3">
        <v>0</v>
      </c>
      <c r="Q285" s="3">
        <f t="shared" ref="Q285:Q307" si="640">O285+P285</f>
        <v>0</v>
      </c>
      <c r="R285" s="3">
        <v>0</v>
      </c>
      <c r="S285" s="3">
        <v>0</v>
      </c>
      <c r="T285" s="3">
        <f t="shared" ref="T285:T307" si="641">R285+S285</f>
        <v>0</v>
      </c>
      <c r="U285" s="3">
        <v>0</v>
      </c>
      <c r="V285" s="3">
        <v>0</v>
      </c>
      <c r="W285" s="3">
        <f t="shared" ref="W285:W307" si="642">U285+V285</f>
        <v>0</v>
      </c>
      <c r="X285" s="3">
        <v>0</v>
      </c>
      <c r="Y285" s="3">
        <v>0</v>
      </c>
      <c r="Z285" s="3">
        <f t="shared" ref="Z285:Z307" si="643">X285+Y285</f>
        <v>0</v>
      </c>
      <c r="AA285" s="4">
        <f t="shared" ref="AA285:AA299" si="644">C285+F285+I285+O285+R285+U285+X285</f>
        <v>43</v>
      </c>
      <c r="AB285" s="4">
        <f t="shared" ref="AB285:AB299" si="645">D285+G285+J285+P285+S285+V285+Y285</f>
        <v>12</v>
      </c>
      <c r="AC285" s="4">
        <f t="shared" ref="AC285:AC299" si="646">E285+H285+K285+Q285+T285+W285+Z285</f>
        <v>55</v>
      </c>
    </row>
    <row r="286" spans="1:29" ht="25.5" customHeight="1" x14ac:dyDescent="0.35">
      <c r="A286" s="13"/>
      <c r="B286" s="27" t="s">
        <v>67</v>
      </c>
      <c r="C286" s="3">
        <v>0</v>
      </c>
      <c r="D286" s="3">
        <v>0</v>
      </c>
      <c r="E286" s="3">
        <f t="shared" ref="E286:E287" si="647">C286+D286</f>
        <v>0</v>
      </c>
      <c r="F286" s="3">
        <v>0</v>
      </c>
      <c r="G286" s="3">
        <v>0</v>
      </c>
      <c r="H286" s="3">
        <f t="shared" ref="H286:H287" si="648">F286+G286</f>
        <v>0</v>
      </c>
      <c r="I286" s="3">
        <v>1</v>
      </c>
      <c r="J286" s="3">
        <v>6</v>
      </c>
      <c r="K286" s="3">
        <f t="shared" ref="K286:K287" si="649">I286+J286</f>
        <v>7</v>
      </c>
      <c r="L286" s="3">
        <v>0</v>
      </c>
      <c r="M286" s="3">
        <v>0</v>
      </c>
      <c r="N286" s="3">
        <f t="shared" si="639"/>
        <v>0</v>
      </c>
      <c r="O286" s="3">
        <v>1</v>
      </c>
      <c r="P286" s="3">
        <v>12</v>
      </c>
      <c r="Q286" s="3">
        <f t="shared" ref="Q286:Q287" si="650">O286+P286</f>
        <v>13</v>
      </c>
      <c r="R286" s="3">
        <v>0</v>
      </c>
      <c r="S286" s="3">
        <v>0</v>
      </c>
      <c r="T286" s="3">
        <f t="shared" ref="T286:T287" si="651">R286+S286</f>
        <v>0</v>
      </c>
      <c r="U286" s="3">
        <v>0</v>
      </c>
      <c r="V286" s="3">
        <v>0</v>
      </c>
      <c r="W286" s="3">
        <f t="shared" ref="W286:W287" si="652">U286+V286</f>
        <v>0</v>
      </c>
      <c r="X286" s="3">
        <v>0</v>
      </c>
      <c r="Y286" s="3">
        <v>0</v>
      </c>
      <c r="Z286" s="3">
        <f t="shared" ref="Z286:Z287" si="653">X286+Y286</f>
        <v>0</v>
      </c>
      <c r="AA286" s="4">
        <f t="shared" si="644"/>
        <v>2</v>
      </c>
      <c r="AB286" s="4">
        <f t="shared" si="645"/>
        <v>18</v>
      </c>
      <c r="AC286" s="4">
        <f t="shared" si="646"/>
        <v>20</v>
      </c>
    </row>
    <row r="287" spans="1:29" ht="25.5" customHeight="1" x14ac:dyDescent="0.35">
      <c r="A287" s="13"/>
      <c r="B287" s="27" t="s">
        <v>178</v>
      </c>
      <c r="C287" s="3">
        <v>11</v>
      </c>
      <c r="D287" s="3">
        <v>12</v>
      </c>
      <c r="E287" s="3">
        <f t="shared" si="647"/>
        <v>23</v>
      </c>
      <c r="F287" s="3">
        <v>13</v>
      </c>
      <c r="G287" s="3">
        <v>16</v>
      </c>
      <c r="H287" s="3">
        <f t="shared" si="648"/>
        <v>29</v>
      </c>
      <c r="I287" s="3">
        <v>0</v>
      </c>
      <c r="J287" s="3">
        <v>0</v>
      </c>
      <c r="K287" s="3">
        <f t="shared" si="649"/>
        <v>0</v>
      </c>
      <c r="L287" s="3">
        <v>0</v>
      </c>
      <c r="M287" s="3">
        <v>0</v>
      </c>
      <c r="N287" s="3">
        <f t="shared" si="639"/>
        <v>0</v>
      </c>
      <c r="O287" s="3">
        <v>0</v>
      </c>
      <c r="P287" s="3">
        <v>0</v>
      </c>
      <c r="Q287" s="3">
        <f t="shared" si="650"/>
        <v>0</v>
      </c>
      <c r="R287" s="3">
        <v>0</v>
      </c>
      <c r="S287" s="3">
        <v>0</v>
      </c>
      <c r="T287" s="3">
        <f t="shared" si="651"/>
        <v>0</v>
      </c>
      <c r="U287" s="3">
        <v>0</v>
      </c>
      <c r="V287" s="3">
        <v>0</v>
      </c>
      <c r="W287" s="3">
        <f t="shared" si="652"/>
        <v>0</v>
      </c>
      <c r="X287" s="3">
        <v>0</v>
      </c>
      <c r="Y287" s="3">
        <v>0</v>
      </c>
      <c r="Z287" s="3">
        <f t="shared" si="653"/>
        <v>0</v>
      </c>
      <c r="AA287" s="4">
        <f t="shared" si="644"/>
        <v>24</v>
      </c>
      <c r="AB287" s="4">
        <f t="shared" si="645"/>
        <v>28</v>
      </c>
      <c r="AC287" s="4">
        <f t="shared" si="646"/>
        <v>52</v>
      </c>
    </row>
    <row r="288" spans="1:29" ht="25.5" customHeight="1" x14ac:dyDescent="0.35">
      <c r="A288" s="13"/>
      <c r="B288" s="27" t="s">
        <v>68</v>
      </c>
      <c r="C288" s="3">
        <v>0</v>
      </c>
      <c r="D288" s="3">
        <v>0</v>
      </c>
      <c r="E288" s="3">
        <f t="shared" si="636"/>
        <v>0</v>
      </c>
      <c r="F288" s="3">
        <v>0</v>
      </c>
      <c r="G288" s="3">
        <v>0</v>
      </c>
      <c r="H288" s="3">
        <f t="shared" si="637"/>
        <v>0</v>
      </c>
      <c r="I288" s="3">
        <v>1</v>
      </c>
      <c r="J288" s="3">
        <v>16</v>
      </c>
      <c r="K288" s="3">
        <f t="shared" si="638"/>
        <v>17</v>
      </c>
      <c r="L288" s="3">
        <v>0</v>
      </c>
      <c r="M288" s="3">
        <v>0</v>
      </c>
      <c r="N288" s="3">
        <f t="shared" si="639"/>
        <v>0</v>
      </c>
      <c r="O288" s="3">
        <v>3</v>
      </c>
      <c r="P288" s="3">
        <v>25</v>
      </c>
      <c r="Q288" s="3">
        <f t="shared" si="640"/>
        <v>28</v>
      </c>
      <c r="R288" s="3">
        <v>1</v>
      </c>
      <c r="S288" s="3">
        <v>2</v>
      </c>
      <c r="T288" s="3">
        <f t="shared" si="641"/>
        <v>3</v>
      </c>
      <c r="U288" s="3">
        <v>0</v>
      </c>
      <c r="V288" s="3">
        <v>0</v>
      </c>
      <c r="W288" s="3">
        <f t="shared" si="642"/>
        <v>0</v>
      </c>
      <c r="X288" s="3">
        <v>0</v>
      </c>
      <c r="Y288" s="3">
        <v>0</v>
      </c>
      <c r="Z288" s="3">
        <f t="shared" si="643"/>
        <v>0</v>
      </c>
      <c r="AA288" s="4">
        <f t="shared" si="644"/>
        <v>5</v>
      </c>
      <c r="AB288" s="4">
        <f t="shared" si="645"/>
        <v>43</v>
      </c>
      <c r="AC288" s="4">
        <f t="shared" si="646"/>
        <v>48</v>
      </c>
    </row>
    <row r="289" spans="1:29" ht="25.5" customHeight="1" x14ac:dyDescent="0.35">
      <c r="A289" s="13"/>
      <c r="B289" s="27" t="s">
        <v>179</v>
      </c>
      <c r="C289" s="3">
        <v>9</v>
      </c>
      <c r="D289" s="3">
        <v>17</v>
      </c>
      <c r="E289" s="3">
        <f t="shared" ref="E289" si="654">C289+D289</f>
        <v>26</v>
      </c>
      <c r="F289" s="3">
        <v>4</v>
      </c>
      <c r="G289" s="3">
        <v>18</v>
      </c>
      <c r="H289" s="3">
        <f t="shared" si="637"/>
        <v>22</v>
      </c>
      <c r="I289" s="3">
        <v>0</v>
      </c>
      <c r="J289" s="3">
        <v>0</v>
      </c>
      <c r="K289" s="3">
        <f t="shared" si="638"/>
        <v>0</v>
      </c>
      <c r="L289" s="3">
        <v>0</v>
      </c>
      <c r="M289" s="3">
        <v>0</v>
      </c>
      <c r="N289" s="3">
        <f t="shared" si="639"/>
        <v>0</v>
      </c>
      <c r="O289" s="3">
        <v>0</v>
      </c>
      <c r="P289" s="3">
        <v>0</v>
      </c>
      <c r="Q289" s="3">
        <f t="shared" si="640"/>
        <v>0</v>
      </c>
      <c r="R289" s="3">
        <v>0</v>
      </c>
      <c r="S289" s="3">
        <v>0</v>
      </c>
      <c r="T289" s="3">
        <f t="shared" si="641"/>
        <v>0</v>
      </c>
      <c r="U289" s="3">
        <v>0</v>
      </c>
      <c r="V289" s="3">
        <v>0</v>
      </c>
      <c r="W289" s="3">
        <f t="shared" si="642"/>
        <v>0</v>
      </c>
      <c r="X289" s="3">
        <v>0</v>
      </c>
      <c r="Y289" s="3">
        <v>0</v>
      </c>
      <c r="Z289" s="3">
        <f t="shared" si="643"/>
        <v>0</v>
      </c>
      <c r="AA289" s="4">
        <f t="shared" si="644"/>
        <v>13</v>
      </c>
      <c r="AB289" s="4">
        <f t="shared" si="645"/>
        <v>35</v>
      </c>
      <c r="AC289" s="4">
        <f t="shared" si="646"/>
        <v>48</v>
      </c>
    </row>
    <row r="290" spans="1:29" ht="25.5" customHeight="1" x14ac:dyDescent="0.35">
      <c r="A290" s="13"/>
      <c r="B290" s="27" t="s">
        <v>118</v>
      </c>
      <c r="C290" s="3">
        <v>7</v>
      </c>
      <c r="D290" s="3">
        <v>33</v>
      </c>
      <c r="E290" s="3">
        <f t="shared" si="636"/>
        <v>40</v>
      </c>
      <c r="F290" s="3">
        <v>7</v>
      </c>
      <c r="G290" s="3">
        <v>25</v>
      </c>
      <c r="H290" s="3">
        <f t="shared" ref="H290" si="655">F290+G290</f>
        <v>32</v>
      </c>
      <c r="I290" s="3">
        <v>4</v>
      </c>
      <c r="J290" s="3">
        <v>10</v>
      </c>
      <c r="K290" s="3">
        <f t="shared" ref="K290" si="656">I290+J290</f>
        <v>14</v>
      </c>
      <c r="L290" s="3">
        <v>0</v>
      </c>
      <c r="M290" s="3">
        <v>0</v>
      </c>
      <c r="N290" s="3">
        <f t="shared" si="639"/>
        <v>0</v>
      </c>
      <c r="O290" s="3">
        <v>4</v>
      </c>
      <c r="P290" s="3">
        <v>24</v>
      </c>
      <c r="Q290" s="3">
        <f t="shared" ref="Q290" si="657">O290+P290</f>
        <v>28</v>
      </c>
      <c r="R290" s="3">
        <v>0</v>
      </c>
      <c r="S290" s="3">
        <v>0</v>
      </c>
      <c r="T290" s="3">
        <f t="shared" ref="T290" si="658">R290+S290</f>
        <v>0</v>
      </c>
      <c r="U290" s="3">
        <v>0</v>
      </c>
      <c r="V290" s="3">
        <v>0</v>
      </c>
      <c r="W290" s="3">
        <f t="shared" ref="W290" si="659">U290+V290</f>
        <v>0</v>
      </c>
      <c r="X290" s="3">
        <v>0</v>
      </c>
      <c r="Y290" s="3">
        <v>0</v>
      </c>
      <c r="Z290" s="3">
        <f t="shared" ref="Z290" si="660">X290+Y290</f>
        <v>0</v>
      </c>
      <c r="AA290" s="4">
        <f t="shared" si="644"/>
        <v>22</v>
      </c>
      <c r="AB290" s="4">
        <f t="shared" si="645"/>
        <v>92</v>
      </c>
      <c r="AC290" s="4">
        <f t="shared" si="646"/>
        <v>114</v>
      </c>
    </row>
    <row r="291" spans="1:29" ht="25.5" customHeight="1" x14ac:dyDescent="0.35">
      <c r="A291" s="13"/>
      <c r="B291" s="27" t="s">
        <v>69</v>
      </c>
      <c r="C291" s="3">
        <v>0</v>
      </c>
      <c r="D291" s="3">
        <v>0</v>
      </c>
      <c r="E291" s="3">
        <f t="shared" si="636"/>
        <v>0</v>
      </c>
      <c r="F291" s="3">
        <v>0</v>
      </c>
      <c r="G291" s="3">
        <v>0</v>
      </c>
      <c r="H291" s="3">
        <f t="shared" si="637"/>
        <v>0</v>
      </c>
      <c r="I291" s="3">
        <v>72</v>
      </c>
      <c r="J291" s="3">
        <v>21</v>
      </c>
      <c r="K291" s="3">
        <f t="shared" si="638"/>
        <v>93</v>
      </c>
      <c r="L291" s="3">
        <v>0</v>
      </c>
      <c r="M291" s="3">
        <v>0</v>
      </c>
      <c r="N291" s="3">
        <f t="shared" si="639"/>
        <v>0</v>
      </c>
      <c r="O291" s="3">
        <v>45</v>
      </c>
      <c r="P291" s="3">
        <v>46</v>
      </c>
      <c r="Q291" s="3">
        <f t="shared" si="640"/>
        <v>91</v>
      </c>
      <c r="R291" s="3">
        <v>3</v>
      </c>
      <c r="S291" s="3">
        <v>0</v>
      </c>
      <c r="T291" s="3">
        <f t="shared" si="641"/>
        <v>3</v>
      </c>
      <c r="U291" s="3">
        <v>0</v>
      </c>
      <c r="V291" s="3">
        <v>0</v>
      </c>
      <c r="W291" s="3">
        <f t="shared" si="642"/>
        <v>0</v>
      </c>
      <c r="X291" s="3">
        <v>0</v>
      </c>
      <c r="Y291" s="3">
        <v>0</v>
      </c>
      <c r="Z291" s="3">
        <f t="shared" si="643"/>
        <v>0</v>
      </c>
      <c r="AA291" s="4">
        <f t="shared" si="644"/>
        <v>120</v>
      </c>
      <c r="AB291" s="4">
        <f t="shared" si="645"/>
        <v>67</v>
      </c>
      <c r="AC291" s="4">
        <f t="shared" si="646"/>
        <v>187</v>
      </c>
    </row>
    <row r="292" spans="1:29" ht="25.5" customHeight="1" x14ac:dyDescent="0.35">
      <c r="A292" s="13"/>
      <c r="B292" s="27" t="s">
        <v>180</v>
      </c>
      <c r="C292" s="3">
        <v>45</v>
      </c>
      <c r="D292" s="3">
        <v>21</v>
      </c>
      <c r="E292" s="3">
        <f t="shared" ref="E292" si="661">C292+D292</f>
        <v>66</v>
      </c>
      <c r="F292" s="3">
        <v>79</v>
      </c>
      <c r="G292" s="3">
        <v>17</v>
      </c>
      <c r="H292" s="3">
        <f t="shared" ref="H292" si="662">F292+G292</f>
        <v>96</v>
      </c>
      <c r="I292" s="3">
        <v>0</v>
      </c>
      <c r="J292" s="3">
        <v>0</v>
      </c>
      <c r="K292" s="3">
        <f t="shared" ref="K292" si="663">I292+J292</f>
        <v>0</v>
      </c>
      <c r="L292" s="3">
        <v>0</v>
      </c>
      <c r="M292" s="3">
        <v>0</v>
      </c>
      <c r="N292" s="3">
        <f t="shared" si="639"/>
        <v>0</v>
      </c>
      <c r="O292" s="3">
        <v>0</v>
      </c>
      <c r="P292" s="3">
        <v>0</v>
      </c>
      <c r="Q292" s="3">
        <f t="shared" ref="Q292" si="664">O292+P292</f>
        <v>0</v>
      </c>
      <c r="R292" s="3">
        <v>0</v>
      </c>
      <c r="S292" s="3">
        <v>0</v>
      </c>
      <c r="T292" s="3">
        <f t="shared" ref="T292" si="665">R292+S292</f>
        <v>0</v>
      </c>
      <c r="U292" s="3">
        <v>0</v>
      </c>
      <c r="V292" s="3">
        <v>0</v>
      </c>
      <c r="W292" s="3">
        <f t="shared" ref="W292" si="666">U292+V292</f>
        <v>0</v>
      </c>
      <c r="X292" s="3">
        <v>0</v>
      </c>
      <c r="Y292" s="3">
        <v>0</v>
      </c>
      <c r="Z292" s="3">
        <f t="shared" ref="Z292" si="667">X292+Y292</f>
        <v>0</v>
      </c>
      <c r="AA292" s="4">
        <f t="shared" si="644"/>
        <v>124</v>
      </c>
      <c r="AB292" s="4">
        <f t="shared" si="645"/>
        <v>38</v>
      </c>
      <c r="AC292" s="4">
        <f t="shared" si="646"/>
        <v>162</v>
      </c>
    </row>
    <row r="293" spans="1:29" ht="25.5" customHeight="1" x14ac:dyDescent="0.35">
      <c r="A293" s="13"/>
      <c r="B293" s="27" t="s">
        <v>70</v>
      </c>
      <c r="C293" s="3">
        <v>0</v>
      </c>
      <c r="D293" s="3">
        <v>0</v>
      </c>
      <c r="E293" s="3">
        <f t="shared" si="636"/>
        <v>0</v>
      </c>
      <c r="F293" s="3">
        <v>0</v>
      </c>
      <c r="G293" s="3">
        <v>0</v>
      </c>
      <c r="H293" s="3">
        <f t="shared" si="637"/>
        <v>0</v>
      </c>
      <c r="I293" s="3">
        <v>5</v>
      </c>
      <c r="J293" s="3">
        <v>8</v>
      </c>
      <c r="K293" s="3">
        <f t="shared" si="638"/>
        <v>13</v>
      </c>
      <c r="L293" s="3">
        <v>0</v>
      </c>
      <c r="M293" s="3">
        <v>0</v>
      </c>
      <c r="N293" s="3">
        <f t="shared" si="639"/>
        <v>0</v>
      </c>
      <c r="O293" s="3">
        <v>2</v>
      </c>
      <c r="P293" s="3">
        <v>4</v>
      </c>
      <c r="Q293" s="3">
        <f t="shared" si="640"/>
        <v>6</v>
      </c>
      <c r="R293" s="3">
        <v>3</v>
      </c>
      <c r="S293" s="3">
        <v>0</v>
      </c>
      <c r="T293" s="3">
        <f t="shared" si="641"/>
        <v>3</v>
      </c>
      <c r="U293" s="3">
        <v>0</v>
      </c>
      <c r="V293" s="3">
        <v>0</v>
      </c>
      <c r="W293" s="3">
        <f t="shared" si="642"/>
        <v>0</v>
      </c>
      <c r="X293" s="3">
        <v>0</v>
      </c>
      <c r="Y293" s="3">
        <v>0</v>
      </c>
      <c r="Z293" s="3">
        <f t="shared" si="643"/>
        <v>0</v>
      </c>
      <c r="AA293" s="4">
        <f t="shared" si="644"/>
        <v>10</v>
      </c>
      <c r="AB293" s="4">
        <f t="shared" si="645"/>
        <v>12</v>
      </c>
      <c r="AC293" s="4">
        <f t="shared" si="646"/>
        <v>22</v>
      </c>
    </row>
    <row r="294" spans="1:29" ht="25.5" customHeight="1" x14ac:dyDescent="0.35">
      <c r="A294" s="13"/>
      <c r="B294" s="27" t="s">
        <v>181</v>
      </c>
      <c r="C294" s="3">
        <v>5</v>
      </c>
      <c r="D294" s="3">
        <v>1</v>
      </c>
      <c r="E294" s="3">
        <f t="shared" ref="E294:E295" si="668">C294+D294</f>
        <v>6</v>
      </c>
      <c r="F294" s="3">
        <v>6</v>
      </c>
      <c r="G294" s="3">
        <v>6</v>
      </c>
      <c r="H294" s="3">
        <f t="shared" ref="H294:H295" si="669">F294+G294</f>
        <v>12</v>
      </c>
      <c r="I294" s="3">
        <v>0</v>
      </c>
      <c r="J294" s="3">
        <v>0</v>
      </c>
      <c r="K294" s="3">
        <f t="shared" ref="K294:K295" si="670">I294+J294</f>
        <v>0</v>
      </c>
      <c r="L294" s="3">
        <v>0</v>
      </c>
      <c r="M294" s="3">
        <v>0</v>
      </c>
      <c r="N294" s="3">
        <f t="shared" si="639"/>
        <v>0</v>
      </c>
      <c r="O294" s="3">
        <v>0</v>
      </c>
      <c r="P294" s="3">
        <v>0</v>
      </c>
      <c r="Q294" s="3">
        <f t="shared" ref="Q294:Q295" si="671">O294+P294</f>
        <v>0</v>
      </c>
      <c r="R294" s="3">
        <v>0</v>
      </c>
      <c r="S294" s="3">
        <v>0</v>
      </c>
      <c r="T294" s="3">
        <f t="shared" ref="T294:T295" si="672">R294+S294</f>
        <v>0</v>
      </c>
      <c r="U294" s="3">
        <v>0</v>
      </c>
      <c r="V294" s="3">
        <v>0</v>
      </c>
      <c r="W294" s="3">
        <f t="shared" ref="W294:W295" si="673">U294+V294</f>
        <v>0</v>
      </c>
      <c r="X294" s="3">
        <v>0</v>
      </c>
      <c r="Y294" s="3">
        <v>0</v>
      </c>
      <c r="Z294" s="3">
        <f t="shared" ref="Z294:Z295" si="674">X294+Y294</f>
        <v>0</v>
      </c>
      <c r="AA294" s="4">
        <f t="shared" si="644"/>
        <v>11</v>
      </c>
      <c r="AB294" s="4">
        <f t="shared" si="645"/>
        <v>7</v>
      </c>
      <c r="AC294" s="4">
        <f t="shared" si="646"/>
        <v>18</v>
      </c>
    </row>
    <row r="295" spans="1:29" ht="25.5" customHeight="1" x14ac:dyDescent="0.35">
      <c r="A295" s="13"/>
      <c r="B295" s="27" t="s">
        <v>182</v>
      </c>
      <c r="C295" s="3">
        <v>10</v>
      </c>
      <c r="D295" s="3">
        <v>4</v>
      </c>
      <c r="E295" s="3">
        <f t="shared" si="668"/>
        <v>14</v>
      </c>
      <c r="F295" s="3">
        <v>8</v>
      </c>
      <c r="G295" s="3">
        <v>5</v>
      </c>
      <c r="H295" s="3">
        <f t="shared" si="669"/>
        <v>13</v>
      </c>
      <c r="I295" s="3">
        <v>0</v>
      </c>
      <c r="J295" s="3">
        <v>0</v>
      </c>
      <c r="K295" s="3">
        <f t="shared" si="670"/>
        <v>0</v>
      </c>
      <c r="L295" s="3">
        <v>0</v>
      </c>
      <c r="M295" s="3">
        <v>0</v>
      </c>
      <c r="N295" s="3">
        <f t="shared" si="639"/>
        <v>0</v>
      </c>
      <c r="O295" s="3">
        <v>0</v>
      </c>
      <c r="P295" s="3">
        <v>0</v>
      </c>
      <c r="Q295" s="3">
        <f t="shared" si="671"/>
        <v>0</v>
      </c>
      <c r="R295" s="3">
        <v>0</v>
      </c>
      <c r="S295" s="3">
        <v>0</v>
      </c>
      <c r="T295" s="3">
        <f t="shared" si="672"/>
        <v>0</v>
      </c>
      <c r="U295" s="3">
        <v>0</v>
      </c>
      <c r="V295" s="3">
        <v>0</v>
      </c>
      <c r="W295" s="3">
        <f t="shared" si="673"/>
        <v>0</v>
      </c>
      <c r="X295" s="3">
        <v>0</v>
      </c>
      <c r="Y295" s="3">
        <v>0</v>
      </c>
      <c r="Z295" s="3">
        <f t="shared" si="674"/>
        <v>0</v>
      </c>
      <c r="AA295" s="4">
        <f t="shared" si="644"/>
        <v>18</v>
      </c>
      <c r="AB295" s="4">
        <f t="shared" si="645"/>
        <v>9</v>
      </c>
      <c r="AC295" s="4">
        <f t="shared" si="646"/>
        <v>27</v>
      </c>
    </row>
    <row r="296" spans="1:29" ht="25.5" customHeight="1" x14ac:dyDescent="0.35">
      <c r="A296" s="13"/>
      <c r="B296" s="78" t="s">
        <v>71</v>
      </c>
      <c r="C296" s="79">
        <v>62</v>
      </c>
      <c r="D296" s="79">
        <v>33</v>
      </c>
      <c r="E296" s="3">
        <f t="shared" si="636"/>
        <v>95</v>
      </c>
      <c r="F296" s="3">
        <v>69</v>
      </c>
      <c r="G296" s="3">
        <v>23</v>
      </c>
      <c r="H296" s="3">
        <f t="shared" si="637"/>
        <v>92</v>
      </c>
      <c r="I296" s="3">
        <v>72</v>
      </c>
      <c r="J296" s="3">
        <v>20</v>
      </c>
      <c r="K296" s="3">
        <f t="shared" si="638"/>
        <v>92</v>
      </c>
      <c r="L296" s="3">
        <v>0</v>
      </c>
      <c r="M296" s="3">
        <v>0</v>
      </c>
      <c r="N296" s="3">
        <f t="shared" si="639"/>
        <v>0</v>
      </c>
      <c r="O296" s="3">
        <v>65</v>
      </c>
      <c r="P296" s="3">
        <v>19</v>
      </c>
      <c r="Q296" s="3">
        <f t="shared" si="640"/>
        <v>84</v>
      </c>
      <c r="R296" s="3">
        <v>5</v>
      </c>
      <c r="S296" s="3">
        <v>0</v>
      </c>
      <c r="T296" s="3">
        <f t="shared" si="641"/>
        <v>5</v>
      </c>
      <c r="U296" s="3">
        <v>0</v>
      </c>
      <c r="V296" s="3">
        <v>0</v>
      </c>
      <c r="W296" s="3">
        <f t="shared" si="642"/>
        <v>0</v>
      </c>
      <c r="X296" s="3">
        <v>0</v>
      </c>
      <c r="Y296" s="3">
        <v>0</v>
      </c>
      <c r="Z296" s="3">
        <f t="shared" si="643"/>
        <v>0</v>
      </c>
      <c r="AA296" s="4">
        <f t="shared" si="644"/>
        <v>273</v>
      </c>
      <c r="AB296" s="4">
        <f t="shared" si="645"/>
        <v>95</v>
      </c>
      <c r="AC296" s="4">
        <f t="shared" si="646"/>
        <v>368</v>
      </c>
    </row>
    <row r="297" spans="1:29" ht="25.5" customHeight="1" x14ac:dyDescent="0.35">
      <c r="A297" s="13"/>
      <c r="B297" s="27" t="s">
        <v>169</v>
      </c>
      <c r="C297" s="3">
        <v>6</v>
      </c>
      <c r="D297" s="3">
        <v>22</v>
      </c>
      <c r="E297" s="3">
        <f t="shared" ref="E297" si="675">C297+D297</f>
        <v>28</v>
      </c>
      <c r="F297" s="3">
        <v>3</v>
      </c>
      <c r="G297" s="3">
        <v>34</v>
      </c>
      <c r="H297" s="3">
        <f t="shared" ref="H297" si="676">F297+G297</f>
        <v>37</v>
      </c>
      <c r="I297" s="3">
        <v>6</v>
      </c>
      <c r="J297" s="3">
        <v>18</v>
      </c>
      <c r="K297" s="3">
        <f t="shared" ref="K297" si="677">I297+J297</f>
        <v>24</v>
      </c>
      <c r="L297" s="3">
        <v>0</v>
      </c>
      <c r="M297" s="3">
        <v>0</v>
      </c>
      <c r="N297" s="3">
        <f t="shared" si="639"/>
        <v>0</v>
      </c>
      <c r="O297" s="3">
        <v>0</v>
      </c>
      <c r="P297" s="3">
        <v>0</v>
      </c>
      <c r="Q297" s="3">
        <f t="shared" ref="Q297" si="678">O297+P297</f>
        <v>0</v>
      </c>
      <c r="R297" s="3">
        <v>0</v>
      </c>
      <c r="S297" s="3">
        <v>0</v>
      </c>
      <c r="T297" s="3">
        <f t="shared" ref="T297" si="679">R297+S297</f>
        <v>0</v>
      </c>
      <c r="U297" s="3">
        <v>0</v>
      </c>
      <c r="V297" s="3">
        <v>0</v>
      </c>
      <c r="W297" s="3">
        <f t="shared" ref="W297" si="680">U297+V297</f>
        <v>0</v>
      </c>
      <c r="X297" s="3">
        <v>0</v>
      </c>
      <c r="Y297" s="3">
        <v>0</v>
      </c>
      <c r="Z297" s="3">
        <f t="shared" ref="Z297" si="681">X297+Y297</f>
        <v>0</v>
      </c>
      <c r="AA297" s="4">
        <f t="shared" si="644"/>
        <v>15</v>
      </c>
      <c r="AB297" s="4">
        <f t="shared" si="645"/>
        <v>74</v>
      </c>
      <c r="AC297" s="4">
        <f t="shared" si="646"/>
        <v>89</v>
      </c>
    </row>
    <row r="298" spans="1:29" ht="25.5" customHeight="1" x14ac:dyDescent="0.35">
      <c r="A298" s="13"/>
      <c r="B298" s="27" t="s">
        <v>72</v>
      </c>
      <c r="C298" s="3">
        <v>0</v>
      </c>
      <c r="D298" s="3">
        <v>0</v>
      </c>
      <c r="E298" s="3">
        <f t="shared" si="636"/>
        <v>0</v>
      </c>
      <c r="F298" s="3">
        <v>0</v>
      </c>
      <c r="G298" s="3">
        <v>0</v>
      </c>
      <c r="H298" s="3">
        <f t="shared" si="637"/>
        <v>0</v>
      </c>
      <c r="I298" s="3">
        <v>0</v>
      </c>
      <c r="J298" s="3">
        <v>0</v>
      </c>
      <c r="K298" s="3">
        <f t="shared" si="638"/>
        <v>0</v>
      </c>
      <c r="L298" s="3">
        <v>0</v>
      </c>
      <c r="M298" s="3">
        <v>0</v>
      </c>
      <c r="N298" s="3">
        <f t="shared" si="639"/>
        <v>0</v>
      </c>
      <c r="O298" s="3">
        <v>0</v>
      </c>
      <c r="P298" s="3">
        <v>0</v>
      </c>
      <c r="Q298" s="3">
        <f t="shared" si="640"/>
        <v>0</v>
      </c>
      <c r="R298" s="3">
        <v>0</v>
      </c>
      <c r="S298" s="3">
        <v>0</v>
      </c>
      <c r="T298" s="3">
        <f t="shared" si="641"/>
        <v>0</v>
      </c>
      <c r="U298" s="3">
        <v>0</v>
      </c>
      <c r="V298" s="3">
        <v>0</v>
      </c>
      <c r="W298" s="3">
        <f t="shared" si="642"/>
        <v>0</v>
      </c>
      <c r="X298" s="3">
        <v>0</v>
      </c>
      <c r="Y298" s="3">
        <v>0</v>
      </c>
      <c r="Z298" s="3">
        <f t="shared" si="643"/>
        <v>0</v>
      </c>
      <c r="AA298" s="4">
        <f t="shared" si="644"/>
        <v>0</v>
      </c>
      <c r="AB298" s="4">
        <f t="shared" si="645"/>
        <v>0</v>
      </c>
      <c r="AC298" s="4">
        <f t="shared" si="646"/>
        <v>0</v>
      </c>
    </row>
    <row r="299" spans="1:29" ht="25.5" customHeight="1" x14ac:dyDescent="0.35">
      <c r="A299" s="13"/>
      <c r="B299" s="27" t="s">
        <v>119</v>
      </c>
      <c r="C299" s="3">
        <v>22</v>
      </c>
      <c r="D299" s="3">
        <v>7</v>
      </c>
      <c r="E299" s="3">
        <f t="shared" ref="E299" si="682">C299+D299</f>
        <v>29</v>
      </c>
      <c r="F299" s="3">
        <v>16</v>
      </c>
      <c r="G299" s="3">
        <v>23</v>
      </c>
      <c r="H299" s="3">
        <f t="shared" ref="H299" si="683">F299+G299</f>
        <v>39</v>
      </c>
      <c r="I299" s="3">
        <v>15</v>
      </c>
      <c r="J299" s="3">
        <v>15</v>
      </c>
      <c r="K299" s="3">
        <f t="shared" ref="K299" si="684">I299+J299</f>
        <v>30</v>
      </c>
      <c r="L299" s="3">
        <v>0</v>
      </c>
      <c r="M299" s="3">
        <v>0</v>
      </c>
      <c r="N299" s="3">
        <f t="shared" si="639"/>
        <v>0</v>
      </c>
      <c r="O299" s="3">
        <v>7</v>
      </c>
      <c r="P299" s="3">
        <v>6</v>
      </c>
      <c r="Q299" s="3">
        <f t="shared" ref="Q299" si="685">O299+P299</f>
        <v>13</v>
      </c>
      <c r="R299" s="3">
        <v>0</v>
      </c>
      <c r="S299" s="3">
        <v>0</v>
      </c>
      <c r="T299" s="3">
        <f t="shared" ref="T299" si="686">R299+S299</f>
        <v>0</v>
      </c>
      <c r="U299" s="3">
        <v>0</v>
      </c>
      <c r="V299" s="3">
        <v>0</v>
      </c>
      <c r="W299" s="3">
        <f t="shared" ref="W299" si="687">U299+V299</f>
        <v>0</v>
      </c>
      <c r="X299" s="3">
        <v>0</v>
      </c>
      <c r="Y299" s="3">
        <v>0</v>
      </c>
      <c r="Z299" s="3">
        <f t="shared" ref="Z299" si="688">X299+Y299</f>
        <v>0</v>
      </c>
      <c r="AA299" s="4">
        <f t="shared" si="644"/>
        <v>60</v>
      </c>
      <c r="AB299" s="4">
        <f t="shared" si="645"/>
        <v>51</v>
      </c>
      <c r="AC299" s="4">
        <f t="shared" si="646"/>
        <v>111</v>
      </c>
    </row>
    <row r="300" spans="1:29" s="17" customFormat="1" ht="25.5" customHeight="1" x14ac:dyDescent="0.35">
      <c r="A300" s="5"/>
      <c r="B300" s="39" t="s">
        <v>92</v>
      </c>
      <c r="C300" s="4">
        <f t="shared" ref="C300:AC300" si="689">SUM(C285:C299)</f>
        <v>200</v>
      </c>
      <c r="D300" s="4">
        <f t="shared" si="689"/>
        <v>155</v>
      </c>
      <c r="E300" s="4">
        <f t="shared" si="689"/>
        <v>355</v>
      </c>
      <c r="F300" s="4">
        <f t="shared" si="689"/>
        <v>219</v>
      </c>
      <c r="G300" s="4">
        <f t="shared" si="689"/>
        <v>169</v>
      </c>
      <c r="H300" s="4">
        <f t="shared" si="689"/>
        <v>388</v>
      </c>
      <c r="I300" s="4">
        <f t="shared" si="689"/>
        <v>182</v>
      </c>
      <c r="J300" s="4">
        <f t="shared" si="689"/>
        <v>119</v>
      </c>
      <c r="K300" s="4">
        <f t="shared" si="689"/>
        <v>301</v>
      </c>
      <c r="L300" s="4">
        <f t="shared" ref="L300:N300" si="690">SUM(L285:L299)</f>
        <v>0</v>
      </c>
      <c r="M300" s="4">
        <f t="shared" si="690"/>
        <v>0</v>
      </c>
      <c r="N300" s="4">
        <f t="shared" si="690"/>
        <v>0</v>
      </c>
      <c r="O300" s="4">
        <f t="shared" si="689"/>
        <v>127</v>
      </c>
      <c r="P300" s="4">
        <f t="shared" si="689"/>
        <v>136</v>
      </c>
      <c r="Q300" s="4">
        <f t="shared" si="689"/>
        <v>263</v>
      </c>
      <c r="R300" s="4">
        <f t="shared" si="689"/>
        <v>12</v>
      </c>
      <c r="S300" s="4">
        <f t="shared" si="689"/>
        <v>2</v>
      </c>
      <c r="T300" s="4">
        <f t="shared" si="689"/>
        <v>14</v>
      </c>
      <c r="U300" s="4">
        <f t="shared" si="689"/>
        <v>0</v>
      </c>
      <c r="V300" s="4">
        <f t="shared" si="689"/>
        <v>0</v>
      </c>
      <c r="W300" s="4">
        <f t="shared" si="689"/>
        <v>0</v>
      </c>
      <c r="X300" s="4">
        <f t="shared" si="689"/>
        <v>0</v>
      </c>
      <c r="Y300" s="4">
        <f t="shared" si="689"/>
        <v>0</v>
      </c>
      <c r="Z300" s="4">
        <f t="shared" si="689"/>
        <v>0</v>
      </c>
      <c r="AA300" s="4">
        <f t="shared" si="689"/>
        <v>740</v>
      </c>
      <c r="AB300" s="4">
        <f t="shared" si="689"/>
        <v>581</v>
      </c>
      <c r="AC300" s="4">
        <f t="shared" si="689"/>
        <v>1321</v>
      </c>
    </row>
    <row r="301" spans="1:29" s="17" customFormat="1" ht="25.5" customHeight="1" x14ac:dyDescent="0.35">
      <c r="A301" s="5"/>
      <c r="B301" s="35" t="s">
        <v>8</v>
      </c>
      <c r="C301" s="4">
        <f>C300</f>
        <v>200</v>
      </c>
      <c r="D301" s="4">
        <f t="shared" ref="D301:AC301" si="691">D300</f>
        <v>155</v>
      </c>
      <c r="E301" s="4">
        <f t="shared" si="691"/>
        <v>355</v>
      </c>
      <c r="F301" s="4">
        <f t="shared" si="691"/>
        <v>219</v>
      </c>
      <c r="G301" s="4">
        <f t="shared" si="691"/>
        <v>169</v>
      </c>
      <c r="H301" s="4">
        <f t="shared" si="691"/>
        <v>388</v>
      </c>
      <c r="I301" s="4">
        <f t="shared" si="691"/>
        <v>182</v>
      </c>
      <c r="J301" s="4">
        <f t="shared" si="691"/>
        <v>119</v>
      </c>
      <c r="K301" s="4">
        <f t="shared" si="691"/>
        <v>301</v>
      </c>
      <c r="L301" s="4">
        <f t="shared" ref="L301:N301" si="692">L300</f>
        <v>0</v>
      </c>
      <c r="M301" s="4">
        <f t="shared" si="692"/>
        <v>0</v>
      </c>
      <c r="N301" s="4">
        <f t="shared" si="692"/>
        <v>0</v>
      </c>
      <c r="O301" s="4">
        <f t="shared" si="691"/>
        <v>127</v>
      </c>
      <c r="P301" s="4">
        <f t="shared" si="691"/>
        <v>136</v>
      </c>
      <c r="Q301" s="4">
        <f t="shared" si="691"/>
        <v>263</v>
      </c>
      <c r="R301" s="4">
        <f t="shared" si="691"/>
        <v>12</v>
      </c>
      <c r="S301" s="4">
        <f t="shared" si="691"/>
        <v>2</v>
      </c>
      <c r="T301" s="4">
        <f t="shared" si="691"/>
        <v>14</v>
      </c>
      <c r="U301" s="4">
        <f t="shared" si="691"/>
        <v>0</v>
      </c>
      <c r="V301" s="4">
        <f t="shared" si="691"/>
        <v>0</v>
      </c>
      <c r="W301" s="4">
        <f t="shared" si="691"/>
        <v>0</v>
      </c>
      <c r="X301" s="4">
        <f t="shared" si="691"/>
        <v>0</v>
      </c>
      <c r="Y301" s="4">
        <f t="shared" si="691"/>
        <v>0</v>
      </c>
      <c r="Z301" s="4">
        <f t="shared" si="691"/>
        <v>0</v>
      </c>
      <c r="AA301" s="4">
        <f t="shared" si="691"/>
        <v>740</v>
      </c>
      <c r="AB301" s="4">
        <f t="shared" si="691"/>
        <v>581</v>
      </c>
      <c r="AC301" s="4">
        <f t="shared" si="691"/>
        <v>1321</v>
      </c>
    </row>
    <row r="302" spans="1:29" s="17" customFormat="1" ht="25.5" customHeight="1" x14ac:dyDescent="0.35">
      <c r="A302" s="22"/>
      <c r="B302" s="23" t="s">
        <v>9</v>
      </c>
      <c r="C302" s="24">
        <f>C301</f>
        <v>200</v>
      </c>
      <c r="D302" s="24">
        <f t="shared" ref="D302:AC302" si="693">D301</f>
        <v>155</v>
      </c>
      <c r="E302" s="24">
        <f t="shared" si="693"/>
        <v>355</v>
      </c>
      <c r="F302" s="24">
        <f t="shared" si="693"/>
        <v>219</v>
      </c>
      <c r="G302" s="24">
        <f t="shared" si="693"/>
        <v>169</v>
      </c>
      <c r="H302" s="24">
        <f t="shared" si="693"/>
        <v>388</v>
      </c>
      <c r="I302" s="24">
        <f t="shared" si="693"/>
        <v>182</v>
      </c>
      <c r="J302" s="24">
        <f t="shared" si="693"/>
        <v>119</v>
      </c>
      <c r="K302" s="24">
        <f>K301</f>
        <v>301</v>
      </c>
      <c r="L302" s="24">
        <f t="shared" si="693"/>
        <v>0</v>
      </c>
      <c r="M302" s="24">
        <f t="shared" si="693"/>
        <v>0</v>
      </c>
      <c r="N302" s="24">
        <f t="shared" si="693"/>
        <v>0</v>
      </c>
      <c r="O302" s="24">
        <f t="shared" si="693"/>
        <v>127</v>
      </c>
      <c r="P302" s="24">
        <f t="shared" si="693"/>
        <v>136</v>
      </c>
      <c r="Q302" s="24">
        <f t="shared" si="693"/>
        <v>263</v>
      </c>
      <c r="R302" s="24">
        <f t="shared" si="693"/>
        <v>12</v>
      </c>
      <c r="S302" s="24">
        <f t="shared" si="693"/>
        <v>2</v>
      </c>
      <c r="T302" s="24">
        <f t="shared" si="693"/>
        <v>14</v>
      </c>
      <c r="U302" s="24">
        <f t="shared" si="693"/>
        <v>0</v>
      </c>
      <c r="V302" s="24">
        <f t="shared" si="693"/>
        <v>0</v>
      </c>
      <c r="W302" s="24">
        <f t="shared" si="693"/>
        <v>0</v>
      </c>
      <c r="X302" s="24">
        <f t="shared" si="693"/>
        <v>0</v>
      </c>
      <c r="Y302" s="24">
        <f t="shared" si="693"/>
        <v>0</v>
      </c>
      <c r="Z302" s="24">
        <f t="shared" si="693"/>
        <v>0</v>
      </c>
      <c r="AA302" s="24">
        <f t="shared" si="693"/>
        <v>740</v>
      </c>
      <c r="AB302" s="24">
        <f t="shared" si="693"/>
        <v>581</v>
      </c>
      <c r="AC302" s="24">
        <f t="shared" si="693"/>
        <v>1321</v>
      </c>
    </row>
    <row r="303" spans="1:29" ht="25.5" customHeight="1" x14ac:dyDescent="0.35">
      <c r="A303" s="5" t="s">
        <v>73</v>
      </c>
      <c r="B303" s="14"/>
      <c r="C303" s="7"/>
      <c r="D303" s="8"/>
      <c r="E303" s="68"/>
      <c r="F303" s="8"/>
      <c r="G303" s="8"/>
      <c r="H303" s="68"/>
      <c r="I303" s="8"/>
      <c r="J303" s="8"/>
      <c r="K303" s="68"/>
      <c r="L303" s="77"/>
      <c r="M303" s="77"/>
      <c r="N303" s="77"/>
      <c r="O303" s="8"/>
      <c r="P303" s="8"/>
      <c r="Q303" s="68"/>
      <c r="R303" s="8"/>
      <c r="S303" s="8"/>
      <c r="T303" s="68"/>
      <c r="U303" s="9"/>
      <c r="V303" s="9"/>
      <c r="W303" s="10"/>
      <c r="X303" s="9"/>
      <c r="Y303" s="9"/>
      <c r="Z303" s="10"/>
      <c r="AA303" s="68"/>
      <c r="AB303" s="68"/>
      <c r="AC303" s="69"/>
    </row>
    <row r="304" spans="1:29" ht="25.5" customHeight="1" x14ac:dyDescent="0.35">
      <c r="A304" s="5"/>
      <c r="B304" s="11" t="s">
        <v>5</v>
      </c>
      <c r="C304" s="7"/>
      <c r="D304" s="8"/>
      <c r="E304" s="68"/>
      <c r="F304" s="8"/>
      <c r="G304" s="8"/>
      <c r="H304" s="68"/>
      <c r="I304" s="8"/>
      <c r="J304" s="8"/>
      <c r="K304" s="68"/>
      <c r="L304" s="77"/>
      <c r="M304" s="77"/>
      <c r="N304" s="77"/>
      <c r="O304" s="8"/>
      <c r="P304" s="8"/>
      <c r="Q304" s="68"/>
      <c r="R304" s="8"/>
      <c r="S304" s="8"/>
      <c r="T304" s="68"/>
      <c r="U304" s="9"/>
      <c r="V304" s="9"/>
      <c r="W304" s="10"/>
      <c r="X304" s="9"/>
      <c r="Y304" s="9"/>
      <c r="Z304" s="10"/>
      <c r="AA304" s="68"/>
      <c r="AB304" s="68"/>
      <c r="AC304" s="69"/>
    </row>
    <row r="305" spans="1:29" ht="25.5" customHeight="1" x14ac:dyDescent="0.35">
      <c r="A305" s="5"/>
      <c r="B305" s="33" t="s">
        <v>106</v>
      </c>
      <c r="C305" s="7"/>
      <c r="D305" s="8"/>
      <c r="E305" s="68"/>
      <c r="F305" s="8"/>
      <c r="G305" s="8"/>
      <c r="H305" s="68"/>
      <c r="I305" s="8"/>
      <c r="J305" s="8"/>
      <c r="K305" s="68"/>
      <c r="L305" s="77"/>
      <c r="M305" s="77"/>
      <c r="N305" s="77"/>
      <c r="O305" s="8"/>
      <c r="P305" s="8"/>
      <c r="Q305" s="68"/>
      <c r="R305" s="8"/>
      <c r="S305" s="8"/>
      <c r="T305" s="68"/>
      <c r="U305" s="9"/>
      <c r="V305" s="9"/>
      <c r="W305" s="10"/>
      <c r="X305" s="9"/>
      <c r="Y305" s="9"/>
      <c r="Z305" s="10"/>
      <c r="AA305" s="68"/>
      <c r="AB305" s="68"/>
      <c r="AC305" s="69"/>
    </row>
    <row r="306" spans="1:29" ht="25.5" customHeight="1" x14ac:dyDescent="0.35">
      <c r="A306" s="5"/>
      <c r="B306" s="27" t="s">
        <v>74</v>
      </c>
      <c r="C306" s="3">
        <v>36</v>
      </c>
      <c r="D306" s="3">
        <v>49</v>
      </c>
      <c r="E306" s="3">
        <f t="shared" si="636"/>
        <v>85</v>
      </c>
      <c r="F306" s="3">
        <v>31</v>
      </c>
      <c r="G306" s="3">
        <v>54</v>
      </c>
      <c r="H306" s="3">
        <f t="shared" si="637"/>
        <v>85</v>
      </c>
      <c r="I306" s="3">
        <v>46</v>
      </c>
      <c r="J306" s="3">
        <v>56</v>
      </c>
      <c r="K306" s="3">
        <f t="shared" si="638"/>
        <v>102</v>
      </c>
      <c r="L306" s="3">
        <v>0</v>
      </c>
      <c r="M306" s="3">
        <v>0</v>
      </c>
      <c r="N306" s="3">
        <f t="shared" ref="N306:N307" si="694">L306+M306</f>
        <v>0</v>
      </c>
      <c r="O306" s="3">
        <v>35</v>
      </c>
      <c r="P306" s="3">
        <v>38</v>
      </c>
      <c r="Q306" s="3">
        <f t="shared" si="640"/>
        <v>73</v>
      </c>
      <c r="R306" s="3">
        <v>0</v>
      </c>
      <c r="S306" s="3">
        <v>0</v>
      </c>
      <c r="T306" s="3">
        <f t="shared" si="641"/>
        <v>0</v>
      </c>
      <c r="U306" s="3">
        <v>47</v>
      </c>
      <c r="V306" s="3">
        <v>53</v>
      </c>
      <c r="W306" s="3">
        <f t="shared" si="642"/>
        <v>100</v>
      </c>
      <c r="X306" s="3">
        <v>13</v>
      </c>
      <c r="Y306" s="3">
        <v>3</v>
      </c>
      <c r="Z306" s="3">
        <f t="shared" si="643"/>
        <v>16</v>
      </c>
      <c r="AA306" s="4">
        <f t="shared" ref="AA306:AC307" si="695">C306+F306+I306+O306+R306+U306+X306</f>
        <v>208</v>
      </c>
      <c r="AB306" s="4">
        <f t="shared" si="695"/>
        <v>253</v>
      </c>
      <c r="AC306" s="4">
        <f t="shared" si="695"/>
        <v>461</v>
      </c>
    </row>
    <row r="307" spans="1:29" ht="25.5" customHeight="1" x14ac:dyDescent="0.35">
      <c r="A307" s="13"/>
      <c r="B307" s="27" t="s">
        <v>75</v>
      </c>
      <c r="C307" s="3">
        <v>36</v>
      </c>
      <c r="D307" s="3">
        <v>43</v>
      </c>
      <c r="E307" s="3">
        <f t="shared" si="636"/>
        <v>79</v>
      </c>
      <c r="F307" s="3">
        <v>23</v>
      </c>
      <c r="G307" s="3">
        <v>53</v>
      </c>
      <c r="H307" s="3">
        <f t="shared" si="637"/>
        <v>76</v>
      </c>
      <c r="I307" s="3">
        <v>21</v>
      </c>
      <c r="J307" s="3">
        <v>52</v>
      </c>
      <c r="K307" s="3">
        <f t="shared" si="638"/>
        <v>73</v>
      </c>
      <c r="L307" s="3">
        <v>0</v>
      </c>
      <c r="M307" s="3">
        <v>0</v>
      </c>
      <c r="N307" s="3">
        <f t="shared" si="694"/>
        <v>0</v>
      </c>
      <c r="O307" s="3">
        <v>32</v>
      </c>
      <c r="P307" s="3">
        <v>42</v>
      </c>
      <c r="Q307" s="3">
        <f t="shared" si="640"/>
        <v>74</v>
      </c>
      <c r="R307" s="3">
        <v>0</v>
      </c>
      <c r="S307" s="3">
        <v>0</v>
      </c>
      <c r="T307" s="3">
        <f t="shared" si="641"/>
        <v>0</v>
      </c>
      <c r="U307" s="3">
        <v>18</v>
      </c>
      <c r="V307" s="3">
        <v>35</v>
      </c>
      <c r="W307" s="3">
        <f t="shared" si="642"/>
        <v>53</v>
      </c>
      <c r="X307" s="3">
        <v>2</v>
      </c>
      <c r="Y307" s="3">
        <v>4</v>
      </c>
      <c r="Z307" s="3">
        <f t="shared" si="643"/>
        <v>6</v>
      </c>
      <c r="AA307" s="4">
        <f t="shared" si="695"/>
        <v>132</v>
      </c>
      <c r="AB307" s="4">
        <f t="shared" si="695"/>
        <v>229</v>
      </c>
      <c r="AC307" s="4">
        <f t="shared" si="695"/>
        <v>361</v>
      </c>
    </row>
    <row r="308" spans="1:29" ht="25.5" customHeight="1" x14ac:dyDescent="0.35">
      <c r="A308" s="13"/>
      <c r="B308" s="16" t="s">
        <v>92</v>
      </c>
      <c r="C308" s="4">
        <f>SUM(C306:C307)</f>
        <v>72</v>
      </c>
      <c r="D308" s="4">
        <f t="shared" ref="D308:AC308" si="696">SUM(D306:D307)</f>
        <v>92</v>
      </c>
      <c r="E308" s="4">
        <f t="shared" si="696"/>
        <v>164</v>
      </c>
      <c r="F308" s="4">
        <f t="shared" si="696"/>
        <v>54</v>
      </c>
      <c r="G308" s="4">
        <f t="shared" si="696"/>
        <v>107</v>
      </c>
      <c r="H308" s="4">
        <f t="shared" si="696"/>
        <v>161</v>
      </c>
      <c r="I308" s="4">
        <f t="shared" si="696"/>
        <v>67</v>
      </c>
      <c r="J308" s="4">
        <f t="shared" si="696"/>
        <v>108</v>
      </c>
      <c r="K308" s="4">
        <f t="shared" si="696"/>
        <v>175</v>
      </c>
      <c r="L308" s="4">
        <f t="shared" ref="L308:N308" si="697">SUM(L306:L307)</f>
        <v>0</v>
      </c>
      <c r="M308" s="4">
        <f t="shared" si="697"/>
        <v>0</v>
      </c>
      <c r="N308" s="4">
        <f t="shared" si="697"/>
        <v>0</v>
      </c>
      <c r="O308" s="4">
        <f t="shared" si="696"/>
        <v>67</v>
      </c>
      <c r="P308" s="4">
        <f t="shared" si="696"/>
        <v>80</v>
      </c>
      <c r="Q308" s="4">
        <f t="shared" si="696"/>
        <v>147</v>
      </c>
      <c r="R308" s="3">
        <f t="shared" si="696"/>
        <v>0</v>
      </c>
      <c r="S308" s="3">
        <f t="shared" si="696"/>
        <v>0</v>
      </c>
      <c r="T308" s="4">
        <f t="shared" si="696"/>
        <v>0</v>
      </c>
      <c r="U308" s="4">
        <f t="shared" si="696"/>
        <v>65</v>
      </c>
      <c r="V308" s="4">
        <f t="shared" si="696"/>
        <v>88</v>
      </c>
      <c r="W308" s="4">
        <f t="shared" si="696"/>
        <v>153</v>
      </c>
      <c r="X308" s="4">
        <f t="shared" si="696"/>
        <v>15</v>
      </c>
      <c r="Y308" s="4">
        <f t="shared" si="696"/>
        <v>7</v>
      </c>
      <c r="Z308" s="4">
        <f t="shared" si="696"/>
        <v>22</v>
      </c>
      <c r="AA308" s="4">
        <f t="shared" si="696"/>
        <v>340</v>
      </c>
      <c r="AB308" s="4">
        <f t="shared" si="696"/>
        <v>482</v>
      </c>
      <c r="AC308" s="4">
        <f t="shared" si="696"/>
        <v>822</v>
      </c>
    </row>
    <row r="309" spans="1:29" s="17" customFormat="1" ht="25.5" customHeight="1" x14ac:dyDescent="0.35">
      <c r="A309" s="5"/>
      <c r="B309" s="16" t="s">
        <v>8</v>
      </c>
      <c r="C309" s="4">
        <f>C308</f>
        <v>72</v>
      </c>
      <c r="D309" s="4">
        <f t="shared" ref="D309:AC309" si="698">D308</f>
        <v>92</v>
      </c>
      <c r="E309" s="4">
        <f t="shared" si="698"/>
        <v>164</v>
      </c>
      <c r="F309" s="4">
        <f t="shared" si="698"/>
        <v>54</v>
      </c>
      <c r="G309" s="4">
        <f t="shared" si="698"/>
        <v>107</v>
      </c>
      <c r="H309" s="4">
        <f t="shared" si="698"/>
        <v>161</v>
      </c>
      <c r="I309" s="4">
        <f t="shared" si="698"/>
        <v>67</v>
      </c>
      <c r="J309" s="4">
        <f t="shared" si="698"/>
        <v>108</v>
      </c>
      <c r="K309" s="4">
        <f t="shared" si="698"/>
        <v>175</v>
      </c>
      <c r="L309" s="4">
        <f t="shared" ref="L309:N309" si="699">L308</f>
        <v>0</v>
      </c>
      <c r="M309" s="4">
        <f t="shared" si="699"/>
        <v>0</v>
      </c>
      <c r="N309" s="4">
        <f t="shared" si="699"/>
        <v>0</v>
      </c>
      <c r="O309" s="4">
        <f t="shared" si="698"/>
        <v>67</v>
      </c>
      <c r="P309" s="4">
        <f t="shared" si="698"/>
        <v>80</v>
      </c>
      <c r="Q309" s="4">
        <f t="shared" si="698"/>
        <v>147</v>
      </c>
      <c r="R309" s="4">
        <f t="shared" si="698"/>
        <v>0</v>
      </c>
      <c r="S309" s="4">
        <f t="shared" si="698"/>
        <v>0</v>
      </c>
      <c r="T309" s="4">
        <f t="shared" si="698"/>
        <v>0</v>
      </c>
      <c r="U309" s="4">
        <f t="shared" si="698"/>
        <v>65</v>
      </c>
      <c r="V309" s="4">
        <f t="shared" si="698"/>
        <v>88</v>
      </c>
      <c r="W309" s="4">
        <f t="shared" si="698"/>
        <v>153</v>
      </c>
      <c r="X309" s="4">
        <f t="shared" si="698"/>
        <v>15</v>
      </c>
      <c r="Y309" s="4">
        <f t="shared" si="698"/>
        <v>7</v>
      </c>
      <c r="Z309" s="4">
        <f t="shared" si="698"/>
        <v>22</v>
      </c>
      <c r="AA309" s="4">
        <f t="shared" si="698"/>
        <v>340</v>
      </c>
      <c r="AB309" s="4">
        <f t="shared" si="698"/>
        <v>482</v>
      </c>
      <c r="AC309" s="4">
        <f t="shared" si="698"/>
        <v>822</v>
      </c>
    </row>
    <row r="310" spans="1:29" s="17" customFormat="1" ht="25.5" customHeight="1" x14ac:dyDescent="0.35">
      <c r="A310" s="22"/>
      <c r="B310" s="23" t="s">
        <v>9</v>
      </c>
      <c r="C310" s="24">
        <f>C309</f>
        <v>72</v>
      </c>
      <c r="D310" s="24">
        <f t="shared" ref="D310:AC310" si="700">D309</f>
        <v>92</v>
      </c>
      <c r="E310" s="24">
        <f t="shared" si="700"/>
        <v>164</v>
      </c>
      <c r="F310" s="24">
        <f t="shared" si="700"/>
        <v>54</v>
      </c>
      <c r="G310" s="24">
        <f t="shared" si="700"/>
        <v>107</v>
      </c>
      <c r="H310" s="24">
        <f t="shared" si="700"/>
        <v>161</v>
      </c>
      <c r="I310" s="24">
        <f t="shared" si="700"/>
        <v>67</v>
      </c>
      <c r="J310" s="24">
        <f t="shared" si="700"/>
        <v>108</v>
      </c>
      <c r="K310" s="24">
        <f t="shared" si="700"/>
        <v>175</v>
      </c>
      <c r="L310" s="24">
        <f t="shared" ref="L310:N310" si="701">L309</f>
        <v>0</v>
      </c>
      <c r="M310" s="24">
        <f t="shared" si="701"/>
        <v>0</v>
      </c>
      <c r="N310" s="24">
        <f t="shared" si="701"/>
        <v>0</v>
      </c>
      <c r="O310" s="24">
        <f t="shared" si="700"/>
        <v>67</v>
      </c>
      <c r="P310" s="24">
        <f t="shared" si="700"/>
        <v>80</v>
      </c>
      <c r="Q310" s="24">
        <f t="shared" si="700"/>
        <v>147</v>
      </c>
      <c r="R310" s="24">
        <f t="shared" si="700"/>
        <v>0</v>
      </c>
      <c r="S310" s="24">
        <f t="shared" si="700"/>
        <v>0</v>
      </c>
      <c r="T310" s="24">
        <f t="shared" si="700"/>
        <v>0</v>
      </c>
      <c r="U310" s="24">
        <f t="shared" si="700"/>
        <v>65</v>
      </c>
      <c r="V310" s="24">
        <f t="shared" si="700"/>
        <v>88</v>
      </c>
      <c r="W310" s="24">
        <f t="shared" si="700"/>
        <v>153</v>
      </c>
      <c r="X310" s="24">
        <f t="shared" si="700"/>
        <v>15</v>
      </c>
      <c r="Y310" s="24">
        <f t="shared" si="700"/>
        <v>7</v>
      </c>
      <c r="Z310" s="24">
        <f t="shared" si="700"/>
        <v>22</v>
      </c>
      <c r="AA310" s="24">
        <f>AA309</f>
        <v>340</v>
      </c>
      <c r="AB310" s="24">
        <f t="shared" si="700"/>
        <v>482</v>
      </c>
      <c r="AC310" s="24">
        <f t="shared" si="700"/>
        <v>822</v>
      </c>
    </row>
    <row r="311" spans="1:29" s="17" customFormat="1" ht="25.5" customHeight="1" x14ac:dyDescent="0.35">
      <c r="A311" s="5" t="s">
        <v>183</v>
      </c>
      <c r="B311" s="16"/>
      <c r="C311" s="72"/>
      <c r="D311" s="73"/>
      <c r="E311" s="73"/>
      <c r="F311" s="73"/>
      <c r="G311" s="73"/>
      <c r="H311" s="73"/>
      <c r="I311" s="73"/>
      <c r="J311" s="73"/>
      <c r="K311" s="73"/>
      <c r="L311" s="77"/>
      <c r="M311" s="77"/>
      <c r="N311" s="77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4"/>
    </row>
    <row r="312" spans="1:29" s="17" customFormat="1" ht="25.5" customHeight="1" x14ac:dyDescent="0.35">
      <c r="A312" s="5"/>
      <c r="B312" s="30" t="s">
        <v>5</v>
      </c>
      <c r="C312" s="72"/>
      <c r="D312" s="73"/>
      <c r="E312" s="73"/>
      <c r="F312" s="73"/>
      <c r="G312" s="73"/>
      <c r="H312" s="73"/>
      <c r="I312" s="73"/>
      <c r="J312" s="73"/>
      <c r="K312" s="73"/>
      <c r="L312" s="77"/>
      <c r="M312" s="77"/>
      <c r="N312" s="77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4"/>
    </row>
    <row r="313" spans="1:29" s="17" customFormat="1" ht="25.5" customHeight="1" x14ac:dyDescent="0.35">
      <c r="A313" s="5"/>
      <c r="B313" s="6" t="s">
        <v>152</v>
      </c>
      <c r="C313" s="72"/>
      <c r="D313" s="73"/>
      <c r="E313" s="73"/>
      <c r="F313" s="73"/>
      <c r="G313" s="73"/>
      <c r="H313" s="73"/>
      <c r="I313" s="73"/>
      <c r="J313" s="73"/>
      <c r="K313" s="73"/>
      <c r="L313" s="77"/>
      <c r="M313" s="77"/>
      <c r="N313" s="77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4"/>
    </row>
    <row r="314" spans="1:29" s="17" customFormat="1" ht="25.5" customHeight="1" x14ac:dyDescent="0.35">
      <c r="A314" s="12"/>
      <c r="B314" s="27" t="s">
        <v>76</v>
      </c>
      <c r="C314" s="3">
        <v>6</v>
      </c>
      <c r="D314" s="3">
        <v>40</v>
      </c>
      <c r="E314" s="3">
        <f t="shared" ref="E314" si="702">C314+D314</f>
        <v>46</v>
      </c>
      <c r="F314" s="3">
        <v>4</v>
      </c>
      <c r="G314" s="3">
        <v>55</v>
      </c>
      <c r="H314" s="3">
        <f t="shared" ref="H314" si="703">F314+G314</f>
        <v>59</v>
      </c>
      <c r="I314" s="3">
        <v>3</v>
      </c>
      <c r="J314" s="3">
        <v>33</v>
      </c>
      <c r="K314" s="3">
        <f t="shared" ref="K314" si="704">I314+J314</f>
        <v>36</v>
      </c>
      <c r="L314" s="3">
        <v>0</v>
      </c>
      <c r="M314" s="3">
        <v>0</v>
      </c>
      <c r="N314" s="3">
        <f t="shared" ref="N314" si="705">L314+M314</f>
        <v>0</v>
      </c>
      <c r="O314" s="3">
        <v>5</v>
      </c>
      <c r="P314" s="3">
        <v>43</v>
      </c>
      <c r="Q314" s="3">
        <f t="shared" ref="Q314" si="706">O314+P314</f>
        <v>48</v>
      </c>
      <c r="R314" s="3">
        <v>0</v>
      </c>
      <c r="S314" s="3">
        <v>4</v>
      </c>
      <c r="T314" s="3">
        <f t="shared" ref="T314" si="707">R314+S314</f>
        <v>4</v>
      </c>
      <c r="U314" s="3">
        <v>0</v>
      </c>
      <c r="V314" s="3">
        <v>0</v>
      </c>
      <c r="W314" s="3">
        <f t="shared" ref="W314" si="708">U314+V314</f>
        <v>0</v>
      </c>
      <c r="X314" s="3">
        <v>0</v>
      </c>
      <c r="Y314" s="3">
        <v>0</v>
      </c>
      <c r="Z314" s="3">
        <f t="shared" ref="Z314" si="709">X314+Y314</f>
        <v>0</v>
      </c>
      <c r="AA314" s="4">
        <f>C314+F314+I314+O314+R314+U314+X314</f>
        <v>18</v>
      </c>
      <c r="AB314" s="4">
        <f>D314+G314+J314+P314+S314+V314+Y314</f>
        <v>175</v>
      </c>
      <c r="AC314" s="4">
        <f>E314+H314+K314+Q314+T314+W314+Z314</f>
        <v>193</v>
      </c>
    </row>
    <row r="315" spans="1:29" s="17" customFormat="1" ht="25.5" customHeight="1" x14ac:dyDescent="0.35">
      <c r="A315" s="12"/>
      <c r="B315" s="39" t="s">
        <v>92</v>
      </c>
      <c r="C315" s="4">
        <f t="shared" ref="C315:AC315" si="710">SUM(C314:C314)</f>
        <v>6</v>
      </c>
      <c r="D315" s="4">
        <f t="shared" si="710"/>
        <v>40</v>
      </c>
      <c r="E315" s="4">
        <f t="shared" si="710"/>
        <v>46</v>
      </c>
      <c r="F315" s="4">
        <f t="shared" si="710"/>
        <v>4</v>
      </c>
      <c r="G315" s="4">
        <f t="shared" si="710"/>
        <v>55</v>
      </c>
      <c r="H315" s="4">
        <f t="shared" si="710"/>
        <v>59</v>
      </c>
      <c r="I315" s="4">
        <f t="shared" si="710"/>
        <v>3</v>
      </c>
      <c r="J315" s="4">
        <f t="shared" si="710"/>
        <v>33</v>
      </c>
      <c r="K315" s="4">
        <f t="shared" si="710"/>
        <v>36</v>
      </c>
      <c r="L315" s="4">
        <f t="shared" ref="L315:N315" si="711">SUM(L314:L314)</f>
        <v>0</v>
      </c>
      <c r="M315" s="4">
        <f t="shared" si="711"/>
        <v>0</v>
      </c>
      <c r="N315" s="4">
        <f t="shared" si="711"/>
        <v>0</v>
      </c>
      <c r="O315" s="4">
        <f t="shared" si="710"/>
        <v>5</v>
      </c>
      <c r="P315" s="4">
        <f t="shared" si="710"/>
        <v>43</v>
      </c>
      <c r="Q315" s="4">
        <f t="shared" si="710"/>
        <v>48</v>
      </c>
      <c r="R315" s="4">
        <f t="shared" si="710"/>
        <v>0</v>
      </c>
      <c r="S315" s="4">
        <f t="shared" si="710"/>
        <v>4</v>
      </c>
      <c r="T315" s="4">
        <f t="shared" si="710"/>
        <v>4</v>
      </c>
      <c r="U315" s="4">
        <f t="shared" si="710"/>
        <v>0</v>
      </c>
      <c r="V315" s="4">
        <f t="shared" si="710"/>
        <v>0</v>
      </c>
      <c r="W315" s="4">
        <f t="shared" si="710"/>
        <v>0</v>
      </c>
      <c r="X315" s="4">
        <f t="shared" si="710"/>
        <v>0</v>
      </c>
      <c r="Y315" s="4">
        <f t="shared" si="710"/>
        <v>0</v>
      </c>
      <c r="Z315" s="4">
        <f t="shared" si="710"/>
        <v>0</v>
      </c>
      <c r="AA315" s="4">
        <f t="shared" si="710"/>
        <v>18</v>
      </c>
      <c r="AB315" s="4">
        <f t="shared" si="710"/>
        <v>175</v>
      </c>
      <c r="AC315" s="4">
        <f t="shared" si="710"/>
        <v>193</v>
      </c>
    </row>
    <row r="316" spans="1:29" s="17" customFormat="1" ht="25.5" customHeight="1" x14ac:dyDescent="0.35">
      <c r="A316" s="13"/>
      <c r="B316" s="6" t="s">
        <v>153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s="17" customFormat="1" ht="25.5" customHeight="1" x14ac:dyDescent="0.35">
      <c r="A317" s="13"/>
      <c r="B317" s="14" t="s">
        <v>142</v>
      </c>
      <c r="C317" s="3">
        <v>3</v>
      </c>
      <c r="D317" s="3">
        <v>25</v>
      </c>
      <c r="E317" s="3">
        <f t="shared" ref="E317:E318" si="712">C317+D317</f>
        <v>28</v>
      </c>
      <c r="F317" s="3">
        <v>1</v>
      </c>
      <c r="G317" s="3">
        <v>26</v>
      </c>
      <c r="H317" s="3">
        <f t="shared" ref="H317:H318" si="713">F317+G317</f>
        <v>27</v>
      </c>
      <c r="I317" s="3">
        <v>2</v>
      </c>
      <c r="J317" s="3">
        <v>10</v>
      </c>
      <c r="K317" s="3">
        <f t="shared" ref="K317:K318" si="714">I317+J317</f>
        <v>12</v>
      </c>
      <c r="L317" s="3">
        <v>0</v>
      </c>
      <c r="M317" s="3">
        <v>0</v>
      </c>
      <c r="N317" s="3">
        <f t="shared" ref="N317:N318" si="715">L317+M317</f>
        <v>0</v>
      </c>
      <c r="O317" s="3">
        <v>0</v>
      </c>
      <c r="P317" s="3">
        <v>11</v>
      </c>
      <c r="Q317" s="3">
        <f t="shared" ref="Q317:Q318" si="716">O317+P317</f>
        <v>11</v>
      </c>
      <c r="R317" s="3">
        <v>0</v>
      </c>
      <c r="S317" s="3">
        <v>0</v>
      </c>
      <c r="T317" s="3">
        <f t="shared" ref="T317:T318" si="717">R317+S317</f>
        <v>0</v>
      </c>
      <c r="U317" s="3">
        <v>0</v>
      </c>
      <c r="V317" s="3">
        <v>0</v>
      </c>
      <c r="W317" s="3">
        <f t="shared" ref="W317:W318" si="718">U317+V317</f>
        <v>0</v>
      </c>
      <c r="X317" s="3">
        <v>0</v>
      </c>
      <c r="Y317" s="3">
        <v>0</v>
      </c>
      <c r="Z317" s="3">
        <f t="shared" ref="Z317:Z318" si="719">X317+Y317</f>
        <v>0</v>
      </c>
      <c r="AA317" s="4">
        <f t="shared" ref="AA317:AC318" si="720">C317+F317+I317+O317+R317+U317+X317</f>
        <v>6</v>
      </c>
      <c r="AB317" s="4">
        <f t="shared" si="720"/>
        <v>72</v>
      </c>
      <c r="AC317" s="4">
        <f t="shared" si="720"/>
        <v>78</v>
      </c>
    </row>
    <row r="318" spans="1:29" s="17" customFormat="1" ht="25.5" customHeight="1" x14ac:dyDescent="0.35">
      <c r="A318" s="13"/>
      <c r="B318" s="14" t="s">
        <v>120</v>
      </c>
      <c r="C318" s="3">
        <v>3</v>
      </c>
      <c r="D318" s="3">
        <v>38</v>
      </c>
      <c r="E318" s="3">
        <f t="shared" si="712"/>
        <v>41</v>
      </c>
      <c r="F318" s="3">
        <v>3</v>
      </c>
      <c r="G318" s="3">
        <v>26</v>
      </c>
      <c r="H318" s="3">
        <f t="shared" si="713"/>
        <v>29</v>
      </c>
      <c r="I318" s="3">
        <v>1</v>
      </c>
      <c r="J318" s="3">
        <v>16</v>
      </c>
      <c r="K318" s="3">
        <f t="shared" si="714"/>
        <v>17</v>
      </c>
      <c r="L318" s="3">
        <v>0</v>
      </c>
      <c r="M318" s="3">
        <v>0</v>
      </c>
      <c r="N318" s="3">
        <f t="shared" si="715"/>
        <v>0</v>
      </c>
      <c r="O318" s="3">
        <v>2</v>
      </c>
      <c r="P318" s="3">
        <v>26</v>
      </c>
      <c r="Q318" s="3">
        <f t="shared" si="716"/>
        <v>28</v>
      </c>
      <c r="R318" s="3">
        <v>1</v>
      </c>
      <c r="S318" s="3">
        <v>1</v>
      </c>
      <c r="T318" s="3">
        <f t="shared" si="717"/>
        <v>2</v>
      </c>
      <c r="U318" s="3">
        <v>0</v>
      </c>
      <c r="V318" s="3">
        <v>0</v>
      </c>
      <c r="W318" s="3">
        <f t="shared" si="718"/>
        <v>0</v>
      </c>
      <c r="X318" s="3">
        <v>0</v>
      </c>
      <c r="Y318" s="3">
        <v>0</v>
      </c>
      <c r="Z318" s="3">
        <f t="shared" si="719"/>
        <v>0</v>
      </c>
      <c r="AA318" s="4">
        <f t="shared" si="720"/>
        <v>10</v>
      </c>
      <c r="AB318" s="4">
        <f t="shared" si="720"/>
        <v>107</v>
      </c>
      <c r="AC318" s="4">
        <f t="shared" si="720"/>
        <v>117</v>
      </c>
    </row>
    <row r="319" spans="1:29" s="17" customFormat="1" ht="25.5" customHeight="1" x14ac:dyDescent="0.35">
      <c r="A319" s="13"/>
      <c r="B319" s="39" t="s">
        <v>92</v>
      </c>
      <c r="C319" s="4">
        <f t="shared" ref="C319:AC319" si="721">SUM(C317:C318)</f>
        <v>6</v>
      </c>
      <c r="D319" s="4">
        <f t="shared" si="721"/>
        <v>63</v>
      </c>
      <c r="E319" s="4">
        <f t="shared" si="721"/>
        <v>69</v>
      </c>
      <c r="F319" s="4">
        <f t="shared" si="721"/>
        <v>4</v>
      </c>
      <c r="G319" s="4">
        <f t="shared" si="721"/>
        <v>52</v>
      </c>
      <c r="H319" s="4">
        <f t="shared" si="721"/>
        <v>56</v>
      </c>
      <c r="I319" s="4">
        <f t="shared" si="721"/>
        <v>3</v>
      </c>
      <c r="J319" s="4">
        <f t="shared" si="721"/>
        <v>26</v>
      </c>
      <c r="K319" s="4">
        <f t="shared" si="721"/>
        <v>29</v>
      </c>
      <c r="L319" s="4">
        <f t="shared" ref="L319:N319" si="722">SUM(L317:L318)</f>
        <v>0</v>
      </c>
      <c r="M319" s="4">
        <f t="shared" si="722"/>
        <v>0</v>
      </c>
      <c r="N319" s="4">
        <f t="shared" si="722"/>
        <v>0</v>
      </c>
      <c r="O319" s="4">
        <f t="shared" si="721"/>
        <v>2</v>
      </c>
      <c r="P319" s="4">
        <f t="shared" si="721"/>
        <v>37</v>
      </c>
      <c r="Q319" s="4">
        <f t="shared" si="721"/>
        <v>39</v>
      </c>
      <c r="R319" s="4">
        <f t="shared" si="721"/>
        <v>1</v>
      </c>
      <c r="S319" s="4">
        <f t="shared" si="721"/>
        <v>1</v>
      </c>
      <c r="T319" s="4">
        <f t="shared" si="721"/>
        <v>2</v>
      </c>
      <c r="U319" s="4">
        <f t="shared" si="721"/>
        <v>0</v>
      </c>
      <c r="V319" s="4">
        <f t="shared" si="721"/>
        <v>0</v>
      </c>
      <c r="W319" s="4">
        <f t="shared" si="721"/>
        <v>0</v>
      </c>
      <c r="X319" s="4">
        <f t="shared" si="721"/>
        <v>0</v>
      </c>
      <c r="Y319" s="4">
        <f t="shared" si="721"/>
        <v>0</v>
      </c>
      <c r="Z319" s="4">
        <f t="shared" si="721"/>
        <v>0</v>
      </c>
      <c r="AA319" s="4">
        <f t="shared" si="721"/>
        <v>16</v>
      </c>
      <c r="AB319" s="4">
        <f t="shared" si="721"/>
        <v>179</v>
      </c>
      <c r="AC319" s="4">
        <f t="shared" si="721"/>
        <v>195</v>
      </c>
    </row>
    <row r="320" spans="1:29" s="17" customFormat="1" ht="25.5" customHeight="1" x14ac:dyDescent="0.35">
      <c r="A320" s="5"/>
      <c r="B320" s="16" t="s">
        <v>8</v>
      </c>
      <c r="C320" s="4">
        <f t="shared" ref="C320:AC320" si="723">C315+C319</f>
        <v>12</v>
      </c>
      <c r="D320" s="4">
        <f t="shared" si="723"/>
        <v>103</v>
      </c>
      <c r="E320" s="4">
        <f t="shared" si="723"/>
        <v>115</v>
      </c>
      <c r="F320" s="4">
        <f t="shared" si="723"/>
        <v>8</v>
      </c>
      <c r="G320" s="4">
        <f t="shared" si="723"/>
        <v>107</v>
      </c>
      <c r="H320" s="4">
        <f t="shared" si="723"/>
        <v>115</v>
      </c>
      <c r="I320" s="4">
        <f t="shared" si="723"/>
        <v>6</v>
      </c>
      <c r="J320" s="4">
        <f t="shared" si="723"/>
        <v>59</v>
      </c>
      <c r="K320" s="4">
        <f t="shared" si="723"/>
        <v>65</v>
      </c>
      <c r="L320" s="4">
        <f t="shared" ref="L320:N320" si="724">L315+L319</f>
        <v>0</v>
      </c>
      <c r="M320" s="4">
        <f t="shared" si="724"/>
        <v>0</v>
      </c>
      <c r="N320" s="4">
        <f t="shared" si="724"/>
        <v>0</v>
      </c>
      <c r="O320" s="4">
        <f t="shared" si="723"/>
        <v>7</v>
      </c>
      <c r="P320" s="4">
        <f t="shared" si="723"/>
        <v>80</v>
      </c>
      <c r="Q320" s="4">
        <f t="shared" si="723"/>
        <v>87</v>
      </c>
      <c r="R320" s="4">
        <f t="shared" si="723"/>
        <v>1</v>
      </c>
      <c r="S320" s="4">
        <f t="shared" si="723"/>
        <v>5</v>
      </c>
      <c r="T320" s="4">
        <f t="shared" si="723"/>
        <v>6</v>
      </c>
      <c r="U320" s="4">
        <f t="shared" si="723"/>
        <v>0</v>
      </c>
      <c r="V320" s="4">
        <f t="shared" si="723"/>
        <v>0</v>
      </c>
      <c r="W320" s="4">
        <f t="shared" si="723"/>
        <v>0</v>
      </c>
      <c r="X320" s="4">
        <f t="shared" si="723"/>
        <v>0</v>
      </c>
      <c r="Y320" s="4">
        <f t="shared" si="723"/>
        <v>0</v>
      </c>
      <c r="Z320" s="4">
        <f t="shared" si="723"/>
        <v>0</v>
      </c>
      <c r="AA320" s="4">
        <f t="shared" si="723"/>
        <v>34</v>
      </c>
      <c r="AB320" s="4">
        <f t="shared" si="723"/>
        <v>354</v>
      </c>
      <c r="AC320" s="4">
        <f t="shared" si="723"/>
        <v>388</v>
      </c>
    </row>
    <row r="321" spans="1:29" s="17" customFormat="1" ht="25.5" customHeight="1" x14ac:dyDescent="0.35">
      <c r="A321" s="22"/>
      <c r="B321" s="23" t="s">
        <v>9</v>
      </c>
      <c r="C321" s="24">
        <f>C320</f>
        <v>12</v>
      </c>
      <c r="D321" s="24">
        <f t="shared" ref="D321:AC321" si="725">D320</f>
        <v>103</v>
      </c>
      <c r="E321" s="24">
        <f t="shared" si="725"/>
        <v>115</v>
      </c>
      <c r="F321" s="24">
        <f t="shared" si="725"/>
        <v>8</v>
      </c>
      <c r="G321" s="24">
        <f t="shared" si="725"/>
        <v>107</v>
      </c>
      <c r="H321" s="24">
        <f t="shared" si="725"/>
        <v>115</v>
      </c>
      <c r="I321" s="24">
        <f t="shared" si="725"/>
        <v>6</v>
      </c>
      <c r="J321" s="24">
        <f t="shared" si="725"/>
        <v>59</v>
      </c>
      <c r="K321" s="24">
        <f t="shared" si="725"/>
        <v>65</v>
      </c>
      <c r="L321" s="24">
        <f t="shared" ref="L321:N321" si="726">L320</f>
        <v>0</v>
      </c>
      <c r="M321" s="24">
        <f t="shared" si="726"/>
        <v>0</v>
      </c>
      <c r="N321" s="24">
        <f t="shared" si="726"/>
        <v>0</v>
      </c>
      <c r="O321" s="24">
        <f t="shared" si="725"/>
        <v>7</v>
      </c>
      <c r="P321" s="24">
        <f t="shared" si="725"/>
        <v>80</v>
      </c>
      <c r="Q321" s="24">
        <f t="shared" si="725"/>
        <v>87</v>
      </c>
      <c r="R321" s="24">
        <f t="shared" si="725"/>
        <v>1</v>
      </c>
      <c r="S321" s="24">
        <f t="shared" si="725"/>
        <v>5</v>
      </c>
      <c r="T321" s="24">
        <f t="shared" si="725"/>
        <v>6</v>
      </c>
      <c r="U321" s="24">
        <f t="shared" si="725"/>
        <v>0</v>
      </c>
      <c r="V321" s="24">
        <f t="shared" si="725"/>
        <v>0</v>
      </c>
      <c r="W321" s="24">
        <f t="shared" si="725"/>
        <v>0</v>
      </c>
      <c r="X321" s="24">
        <f t="shared" si="725"/>
        <v>0</v>
      </c>
      <c r="Y321" s="24">
        <f t="shared" si="725"/>
        <v>0</v>
      </c>
      <c r="Z321" s="24">
        <f t="shared" si="725"/>
        <v>0</v>
      </c>
      <c r="AA321" s="24">
        <f>AA320</f>
        <v>34</v>
      </c>
      <c r="AB321" s="24">
        <f t="shared" si="725"/>
        <v>354</v>
      </c>
      <c r="AC321" s="24">
        <f t="shared" si="725"/>
        <v>388</v>
      </c>
    </row>
    <row r="322" spans="1:29" s="17" customFormat="1" ht="25.5" customHeight="1" x14ac:dyDescent="0.35">
      <c r="A322" s="52" t="s">
        <v>130</v>
      </c>
      <c r="B322" s="53"/>
      <c r="C322" s="49"/>
      <c r="D322" s="50"/>
      <c r="E322" s="68"/>
      <c r="F322" s="50"/>
      <c r="G322" s="50"/>
      <c r="H322" s="68"/>
      <c r="I322" s="50"/>
      <c r="J322" s="50"/>
      <c r="K322" s="68"/>
      <c r="L322" s="77"/>
      <c r="M322" s="77"/>
      <c r="N322" s="77"/>
      <c r="O322" s="50"/>
      <c r="P322" s="50"/>
      <c r="Q322" s="68"/>
      <c r="R322" s="50"/>
      <c r="S322" s="50"/>
      <c r="T322" s="68"/>
      <c r="U322" s="50"/>
      <c r="V322" s="50"/>
      <c r="W322" s="68"/>
      <c r="X322" s="50"/>
      <c r="Y322" s="50"/>
      <c r="Z322" s="68"/>
      <c r="AA322" s="68"/>
      <c r="AB322" s="68"/>
      <c r="AC322" s="69"/>
    </row>
    <row r="323" spans="1:29" s="17" customFormat="1" ht="25.5" customHeight="1" x14ac:dyDescent="0.35">
      <c r="A323" s="52"/>
      <c r="B323" s="54" t="s">
        <v>5</v>
      </c>
      <c r="C323" s="49"/>
      <c r="D323" s="50"/>
      <c r="E323" s="68"/>
      <c r="F323" s="50"/>
      <c r="G323" s="50"/>
      <c r="H323" s="68"/>
      <c r="I323" s="50"/>
      <c r="J323" s="50"/>
      <c r="K323" s="68"/>
      <c r="L323" s="77"/>
      <c r="M323" s="77"/>
      <c r="N323" s="77"/>
      <c r="O323" s="50"/>
      <c r="P323" s="50"/>
      <c r="Q323" s="68"/>
      <c r="R323" s="50"/>
      <c r="S323" s="50"/>
      <c r="T323" s="68"/>
      <c r="U323" s="50"/>
      <c r="V323" s="50"/>
      <c r="W323" s="68"/>
      <c r="X323" s="50"/>
      <c r="Y323" s="50"/>
      <c r="Z323" s="68"/>
      <c r="AA323" s="68"/>
      <c r="AB323" s="68"/>
      <c r="AC323" s="69"/>
    </row>
    <row r="324" spans="1:29" s="17" customFormat="1" ht="25.5" customHeight="1" x14ac:dyDescent="0.35">
      <c r="A324" s="52"/>
      <c r="B324" s="33" t="s">
        <v>131</v>
      </c>
      <c r="C324" s="49"/>
      <c r="D324" s="50"/>
      <c r="E324" s="68"/>
      <c r="F324" s="50"/>
      <c r="G324" s="50"/>
      <c r="H324" s="68"/>
      <c r="I324" s="50"/>
      <c r="J324" s="50"/>
      <c r="K324" s="68"/>
      <c r="L324" s="77"/>
      <c r="M324" s="77"/>
      <c r="N324" s="77"/>
      <c r="O324" s="50"/>
      <c r="P324" s="50"/>
      <c r="Q324" s="68"/>
      <c r="R324" s="50"/>
      <c r="S324" s="50"/>
      <c r="T324" s="68"/>
      <c r="U324" s="50"/>
      <c r="V324" s="50"/>
      <c r="W324" s="68"/>
      <c r="X324" s="50"/>
      <c r="Y324" s="50"/>
      <c r="Z324" s="68"/>
      <c r="AA324" s="68"/>
      <c r="AB324" s="68"/>
      <c r="AC324" s="69"/>
    </row>
    <row r="325" spans="1:29" s="17" customFormat="1" ht="25.5" customHeight="1" x14ac:dyDescent="0.35">
      <c r="A325" s="52"/>
      <c r="B325" s="55" t="s">
        <v>132</v>
      </c>
      <c r="C325" s="3">
        <v>4</v>
      </c>
      <c r="D325" s="3">
        <v>86</v>
      </c>
      <c r="E325" s="3">
        <f t="shared" ref="E325" si="727">C325+D325</f>
        <v>90</v>
      </c>
      <c r="F325" s="3">
        <v>3</v>
      </c>
      <c r="G325" s="3">
        <v>75</v>
      </c>
      <c r="H325" s="3">
        <f t="shared" ref="H325" si="728">F325+G325</f>
        <v>78</v>
      </c>
      <c r="I325" s="3">
        <v>4</v>
      </c>
      <c r="J325" s="3">
        <v>76</v>
      </c>
      <c r="K325" s="3">
        <f t="shared" ref="K325" si="729">I325+J325</f>
        <v>80</v>
      </c>
      <c r="L325" s="3">
        <v>0</v>
      </c>
      <c r="M325" s="3">
        <v>0</v>
      </c>
      <c r="N325" s="3">
        <f t="shared" ref="N325" si="730">L325+M325</f>
        <v>0</v>
      </c>
      <c r="O325" s="3">
        <v>2</v>
      </c>
      <c r="P325" s="3">
        <v>68</v>
      </c>
      <c r="Q325" s="3">
        <f t="shared" ref="Q325" si="731">O325+P325</f>
        <v>70</v>
      </c>
      <c r="R325" s="3">
        <v>0</v>
      </c>
      <c r="S325" s="3">
        <v>1</v>
      </c>
      <c r="T325" s="3">
        <f t="shared" ref="T325" si="732">R325+S325</f>
        <v>1</v>
      </c>
      <c r="U325" s="3">
        <v>0</v>
      </c>
      <c r="V325" s="3">
        <v>0</v>
      </c>
      <c r="W325" s="3">
        <f t="shared" ref="W325" si="733">U325+V325</f>
        <v>0</v>
      </c>
      <c r="X325" s="3">
        <v>0</v>
      </c>
      <c r="Y325" s="3">
        <v>0</v>
      </c>
      <c r="Z325" s="3">
        <f t="shared" ref="Z325" si="734">X325+Y325</f>
        <v>0</v>
      </c>
      <c r="AA325" s="4">
        <f>C325+F325+I325+O325+R325+U325+X325</f>
        <v>13</v>
      </c>
      <c r="AB325" s="4">
        <f>D325+G325+J325+P325+S325+V325+Y325</f>
        <v>306</v>
      </c>
      <c r="AC325" s="4">
        <f>E325+H325+K325+Q325+T325+W325+Z325</f>
        <v>319</v>
      </c>
    </row>
    <row r="326" spans="1:29" s="17" customFormat="1" ht="25.5" customHeight="1" x14ac:dyDescent="0.35">
      <c r="A326" s="52"/>
      <c r="B326" s="16" t="s">
        <v>92</v>
      </c>
      <c r="C326" s="4">
        <f>SUM(C325)</f>
        <v>4</v>
      </c>
      <c r="D326" s="4">
        <f t="shared" ref="D326:AC326" si="735">SUM(D325)</f>
        <v>86</v>
      </c>
      <c r="E326" s="4">
        <f t="shared" si="735"/>
        <v>90</v>
      </c>
      <c r="F326" s="4">
        <f t="shared" si="735"/>
        <v>3</v>
      </c>
      <c r="G326" s="4">
        <f t="shared" si="735"/>
        <v>75</v>
      </c>
      <c r="H326" s="4">
        <f t="shared" si="735"/>
        <v>78</v>
      </c>
      <c r="I326" s="4">
        <f t="shared" si="735"/>
        <v>4</v>
      </c>
      <c r="J326" s="4">
        <f t="shared" si="735"/>
        <v>76</v>
      </c>
      <c r="K326" s="4">
        <f t="shared" si="735"/>
        <v>80</v>
      </c>
      <c r="L326" s="4">
        <f t="shared" ref="L326:N326" si="736">SUM(L325)</f>
        <v>0</v>
      </c>
      <c r="M326" s="4">
        <f t="shared" si="736"/>
        <v>0</v>
      </c>
      <c r="N326" s="4">
        <f t="shared" si="736"/>
        <v>0</v>
      </c>
      <c r="O326" s="4">
        <f t="shared" si="735"/>
        <v>2</v>
      </c>
      <c r="P326" s="4">
        <f t="shared" si="735"/>
        <v>68</v>
      </c>
      <c r="Q326" s="4">
        <f t="shared" si="735"/>
        <v>70</v>
      </c>
      <c r="R326" s="4">
        <f t="shared" si="735"/>
        <v>0</v>
      </c>
      <c r="S326" s="4">
        <f t="shared" si="735"/>
        <v>1</v>
      </c>
      <c r="T326" s="4">
        <f t="shared" si="735"/>
        <v>1</v>
      </c>
      <c r="U326" s="4">
        <f t="shared" si="735"/>
        <v>0</v>
      </c>
      <c r="V326" s="4">
        <f t="shared" si="735"/>
        <v>0</v>
      </c>
      <c r="W326" s="4">
        <f t="shared" si="735"/>
        <v>0</v>
      </c>
      <c r="X326" s="4">
        <f t="shared" si="735"/>
        <v>0</v>
      </c>
      <c r="Y326" s="4">
        <f t="shared" si="735"/>
        <v>0</v>
      </c>
      <c r="Z326" s="4">
        <f t="shared" si="735"/>
        <v>0</v>
      </c>
      <c r="AA326" s="4">
        <f t="shared" si="735"/>
        <v>13</v>
      </c>
      <c r="AB326" s="4">
        <f t="shared" si="735"/>
        <v>306</v>
      </c>
      <c r="AC326" s="4">
        <f t="shared" si="735"/>
        <v>319</v>
      </c>
    </row>
    <row r="327" spans="1:29" s="17" customFormat="1" ht="25.5" customHeight="1" x14ac:dyDescent="0.35">
      <c r="A327" s="52"/>
      <c r="B327" s="16" t="s">
        <v>8</v>
      </c>
      <c r="C327" s="49">
        <f>C326</f>
        <v>4</v>
      </c>
      <c r="D327" s="49">
        <f t="shared" ref="D327:AC328" si="737">D326</f>
        <v>86</v>
      </c>
      <c r="E327" s="67">
        <f t="shared" si="737"/>
        <v>90</v>
      </c>
      <c r="F327" s="49">
        <f t="shared" si="737"/>
        <v>3</v>
      </c>
      <c r="G327" s="49">
        <f t="shared" si="737"/>
        <v>75</v>
      </c>
      <c r="H327" s="67">
        <f t="shared" si="737"/>
        <v>78</v>
      </c>
      <c r="I327" s="49">
        <f t="shared" si="737"/>
        <v>4</v>
      </c>
      <c r="J327" s="49">
        <f t="shared" si="737"/>
        <v>76</v>
      </c>
      <c r="K327" s="67">
        <f t="shared" si="737"/>
        <v>80</v>
      </c>
      <c r="L327" s="76">
        <f t="shared" ref="L327:N327" si="738">L326</f>
        <v>0</v>
      </c>
      <c r="M327" s="76">
        <f t="shared" si="738"/>
        <v>0</v>
      </c>
      <c r="N327" s="76">
        <f t="shared" si="738"/>
        <v>0</v>
      </c>
      <c r="O327" s="49">
        <f t="shared" si="737"/>
        <v>2</v>
      </c>
      <c r="P327" s="49">
        <f t="shared" si="737"/>
        <v>68</v>
      </c>
      <c r="Q327" s="67">
        <f t="shared" si="737"/>
        <v>70</v>
      </c>
      <c r="R327" s="49">
        <f t="shared" si="737"/>
        <v>0</v>
      </c>
      <c r="S327" s="49">
        <f t="shared" si="737"/>
        <v>1</v>
      </c>
      <c r="T327" s="67">
        <f t="shared" si="737"/>
        <v>1</v>
      </c>
      <c r="U327" s="49">
        <f t="shared" si="737"/>
        <v>0</v>
      </c>
      <c r="V327" s="49">
        <f t="shared" si="737"/>
        <v>0</v>
      </c>
      <c r="W327" s="67">
        <f t="shared" si="737"/>
        <v>0</v>
      </c>
      <c r="X327" s="49">
        <f t="shared" si="737"/>
        <v>0</v>
      </c>
      <c r="Y327" s="49">
        <f t="shared" si="737"/>
        <v>0</v>
      </c>
      <c r="Z327" s="67">
        <f t="shared" si="737"/>
        <v>0</v>
      </c>
      <c r="AA327" s="67">
        <f t="shared" si="737"/>
        <v>13</v>
      </c>
      <c r="AB327" s="67">
        <f t="shared" si="737"/>
        <v>306</v>
      </c>
      <c r="AC327" s="4">
        <f t="shared" si="737"/>
        <v>319</v>
      </c>
    </row>
    <row r="328" spans="1:29" s="17" customFormat="1" ht="25.5" customHeight="1" x14ac:dyDescent="0.35">
      <c r="A328" s="56"/>
      <c r="B328" s="57" t="s">
        <v>9</v>
      </c>
      <c r="C328" s="51">
        <f>C327</f>
        <v>4</v>
      </c>
      <c r="D328" s="51">
        <f t="shared" si="737"/>
        <v>86</v>
      </c>
      <c r="E328" s="51">
        <f t="shared" si="737"/>
        <v>90</v>
      </c>
      <c r="F328" s="51">
        <f t="shared" si="737"/>
        <v>3</v>
      </c>
      <c r="G328" s="51">
        <f t="shared" si="737"/>
        <v>75</v>
      </c>
      <c r="H328" s="51">
        <f t="shared" si="737"/>
        <v>78</v>
      </c>
      <c r="I328" s="51">
        <f t="shared" si="737"/>
        <v>4</v>
      </c>
      <c r="J328" s="51">
        <f t="shared" si="737"/>
        <v>76</v>
      </c>
      <c r="K328" s="51">
        <f t="shared" si="737"/>
        <v>80</v>
      </c>
      <c r="L328" s="51">
        <f t="shared" ref="L328:N328" si="739">L327</f>
        <v>0</v>
      </c>
      <c r="M328" s="51">
        <f t="shared" si="739"/>
        <v>0</v>
      </c>
      <c r="N328" s="51">
        <f t="shared" si="739"/>
        <v>0</v>
      </c>
      <c r="O328" s="51">
        <f t="shared" si="737"/>
        <v>2</v>
      </c>
      <c r="P328" s="51">
        <f t="shared" si="737"/>
        <v>68</v>
      </c>
      <c r="Q328" s="51">
        <f t="shared" si="737"/>
        <v>70</v>
      </c>
      <c r="R328" s="51">
        <f t="shared" si="737"/>
        <v>0</v>
      </c>
      <c r="S328" s="51">
        <f t="shared" si="737"/>
        <v>1</v>
      </c>
      <c r="T328" s="51">
        <f t="shared" si="737"/>
        <v>1</v>
      </c>
      <c r="U328" s="51">
        <f t="shared" si="737"/>
        <v>0</v>
      </c>
      <c r="V328" s="51">
        <f t="shared" si="737"/>
        <v>0</v>
      </c>
      <c r="W328" s="51">
        <f t="shared" si="737"/>
        <v>0</v>
      </c>
      <c r="X328" s="51">
        <f t="shared" si="737"/>
        <v>0</v>
      </c>
      <c r="Y328" s="51">
        <f t="shared" si="737"/>
        <v>0</v>
      </c>
      <c r="Z328" s="51">
        <f t="shared" si="737"/>
        <v>0</v>
      </c>
      <c r="AA328" s="51">
        <f t="shared" si="737"/>
        <v>13</v>
      </c>
      <c r="AB328" s="51">
        <f t="shared" si="737"/>
        <v>306</v>
      </c>
      <c r="AC328" s="24">
        <f t="shared" si="737"/>
        <v>319</v>
      </c>
    </row>
    <row r="329" spans="1:29" s="17" customFormat="1" ht="25.5" customHeight="1" x14ac:dyDescent="0.35">
      <c r="A329" s="40"/>
      <c r="B329" s="41" t="s">
        <v>77</v>
      </c>
      <c r="C329" s="42">
        <f t="shared" ref="C329:AC329" si="740">C29+C82+C93+C160+C209+C230+C257+C281+C302+C310+C328+C321</f>
        <v>2982</v>
      </c>
      <c r="D329" s="42">
        <f t="shared" si="740"/>
        <v>3192</v>
      </c>
      <c r="E329" s="42">
        <f t="shared" si="740"/>
        <v>6174</v>
      </c>
      <c r="F329" s="42">
        <f t="shared" si="740"/>
        <v>2918</v>
      </c>
      <c r="G329" s="42">
        <f t="shared" si="740"/>
        <v>3436</v>
      </c>
      <c r="H329" s="42">
        <f t="shared" si="740"/>
        <v>6354</v>
      </c>
      <c r="I329" s="42">
        <f t="shared" si="740"/>
        <v>2570</v>
      </c>
      <c r="J329" s="42">
        <f t="shared" si="740"/>
        <v>2830</v>
      </c>
      <c r="K329" s="42">
        <f t="shared" si="740"/>
        <v>5400</v>
      </c>
      <c r="L329" s="42">
        <f t="shared" si="740"/>
        <v>1</v>
      </c>
      <c r="M329" s="42">
        <f t="shared" si="740"/>
        <v>0</v>
      </c>
      <c r="N329" s="42">
        <f t="shared" si="740"/>
        <v>1</v>
      </c>
      <c r="O329" s="42">
        <f t="shared" si="740"/>
        <v>1831</v>
      </c>
      <c r="P329" s="42">
        <f t="shared" si="740"/>
        <v>2596</v>
      </c>
      <c r="Q329" s="42">
        <f t="shared" si="740"/>
        <v>4427</v>
      </c>
      <c r="R329" s="42">
        <f t="shared" si="740"/>
        <v>513</v>
      </c>
      <c r="S329" s="42">
        <f t="shared" si="740"/>
        <v>208</v>
      </c>
      <c r="T329" s="42">
        <f t="shared" si="740"/>
        <v>721</v>
      </c>
      <c r="U329" s="42">
        <f t="shared" si="740"/>
        <v>170</v>
      </c>
      <c r="V329" s="42">
        <f t="shared" si="740"/>
        <v>308</v>
      </c>
      <c r="W329" s="42">
        <f t="shared" si="740"/>
        <v>478</v>
      </c>
      <c r="X329" s="42">
        <f t="shared" si="740"/>
        <v>76</v>
      </c>
      <c r="Y329" s="42">
        <f t="shared" si="740"/>
        <v>40</v>
      </c>
      <c r="Z329" s="42">
        <f t="shared" si="740"/>
        <v>116</v>
      </c>
      <c r="AA329" s="42">
        <f t="shared" si="740"/>
        <v>11061</v>
      </c>
      <c r="AB329" s="42">
        <f t="shared" si="740"/>
        <v>12610</v>
      </c>
      <c r="AC329" s="42">
        <f t="shared" si="740"/>
        <v>23671</v>
      </c>
    </row>
    <row r="330" spans="1:29" ht="25.5" customHeight="1" x14ac:dyDescent="0.35">
      <c r="B330" s="44" t="s">
        <v>192</v>
      </c>
    </row>
  </sheetData>
  <sortState ref="B175:B182">
    <sortCondition ref="B175"/>
  </sortState>
  <mergeCells count="17">
    <mergeCell ref="U5:W5"/>
    <mergeCell ref="A1:AC1"/>
    <mergeCell ref="A2:AC2"/>
    <mergeCell ref="X5:Z5"/>
    <mergeCell ref="L4:N4"/>
    <mergeCell ref="L5:N5"/>
    <mergeCell ref="A3:B6"/>
    <mergeCell ref="C3:AC3"/>
    <mergeCell ref="C4:E5"/>
    <mergeCell ref="F4:H5"/>
    <mergeCell ref="I4:K5"/>
    <mergeCell ref="O4:Q5"/>
    <mergeCell ref="R4:T4"/>
    <mergeCell ref="U4:W4"/>
    <mergeCell ref="X4:Z4"/>
    <mergeCell ref="AA4:AC5"/>
    <mergeCell ref="R5:T5"/>
  </mergeCells>
  <pageMargins left="0.35433070866141736" right="0.15748031496062992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16" workbookViewId="0">
      <selection activeCell="N18" sqref="N18"/>
    </sheetView>
  </sheetViews>
  <sheetFormatPr defaultRowHeight="24" customHeight="1" x14ac:dyDescent="0.2"/>
  <cols>
    <col min="1" max="1" width="24.625" customWidth="1"/>
    <col min="2" max="9" width="14.125" customWidth="1"/>
  </cols>
  <sheetData>
    <row r="1" spans="1:14" ht="24" customHeight="1" x14ac:dyDescent="0.3">
      <c r="A1" s="113" t="s">
        <v>133</v>
      </c>
      <c r="B1" s="114" t="s">
        <v>134</v>
      </c>
      <c r="C1" s="114" t="s">
        <v>135</v>
      </c>
      <c r="D1" s="114" t="s">
        <v>136</v>
      </c>
      <c r="E1" s="82" t="s">
        <v>186</v>
      </c>
      <c r="F1" s="115" t="s">
        <v>137</v>
      </c>
      <c r="G1" s="58" t="s">
        <v>80</v>
      </c>
      <c r="H1" s="58" t="s">
        <v>78</v>
      </c>
      <c r="I1" s="59" t="s">
        <v>83</v>
      </c>
      <c r="L1" s="90" t="s">
        <v>184</v>
      </c>
      <c r="M1" s="91"/>
      <c r="N1" s="92"/>
    </row>
    <row r="2" spans="1:14" ht="24" customHeight="1" x14ac:dyDescent="0.2">
      <c r="A2" s="113"/>
      <c r="B2" s="114"/>
      <c r="C2" s="114"/>
      <c r="D2" s="114"/>
      <c r="E2" s="83" t="s">
        <v>185</v>
      </c>
      <c r="F2" s="116"/>
      <c r="G2" s="60" t="s">
        <v>81</v>
      </c>
      <c r="H2" s="60" t="s">
        <v>82</v>
      </c>
      <c r="I2" s="61" t="s">
        <v>82</v>
      </c>
      <c r="L2" s="93" t="s">
        <v>185</v>
      </c>
      <c r="M2" s="94"/>
      <c r="N2" s="95"/>
    </row>
    <row r="3" spans="1:14" ht="24" customHeight="1" x14ac:dyDescent="0.5">
      <c r="A3" s="62" t="str">
        <f>'[1]นศ.ทั้งหมดแยกชั้นปี 2559'!A7</f>
        <v>คณะ ศิลปศาสตร์</v>
      </c>
      <c r="B3" s="63">
        <f>'นศ.ทั้งหมดแยกชั้นปี '!E29</f>
        <v>610</v>
      </c>
      <c r="C3" s="63">
        <f>'นศ.ทั้งหมดแยกชั้นปี '!H29</f>
        <v>529</v>
      </c>
      <c r="D3" s="63">
        <f>'นศ.ทั้งหมดแยกชั้นปี '!K29</f>
        <v>516</v>
      </c>
      <c r="E3" s="63">
        <f>'นศ.ทั้งหมดแยกชั้นปี '!N29</f>
        <v>0</v>
      </c>
      <c r="F3" s="63">
        <f>'นศ.ทั้งหมดแยกชั้นปี '!Q29</f>
        <v>420</v>
      </c>
      <c r="G3" s="63">
        <f>'นศ.ทั้งหมดแยกชั้นปี '!T29</f>
        <v>29</v>
      </c>
      <c r="H3" s="63">
        <f>'นศ.ทั้งหมดแยกชั้นปี '!W29</f>
        <v>0</v>
      </c>
      <c r="I3" s="63">
        <f>'นศ.ทั้งหมดแยกชั้นปี '!Z29</f>
        <v>0</v>
      </c>
      <c r="J3" s="64">
        <f>SUM(B3:I3)</f>
        <v>2104</v>
      </c>
    </row>
    <row r="4" spans="1:14" ht="24" customHeight="1" x14ac:dyDescent="0.5">
      <c r="A4" s="62" t="str">
        <f>'[1]นศ.ทั้งหมดแยกชั้นปี 2559'!A27</f>
        <v>คณะครุศาสตร์อุตสาหกรรม</v>
      </c>
      <c r="B4" s="63">
        <f>'นศ.ทั้งหมดแยกชั้นปี '!E82</f>
        <v>486</v>
      </c>
      <c r="C4" s="63">
        <f>'นศ.ทั้งหมดแยกชั้นปี '!H82</f>
        <v>581</v>
      </c>
      <c r="D4" s="63">
        <f>'นศ.ทั้งหมดแยกชั้นปี '!K82</f>
        <v>540</v>
      </c>
      <c r="E4" s="63">
        <f>'นศ.ทั้งหมดแยกชั้นปี '!N82</f>
        <v>0</v>
      </c>
      <c r="F4" s="63">
        <f>'นศ.ทั้งหมดแยกชั้นปี '!Q82</f>
        <v>221</v>
      </c>
      <c r="G4" s="63">
        <f>'นศ.ทั้งหมดแยกชั้นปี '!T82</f>
        <v>57</v>
      </c>
      <c r="H4" s="63">
        <f>'นศ.ทั้งหมดแยกชั้นปี '!W82</f>
        <v>167</v>
      </c>
      <c r="I4" s="63">
        <f>'นศ.ทั้งหมดแยกชั้นปี '!Z82</f>
        <v>91</v>
      </c>
      <c r="J4" s="64">
        <f t="shared" ref="J4:J14" si="0">SUM(B4:I4)</f>
        <v>2143</v>
      </c>
    </row>
    <row r="5" spans="1:14" ht="24" customHeight="1" x14ac:dyDescent="0.5">
      <c r="A5" s="62" t="str">
        <f>'[1]นศ.ทั้งหมดแยกชั้นปี 2559'!A69</f>
        <v>คณะเทคโนโลยีการเกษตร</v>
      </c>
      <c r="B5" s="63">
        <f>'นศ.ทั้งหมดแยกชั้นปี '!E93</f>
        <v>217</v>
      </c>
      <c r="C5" s="63">
        <f>'นศ.ทั้งหมดแยกชั้นปี '!H93</f>
        <v>202</v>
      </c>
      <c r="D5" s="63">
        <f>'นศ.ทั้งหมดแยกชั้นปี '!K93</f>
        <v>174</v>
      </c>
      <c r="E5" s="63">
        <f>'นศ.ทั้งหมดแยกชั้นปี '!N93</f>
        <v>0</v>
      </c>
      <c r="F5" s="63">
        <f>'นศ.ทั้งหมดแยกชั้นปี '!Q93</f>
        <v>243</v>
      </c>
      <c r="G5" s="63">
        <f>'นศ.ทั้งหมดแยกชั้นปี '!T93</f>
        <v>51</v>
      </c>
      <c r="H5" s="63">
        <v>0</v>
      </c>
      <c r="I5" s="63">
        <v>0</v>
      </c>
      <c r="J5" s="64">
        <f t="shared" si="0"/>
        <v>887</v>
      </c>
    </row>
    <row r="6" spans="1:14" ht="24" customHeight="1" x14ac:dyDescent="0.5">
      <c r="A6" s="62" t="str">
        <f>'[1]นศ.ทั้งหมดแยกชั้นปี 2559'!A81</f>
        <v>คณะวิศวกรรมศาสตร์</v>
      </c>
      <c r="B6" s="63">
        <f>'นศ.ทั้งหมดแยกชั้นปี '!E160</f>
        <v>1470</v>
      </c>
      <c r="C6" s="63">
        <f>'นศ.ทั้งหมดแยกชั้นปี '!H160</f>
        <v>1392</v>
      </c>
      <c r="D6" s="63">
        <f>'นศ.ทั้งหมดแยกชั้นปี '!K160</f>
        <v>1196</v>
      </c>
      <c r="E6" s="63">
        <f>'นศ.ทั้งหมดแยกชั้นปี '!N160</f>
        <v>1</v>
      </c>
      <c r="F6" s="63">
        <f>'นศ.ทั้งหมดแยกชั้นปี '!Q160</f>
        <v>828</v>
      </c>
      <c r="G6" s="63">
        <f>'นศ.ทั้งหมดแยกชั้นปี '!T160</f>
        <v>319</v>
      </c>
      <c r="H6" s="63">
        <v>0</v>
      </c>
      <c r="I6" s="63">
        <v>0</v>
      </c>
      <c r="J6" s="64">
        <f t="shared" si="0"/>
        <v>5206</v>
      </c>
    </row>
    <row r="7" spans="1:14" ht="24" customHeight="1" x14ac:dyDescent="0.5">
      <c r="A7" s="62" t="str">
        <f>'[1]นศ.ทั้งหมดแยกชั้นปี 2559'!A151</f>
        <v>คณะบริหารธุรกิจ</v>
      </c>
      <c r="B7" s="63">
        <f>'นศ.ทั้งหมดแยกชั้นปี '!E209</f>
        <v>1352</v>
      </c>
      <c r="C7" s="63">
        <f>'นศ.ทั้งหมดแยกชั้นปี '!H209</f>
        <v>1575</v>
      </c>
      <c r="D7" s="63">
        <f>'นศ.ทั้งหมดแยกชั้นปี '!K209</f>
        <v>1254</v>
      </c>
      <c r="E7" s="63">
        <f>'นศ.ทั้งหมดแยกชั้นปี '!N209</f>
        <v>0</v>
      </c>
      <c r="F7" s="63">
        <f>'นศ.ทั้งหมดแยกชั้นปี '!Q209</f>
        <v>1291</v>
      </c>
      <c r="G7" s="63">
        <f>'นศ.ทั้งหมดแยกชั้นปี '!T209</f>
        <v>58</v>
      </c>
      <c r="H7" s="63">
        <v>0</v>
      </c>
      <c r="I7" s="63">
        <v>0</v>
      </c>
      <c r="J7" s="64">
        <f t="shared" si="0"/>
        <v>5530</v>
      </c>
    </row>
    <row r="8" spans="1:14" ht="24" customHeight="1" x14ac:dyDescent="0.5">
      <c r="A8" s="62" t="str">
        <f>'[1]นศ.ทั้งหมดแยกชั้นปี 2559'!A204</f>
        <v>คณะเทคโนโลยีคหกรรมศาสตร์</v>
      </c>
      <c r="B8" s="63">
        <f>'นศ.ทั้งหมดแยกชั้นปี '!E230</f>
        <v>439</v>
      </c>
      <c r="C8" s="63">
        <f>'นศ.ทั้งหมดแยกชั้นปี '!H230</f>
        <v>445</v>
      </c>
      <c r="D8" s="63">
        <f>'นศ.ทั้งหมดแยกชั้นปี '!K230</f>
        <v>291</v>
      </c>
      <c r="E8" s="63">
        <f>'นศ.ทั้งหมดแยกชั้นปี '!N230</f>
        <v>0</v>
      </c>
      <c r="F8" s="63">
        <f>'นศ.ทั้งหมดแยกชั้นปี '!Q230</f>
        <v>254</v>
      </c>
      <c r="G8" s="63">
        <f>'นศ.ทั้งหมดแยกชั้นปี '!T230</f>
        <v>29</v>
      </c>
      <c r="H8" s="63">
        <f>'นศ.ทั้งหมดแยกชั้นปี '!W230</f>
        <v>61</v>
      </c>
      <c r="I8" s="63">
        <f>'นศ.ทั้งหมดแยกชั้นปี '!Z230</f>
        <v>0</v>
      </c>
      <c r="J8" s="64">
        <f t="shared" si="0"/>
        <v>1519</v>
      </c>
    </row>
    <row r="9" spans="1:14" ht="24" customHeight="1" x14ac:dyDescent="0.5">
      <c r="A9" s="62" t="str">
        <f>'[1]นศ.ทั้งหมดแยกชั้นปี 2559'!A225</f>
        <v>คณะศิลปกรรมศาสตร์</v>
      </c>
      <c r="B9" s="63">
        <f>'นศ.ทั้งหมดแยกชั้นปี '!E257</f>
        <v>350</v>
      </c>
      <c r="C9" s="63">
        <f>'นศ.ทั้งหมดแยกชั้นปี '!H257</f>
        <v>353</v>
      </c>
      <c r="D9" s="63">
        <f>'นศ.ทั้งหมดแยกชั้นปี '!K257</f>
        <v>331</v>
      </c>
      <c r="E9" s="63">
        <f>'นศ.ทั้งหมดแยกชั้นปี '!N257</f>
        <v>0</v>
      </c>
      <c r="F9" s="63">
        <f>'นศ.ทั้งหมดแยกชั้นปี '!Q257</f>
        <v>260</v>
      </c>
      <c r="G9" s="63">
        <f>'นศ.ทั้งหมดแยกชั้นปี '!T257</f>
        <v>85</v>
      </c>
      <c r="H9" s="63">
        <f>'นศ.ทั้งหมดแยกชั้นปี '!W257</f>
        <v>97</v>
      </c>
      <c r="I9" s="63">
        <f>'นศ.ทั้งหมดแยกชั้นปี '!Z257</f>
        <v>3</v>
      </c>
      <c r="J9" s="64">
        <f t="shared" si="0"/>
        <v>1479</v>
      </c>
    </row>
    <row r="10" spans="1:14" ht="24" customHeight="1" x14ac:dyDescent="0.5">
      <c r="A10" s="62" t="str">
        <f>'[1]นศ.ทั้งหมดแยกชั้นปี 2559'!A254</f>
        <v>คณะเทคโนโลยีสื่อสารมวลชน</v>
      </c>
      <c r="B10" s="63">
        <f>'นศ.ทั้งหมดแยกชั้นปี '!E281</f>
        <v>526</v>
      </c>
      <c r="C10" s="63">
        <f>'นศ.ทั้งหมดแยกชั้นปี '!H281</f>
        <v>535</v>
      </c>
      <c r="D10" s="63">
        <f>'นศ.ทั้งหมดแยกชั้นปี '!K281</f>
        <v>477</v>
      </c>
      <c r="E10" s="63">
        <f>'นศ.ทั้งหมดแยกชั้นปี '!N281</f>
        <v>0</v>
      </c>
      <c r="F10" s="63">
        <f>'นศ.ทั้งหมดแยกชั้นปี '!Q281</f>
        <v>343</v>
      </c>
      <c r="G10" s="63">
        <f>'นศ.ทั้งหมดแยกชั้นปี '!T281</f>
        <v>72</v>
      </c>
      <c r="H10" s="63">
        <v>0</v>
      </c>
      <c r="I10" s="63">
        <v>0</v>
      </c>
      <c r="J10" s="64">
        <f t="shared" si="0"/>
        <v>1953</v>
      </c>
    </row>
    <row r="11" spans="1:14" ht="24" customHeight="1" x14ac:dyDescent="0.5">
      <c r="A11" s="62" t="str">
        <f>'[1]นศ.ทั้งหมดแยกชั้นปี 2559'!A284</f>
        <v>คณะวิทยาศาสตร์และเทคโนโลยี</v>
      </c>
      <c r="B11" s="63">
        <f>'นศ.ทั้งหมดแยกชั้นปี '!E302</f>
        <v>355</v>
      </c>
      <c r="C11" s="63">
        <f>'นศ.ทั้งหมดแยกชั้นปี '!H302</f>
        <v>388</v>
      </c>
      <c r="D11" s="63">
        <f>'นศ.ทั้งหมดแยกชั้นปี '!K302</f>
        <v>301</v>
      </c>
      <c r="E11" s="63">
        <f>'นศ.ทั้งหมดแยกชั้นปี '!N302</f>
        <v>0</v>
      </c>
      <c r="F11" s="63">
        <f>'นศ.ทั้งหมดแยกชั้นปี '!Q302</f>
        <v>263</v>
      </c>
      <c r="G11" s="63">
        <f>'นศ.ทั้งหมดแยกชั้นปี '!T302</f>
        <v>14</v>
      </c>
      <c r="H11" s="63">
        <v>0</v>
      </c>
      <c r="I11" s="63">
        <v>0</v>
      </c>
      <c r="J11" s="64">
        <f t="shared" si="0"/>
        <v>1321</v>
      </c>
    </row>
    <row r="12" spans="1:14" ht="24" customHeight="1" x14ac:dyDescent="0.5">
      <c r="A12" s="62" t="str">
        <f>'[1]นศ.ทั้งหมดแยกชั้นปี 2559'!A305</f>
        <v>คณะสถาปัตยกรรมศาสตร์</v>
      </c>
      <c r="B12" s="63">
        <f>'นศ.ทั้งหมดแยกชั้นปี '!E310</f>
        <v>164</v>
      </c>
      <c r="C12" s="63">
        <f>'นศ.ทั้งหมดแยกชั้นปี '!H310</f>
        <v>161</v>
      </c>
      <c r="D12" s="63">
        <f>'นศ.ทั้งหมดแยกชั้นปี '!K310</f>
        <v>175</v>
      </c>
      <c r="E12" s="63">
        <f>'นศ.ทั้งหมดแยกชั้นปี '!N310</f>
        <v>0</v>
      </c>
      <c r="F12" s="63">
        <f>'นศ.ทั้งหมดแยกชั้นปี '!Q310</f>
        <v>147</v>
      </c>
      <c r="G12" s="63">
        <v>0</v>
      </c>
      <c r="H12" s="63">
        <f>'นศ.ทั้งหมดแยกชั้นปี '!W310</f>
        <v>153</v>
      </c>
      <c r="I12" s="63">
        <f>'นศ.ทั้งหมดแยกชั้นปี '!Z310</f>
        <v>22</v>
      </c>
      <c r="J12" s="64">
        <f t="shared" si="0"/>
        <v>822</v>
      </c>
    </row>
    <row r="13" spans="1:14" ht="24" customHeight="1" x14ac:dyDescent="0.5">
      <c r="A13" s="62" t="s">
        <v>183</v>
      </c>
      <c r="B13" s="63">
        <f>'นศ.ทั้งหมดแยกชั้นปี '!E321</f>
        <v>115</v>
      </c>
      <c r="C13" s="63">
        <f>'นศ.ทั้งหมดแยกชั้นปี '!H321</f>
        <v>115</v>
      </c>
      <c r="D13" s="63">
        <f>'นศ.ทั้งหมดแยกชั้นปี '!K321</f>
        <v>65</v>
      </c>
      <c r="E13" s="63">
        <f>'นศ.ทั้งหมดแยกชั้นปี '!N321</f>
        <v>0</v>
      </c>
      <c r="F13" s="63">
        <f>'นศ.ทั้งหมดแยกชั้นปี '!Q321</f>
        <v>87</v>
      </c>
      <c r="G13" s="63">
        <f>'นศ.ทั้งหมดแยกชั้นปี '!T321</f>
        <v>6</v>
      </c>
      <c r="H13" s="63">
        <v>0</v>
      </c>
      <c r="I13" s="63">
        <v>0</v>
      </c>
      <c r="J13" s="64">
        <f t="shared" si="0"/>
        <v>388</v>
      </c>
    </row>
    <row r="14" spans="1:14" ht="24" customHeight="1" x14ac:dyDescent="0.5">
      <c r="A14" s="62" t="s">
        <v>130</v>
      </c>
      <c r="B14" s="63">
        <f>'นศ.ทั้งหมดแยกชั้นปี '!E328</f>
        <v>90</v>
      </c>
      <c r="C14" s="63">
        <f>'นศ.ทั้งหมดแยกชั้นปี '!H328</f>
        <v>78</v>
      </c>
      <c r="D14" s="63">
        <f>'นศ.ทั้งหมดแยกชั้นปี '!K328</f>
        <v>80</v>
      </c>
      <c r="E14" s="63">
        <f>'นศ.ทั้งหมดแยกชั้นปี '!N328</f>
        <v>0</v>
      </c>
      <c r="F14" s="63">
        <f>'นศ.ทั้งหมดแยกชั้นปี '!Q328</f>
        <v>70</v>
      </c>
      <c r="G14" s="63">
        <f>'นศ.ทั้งหมดแยกชั้นปี '!T328</f>
        <v>1</v>
      </c>
      <c r="H14" s="63">
        <v>0</v>
      </c>
      <c r="I14" s="63">
        <v>0</v>
      </c>
      <c r="J14" s="64">
        <f t="shared" si="0"/>
        <v>319</v>
      </c>
    </row>
    <row r="15" spans="1:14" ht="24" customHeight="1" x14ac:dyDescent="0.2">
      <c r="B15" s="65">
        <f>SUM(B3:B14)</f>
        <v>6174</v>
      </c>
      <c r="C15" s="65">
        <f t="shared" ref="C15:I15" si="1">SUM(C3:C14)</f>
        <v>6354</v>
      </c>
      <c r="D15" s="65">
        <f t="shared" si="1"/>
        <v>5400</v>
      </c>
      <c r="E15" s="65">
        <f>SUM(E3:E14)</f>
        <v>1</v>
      </c>
      <c r="F15" s="65">
        <f t="shared" si="1"/>
        <v>4427</v>
      </c>
      <c r="G15" s="65">
        <f t="shared" si="1"/>
        <v>721</v>
      </c>
      <c r="H15" s="65">
        <f t="shared" si="1"/>
        <v>478</v>
      </c>
      <c r="I15" s="65">
        <f t="shared" si="1"/>
        <v>116</v>
      </c>
      <c r="J15" s="84">
        <f>SUM(B15:I15)</f>
        <v>23671</v>
      </c>
    </row>
    <row r="16" spans="1:14" ht="24" customHeight="1" x14ac:dyDescent="0.2">
      <c r="I16" s="64"/>
    </row>
  </sheetData>
  <mergeCells count="7">
    <mergeCell ref="L1:N1"/>
    <mergeCell ref="L2:N2"/>
    <mergeCell ref="A1:A2"/>
    <mergeCell ref="B1:B2"/>
    <mergeCell ref="C1:C2"/>
    <mergeCell ref="D1:D2"/>
    <mergeCell ref="F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นศ.ทั้งหมดแยกชั้นปี </vt:lpstr>
      <vt:lpstr>Sheet1</vt:lpstr>
      <vt:lpstr>'นศ.ทั้งหมดแยกชั้นปี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Warinrat_K</cp:lastModifiedBy>
  <cp:lastPrinted>2022-10-06T03:21:18Z</cp:lastPrinted>
  <dcterms:created xsi:type="dcterms:W3CDTF">2013-08-27T02:53:07Z</dcterms:created>
  <dcterms:modified xsi:type="dcterms:W3CDTF">2023-05-24T02:40:10Z</dcterms:modified>
</cp:coreProperties>
</file>