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Drive\งานประกันคุณภาพ\งานประกัน\ประกันหลักสูตร\2565\ฐานข้อมุูล\"/>
    </mc:Choice>
  </mc:AlternateContent>
  <bookViews>
    <workbookView xWindow="0" yWindow="0" windowWidth="28770" windowHeight="12270"/>
  </bookViews>
  <sheets>
    <sheet name="จำนวนผู้สำเร็จ " sheetId="4" r:id="rId1"/>
    <sheet name="Sheet1" sheetId="5" r:id="rId2"/>
  </sheets>
  <definedNames>
    <definedName name="_xlnm.Print_Titles" localSheetId="0">'จำนวนผู้สำเร็จ '!$3:$5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38" i="4" l="1"/>
  <c r="AQ233" i="4"/>
  <c r="AQ212" i="4"/>
  <c r="AQ199" i="4"/>
  <c r="AQ192" i="4"/>
  <c r="AI192" i="4"/>
  <c r="AH192" i="4"/>
  <c r="AJ192" i="4" s="1"/>
  <c r="AG192" i="4"/>
  <c r="AD192" i="4"/>
  <c r="AA192" i="4"/>
  <c r="X192" i="4"/>
  <c r="W192" i="4"/>
  <c r="V192" i="4"/>
  <c r="R192" i="4"/>
  <c r="Q192" i="4"/>
  <c r="P192" i="4"/>
  <c r="M192" i="4"/>
  <c r="T192" i="4" s="1"/>
  <c r="L192" i="4"/>
  <c r="S192" i="4" s="1"/>
  <c r="K192" i="4"/>
  <c r="H192" i="4"/>
  <c r="E192" i="4"/>
  <c r="AQ191" i="4"/>
  <c r="AP182" i="4"/>
  <c r="AP185" i="4"/>
  <c r="AP186" i="4" s="1"/>
  <c r="AQ184" i="4"/>
  <c r="AQ180" i="4"/>
  <c r="AQ181" i="4"/>
  <c r="AQ169" i="4"/>
  <c r="AQ170" i="4"/>
  <c r="AQ150" i="4"/>
  <c r="AQ148" i="4"/>
  <c r="N192" i="4" l="1"/>
  <c r="U192" i="4" s="1"/>
  <c r="AQ109" i="4" l="1"/>
  <c r="AQ108" i="4"/>
  <c r="AQ107" i="4"/>
  <c r="AQ106" i="4"/>
  <c r="AQ105" i="4"/>
  <c r="AQ102" i="4"/>
  <c r="AQ123" i="4"/>
  <c r="AP114" i="4"/>
  <c r="AQ113" i="4"/>
  <c r="AQ114" i="4" s="1"/>
  <c r="AQ99" i="4"/>
  <c r="AQ100" i="4"/>
  <c r="AQ93" i="4"/>
  <c r="AQ94" i="4"/>
  <c r="AQ95" i="4"/>
  <c r="AQ118" i="4"/>
  <c r="AQ89" i="4"/>
  <c r="AQ90" i="4"/>
  <c r="AQ73" i="4"/>
  <c r="AQ64" i="4"/>
  <c r="AP57" i="4"/>
  <c r="AP54" i="4"/>
  <c r="AQ56" i="4"/>
  <c r="AQ53" i="4"/>
  <c r="AQ52" i="4"/>
  <c r="AQ51" i="4"/>
  <c r="AQ44" i="4"/>
  <c r="AP23" i="4"/>
  <c r="AP24" i="4" s="1"/>
  <c r="AO23" i="4"/>
  <c r="AO17" i="4"/>
  <c r="AQ17" i="4" s="1"/>
  <c r="AQ22" i="4"/>
  <c r="AQ21" i="4"/>
  <c r="AQ16" i="4"/>
  <c r="AQ13" i="4"/>
  <c r="AQ12" i="4"/>
  <c r="AQ11" i="4"/>
  <c r="AQ10" i="4"/>
  <c r="AP292" i="4"/>
  <c r="AP293" i="4" s="1"/>
  <c r="AN292" i="4"/>
  <c r="AN293" i="4" s="1"/>
  <c r="AN294" i="4" s="1"/>
  <c r="AM292" i="4"/>
  <c r="AM293" i="4" s="1"/>
  <c r="AM294" i="4" s="1"/>
  <c r="AL292" i="4"/>
  <c r="AL293" i="4" s="1"/>
  <c r="AL294" i="4" s="1"/>
  <c r="AK292" i="4"/>
  <c r="AK293" i="4" s="1"/>
  <c r="AK294" i="4" s="1"/>
  <c r="AF292" i="4"/>
  <c r="AF293" i="4" s="1"/>
  <c r="AF294" i="4" s="1"/>
  <c r="AE292" i="4"/>
  <c r="AE293" i="4" s="1"/>
  <c r="AE294" i="4" s="1"/>
  <c r="AC292" i="4"/>
  <c r="AC293" i="4" s="1"/>
  <c r="AC294" i="4" s="1"/>
  <c r="AB292" i="4"/>
  <c r="AB293" i="4" s="1"/>
  <c r="AB294" i="4" s="1"/>
  <c r="Z292" i="4"/>
  <c r="Z293" i="4" s="1"/>
  <c r="Z294" i="4" s="1"/>
  <c r="Y292" i="4"/>
  <c r="Y293" i="4" s="1"/>
  <c r="Y294" i="4" s="1"/>
  <c r="O292" i="4"/>
  <c r="O293" i="4" s="1"/>
  <c r="J292" i="4"/>
  <c r="J293" i="4" s="1"/>
  <c r="J294" i="4" s="1"/>
  <c r="I292" i="4"/>
  <c r="I293" i="4" s="1"/>
  <c r="I294" i="4" s="1"/>
  <c r="G292" i="4"/>
  <c r="G293" i="4" s="1"/>
  <c r="G294" i="4" s="1"/>
  <c r="F292" i="4"/>
  <c r="F293" i="4" s="1"/>
  <c r="F294" i="4" s="1"/>
  <c r="D292" i="4"/>
  <c r="D293" i="4" s="1"/>
  <c r="D294" i="4" s="1"/>
  <c r="C292" i="4"/>
  <c r="C293" i="4" s="1"/>
  <c r="AO291" i="4"/>
  <c r="AQ291" i="4" s="1"/>
  <c r="AI291" i="4"/>
  <c r="AI292" i="4" s="1"/>
  <c r="AI293" i="4" s="1"/>
  <c r="AI294" i="4" s="1"/>
  <c r="AH291" i="4"/>
  <c r="AH292" i="4" s="1"/>
  <c r="AH293" i="4" s="1"/>
  <c r="AH294" i="4" s="1"/>
  <c r="AG291" i="4"/>
  <c r="AG292" i="4" s="1"/>
  <c r="AG293" i="4" s="1"/>
  <c r="AG294" i="4" s="1"/>
  <c r="AD291" i="4"/>
  <c r="AD292" i="4" s="1"/>
  <c r="AD293" i="4" s="1"/>
  <c r="AD294" i="4" s="1"/>
  <c r="AA291" i="4"/>
  <c r="AA292" i="4" s="1"/>
  <c r="AA293" i="4" s="1"/>
  <c r="AA294" i="4" s="1"/>
  <c r="R291" i="4"/>
  <c r="R292" i="4" s="1"/>
  <c r="R293" i="4" s="1"/>
  <c r="R294" i="4" s="1"/>
  <c r="Q291" i="4"/>
  <c r="Q292" i="4" s="1"/>
  <c r="Q293" i="4" s="1"/>
  <c r="Q294" i="4" s="1"/>
  <c r="P291" i="4"/>
  <c r="P292" i="4" s="1"/>
  <c r="P293" i="4" s="1"/>
  <c r="P294" i="4" s="1"/>
  <c r="M291" i="4"/>
  <c r="T291" i="4" s="1"/>
  <c r="L291" i="4"/>
  <c r="S291" i="4" s="1"/>
  <c r="K291" i="4"/>
  <c r="K292" i="4" s="1"/>
  <c r="K293" i="4" s="1"/>
  <c r="K294" i="4" s="1"/>
  <c r="H291" i="4"/>
  <c r="H292" i="4" s="1"/>
  <c r="H293" i="4" s="1"/>
  <c r="H294" i="4" s="1"/>
  <c r="E291" i="4"/>
  <c r="E292" i="4" s="1"/>
  <c r="E293" i="4" s="1"/>
  <c r="E294" i="4" s="1"/>
  <c r="AQ23" i="4" l="1"/>
  <c r="W291" i="4"/>
  <c r="W292" i="4" s="1"/>
  <c r="W293" i="4" s="1"/>
  <c r="W294" i="4" s="1"/>
  <c r="V291" i="4"/>
  <c r="V292" i="4" s="1"/>
  <c r="V293" i="4" s="1"/>
  <c r="V294" i="4" s="1"/>
  <c r="T292" i="4"/>
  <c r="T293" i="4" s="1"/>
  <c r="T294" i="4" s="1"/>
  <c r="C294" i="4"/>
  <c r="L293" i="4"/>
  <c r="S292" i="4"/>
  <c r="S293" i="4" s="1"/>
  <c r="S294" i="4" s="1"/>
  <c r="M292" i="4"/>
  <c r="AO292" i="4"/>
  <c r="AJ291" i="4"/>
  <c r="AJ292" i="4" s="1"/>
  <c r="AJ293" i="4" s="1"/>
  <c r="AJ294" i="4" s="1"/>
  <c r="N291" i="4"/>
  <c r="M293" i="4"/>
  <c r="M294" i="4" s="1"/>
  <c r="AP294" i="4"/>
  <c r="L292" i="4"/>
  <c r="U291" i="4" l="1"/>
  <c r="U292" i="4" s="1"/>
  <c r="U293" i="4" s="1"/>
  <c r="U294" i="4" s="1"/>
  <c r="X291" i="4"/>
  <c r="X292" i="4" s="1"/>
  <c r="X293" i="4" s="1"/>
  <c r="X294" i="4" s="1"/>
  <c r="AQ292" i="4"/>
  <c r="AO293" i="4"/>
  <c r="N293" i="4"/>
  <c r="N294" i="4" s="1"/>
  <c r="B12" i="5" s="1"/>
  <c r="L294" i="4"/>
  <c r="N292" i="4"/>
  <c r="AO294" i="4" l="1"/>
  <c r="AQ294" i="4" s="1"/>
  <c r="AQ293" i="4"/>
  <c r="AI180" i="4" l="1"/>
  <c r="AH180" i="4"/>
  <c r="AG180" i="4"/>
  <c r="AD180" i="4"/>
  <c r="AA180" i="4"/>
  <c r="X180" i="4"/>
  <c r="W180" i="4"/>
  <c r="V180" i="4"/>
  <c r="U180" i="4"/>
  <c r="T180" i="4"/>
  <c r="S180" i="4"/>
  <c r="M180" i="4"/>
  <c r="Q180" i="4" s="1"/>
  <c r="L180" i="4"/>
  <c r="P180" i="4" s="1"/>
  <c r="K180" i="4"/>
  <c r="H180" i="4"/>
  <c r="E180" i="4"/>
  <c r="AJ180" i="4" l="1"/>
  <c r="N180" i="4"/>
  <c r="R180" i="4" s="1"/>
  <c r="AQ163" i="4"/>
  <c r="AI163" i="4"/>
  <c r="AH163" i="4"/>
  <c r="AG163" i="4"/>
  <c r="AD163" i="4"/>
  <c r="AA163" i="4"/>
  <c r="X163" i="4"/>
  <c r="W163" i="4"/>
  <c r="V163" i="4"/>
  <c r="U163" i="4"/>
  <c r="T163" i="4"/>
  <c r="S163" i="4"/>
  <c r="M163" i="4"/>
  <c r="L163" i="4"/>
  <c r="P163" i="4" s="1"/>
  <c r="K163" i="4"/>
  <c r="H163" i="4"/>
  <c r="E163" i="4"/>
  <c r="F139" i="4"/>
  <c r="F111" i="4"/>
  <c r="F114" i="4"/>
  <c r="F129" i="4"/>
  <c r="AI108" i="4"/>
  <c r="AH108" i="4"/>
  <c r="AG108" i="4"/>
  <c r="AD108" i="4"/>
  <c r="AA108" i="4"/>
  <c r="X108" i="4"/>
  <c r="W108" i="4"/>
  <c r="V108" i="4"/>
  <c r="R108" i="4"/>
  <c r="Q108" i="4"/>
  <c r="P108" i="4"/>
  <c r="M108" i="4"/>
  <c r="T108" i="4" s="1"/>
  <c r="L108" i="4"/>
  <c r="S108" i="4" s="1"/>
  <c r="K108" i="4"/>
  <c r="H108" i="4"/>
  <c r="E108" i="4"/>
  <c r="F54" i="4"/>
  <c r="F42" i="4"/>
  <c r="F46" i="4"/>
  <c r="F38" i="4"/>
  <c r="F35" i="4"/>
  <c r="AI12" i="4"/>
  <c r="AH12" i="4"/>
  <c r="AG12" i="4"/>
  <c r="AD12" i="4"/>
  <c r="AA12" i="4"/>
  <c r="X12" i="4"/>
  <c r="W12" i="4"/>
  <c r="V12" i="4"/>
  <c r="T12" i="4"/>
  <c r="S12" i="4"/>
  <c r="M12" i="4"/>
  <c r="Q12" i="4" s="1"/>
  <c r="U12" i="4" s="1"/>
  <c r="L12" i="4"/>
  <c r="P12" i="4" s="1"/>
  <c r="K12" i="4"/>
  <c r="H12" i="4"/>
  <c r="E12" i="4"/>
  <c r="F14" i="4"/>
  <c r="AO239" i="4"/>
  <c r="AQ239" i="4" s="1"/>
  <c r="AI239" i="4"/>
  <c r="AH239" i="4"/>
  <c r="AG239" i="4"/>
  <c r="AD239" i="4"/>
  <c r="AA239" i="4"/>
  <c r="X239" i="4"/>
  <c r="W239" i="4"/>
  <c r="V239" i="4"/>
  <c r="R239" i="4"/>
  <c r="Q239" i="4"/>
  <c r="P239" i="4"/>
  <c r="M239" i="4"/>
  <c r="T239" i="4" s="1"/>
  <c r="L239" i="4"/>
  <c r="S239" i="4" s="1"/>
  <c r="K239" i="4"/>
  <c r="H239" i="4"/>
  <c r="E239" i="4"/>
  <c r="D54" i="4"/>
  <c r="G54" i="4"/>
  <c r="I54" i="4"/>
  <c r="J54" i="4"/>
  <c r="C54" i="4"/>
  <c r="AI53" i="4"/>
  <c r="AH53" i="4"/>
  <c r="AG53" i="4"/>
  <c r="AD53" i="4"/>
  <c r="AA53" i="4"/>
  <c r="X53" i="4"/>
  <c r="W53" i="4"/>
  <c r="V53" i="4"/>
  <c r="R53" i="4"/>
  <c r="Q53" i="4"/>
  <c r="P53" i="4"/>
  <c r="M53" i="4"/>
  <c r="T53" i="4" s="1"/>
  <c r="L53" i="4"/>
  <c r="S53" i="4" s="1"/>
  <c r="K53" i="4"/>
  <c r="H53" i="4"/>
  <c r="E53" i="4"/>
  <c r="AI11" i="4"/>
  <c r="AH11" i="4"/>
  <c r="AG11" i="4"/>
  <c r="AD11" i="4"/>
  <c r="AA11" i="4"/>
  <c r="X11" i="4"/>
  <c r="W11" i="4"/>
  <c r="V11" i="4"/>
  <c r="T11" i="4"/>
  <c r="S11" i="4"/>
  <c r="M11" i="4"/>
  <c r="Q11" i="4" s="1"/>
  <c r="U11" i="4" s="1"/>
  <c r="L11" i="4"/>
  <c r="P11" i="4" s="1"/>
  <c r="K11" i="4"/>
  <c r="H11" i="4"/>
  <c r="E11" i="4"/>
  <c r="E10" i="4"/>
  <c r="E13" i="4"/>
  <c r="E9" i="4"/>
  <c r="F130" i="4" l="1"/>
  <c r="AJ163" i="4"/>
  <c r="AJ108" i="4"/>
  <c r="N163" i="4"/>
  <c r="R163" i="4" s="1"/>
  <c r="AJ53" i="4"/>
  <c r="AJ239" i="4"/>
  <c r="AJ11" i="4"/>
  <c r="Q163" i="4"/>
  <c r="AJ12" i="4"/>
  <c r="N108" i="4"/>
  <c r="U108" i="4" s="1"/>
  <c r="N12" i="4"/>
  <c r="R12" i="4" s="1"/>
  <c r="N239" i="4"/>
  <c r="U239" i="4" s="1"/>
  <c r="N53" i="4"/>
  <c r="U53" i="4" s="1"/>
  <c r="N11" i="4"/>
  <c r="R11" i="4" s="1"/>
  <c r="E100" i="4" l="1"/>
  <c r="E101" i="4"/>
  <c r="E102" i="4"/>
  <c r="E103" i="4"/>
  <c r="E104" i="4"/>
  <c r="E105" i="4"/>
  <c r="E106" i="4"/>
  <c r="E107" i="4"/>
  <c r="E109" i="4"/>
  <c r="E110" i="4"/>
  <c r="E29" i="4"/>
  <c r="E30" i="4"/>
  <c r="E31" i="4"/>
  <c r="E32" i="4"/>
  <c r="E33" i="4"/>
  <c r="E34" i="4"/>
  <c r="AA16" i="4"/>
  <c r="AO126" i="4" l="1"/>
  <c r="AQ122" i="4"/>
  <c r="AQ137" i="4"/>
  <c r="AO284" i="4"/>
  <c r="AO285" i="4" s="1"/>
  <c r="AL285" i="4"/>
  <c r="AM285" i="4"/>
  <c r="AN285" i="4"/>
  <c r="AK285" i="4"/>
  <c r="AL282" i="4"/>
  <c r="AM282" i="4"/>
  <c r="AN282" i="4"/>
  <c r="AO281" i="4"/>
  <c r="AL275" i="4"/>
  <c r="AL276" i="4" s="1"/>
  <c r="AL277" i="4" s="1"/>
  <c r="AM275" i="4"/>
  <c r="AM276" i="4" s="1"/>
  <c r="AM277" i="4" s="1"/>
  <c r="AN275" i="4"/>
  <c r="AN276" i="4" s="1"/>
  <c r="AN277" i="4" s="1"/>
  <c r="AK275" i="4"/>
  <c r="AK276" i="4" s="1"/>
  <c r="AK277" i="4" s="1"/>
  <c r="AO274" i="4"/>
  <c r="AO273" i="4"/>
  <c r="AL267" i="4"/>
  <c r="AL268" i="4" s="1"/>
  <c r="AM267" i="4"/>
  <c r="AM268" i="4" s="1"/>
  <c r="AN267" i="4"/>
  <c r="AN268" i="4" s="1"/>
  <c r="AK267" i="4"/>
  <c r="AK268" i="4" s="1"/>
  <c r="AO266" i="4"/>
  <c r="AO267" i="4" s="1"/>
  <c r="AO268" i="4" s="1"/>
  <c r="AL262" i="4"/>
  <c r="AL263" i="4" s="1"/>
  <c r="AM262" i="4"/>
  <c r="AM263" i="4" s="1"/>
  <c r="AN262" i="4"/>
  <c r="AN263" i="4" s="1"/>
  <c r="AK262" i="4"/>
  <c r="AK263" i="4" s="1"/>
  <c r="AO256" i="4"/>
  <c r="AO257" i="4"/>
  <c r="AO258" i="4"/>
  <c r="AO259" i="4"/>
  <c r="AO260" i="4"/>
  <c r="AO261" i="4"/>
  <c r="AO255" i="4"/>
  <c r="AL249" i="4"/>
  <c r="AL250" i="4" s="1"/>
  <c r="AM249" i="4"/>
  <c r="AM250" i="4" s="1"/>
  <c r="AN249" i="4"/>
  <c r="AN250" i="4" s="1"/>
  <c r="AO246" i="4"/>
  <c r="AO247" i="4"/>
  <c r="AO248" i="4"/>
  <c r="AO245" i="4"/>
  <c r="AK249" i="4"/>
  <c r="AK250" i="4" s="1"/>
  <c r="AL241" i="4"/>
  <c r="AM241" i="4"/>
  <c r="AN241" i="4"/>
  <c r="AK241" i="4"/>
  <c r="AO240" i="4"/>
  <c r="AQ234" i="4"/>
  <c r="AL196" i="4"/>
  <c r="AM196" i="4"/>
  <c r="AN196" i="4"/>
  <c r="AK196" i="4"/>
  <c r="AL185" i="4"/>
  <c r="AM185" i="4"/>
  <c r="AN185" i="4"/>
  <c r="AO185" i="4"/>
  <c r="AK185" i="4"/>
  <c r="AL182" i="4"/>
  <c r="AM182" i="4"/>
  <c r="AN182" i="4"/>
  <c r="AK182" i="4"/>
  <c r="AK186" i="4" s="1"/>
  <c r="AO114" i="4"/>
  <c r="AL114" i="4"/>
  <c r="AM114" i="4"/>
  <c r="AN114" i="4"/>
  <c r="AK114" i="4"/>
  <c r="AO45" i="4"/>
  <c r="AO62" i="4"/>
  <c r="AL63" i="4"/>
  <c r="AM63" i="4"/>
  <c r="AN63" i="4"/>
  <c r="AK63" i="4"/>
  <c r="AO57" i="4"/>
  <c r="AQ57" i="4" s="1"/>
  <c r="AL57" i="4"/>
  <c r="AM57" i="4"/>
  <c r="AN57" i="4"/>
  <c r="AK57" i="4"/>
  <c r="AL54" i="4"/>
  <c r="AM54" i="4"/>
  <c r="AN54" i="4"/>
  <c r="AO54" i="4"/>
  <c r="AQ54" i="4" s="1"/>
  <c r="AK54" i="4"/>
  <c r="AL46" i="4"/>
  <c r="AM46" i="4"/>
  <c r="AN46" i="4"/>
  <c r="AK46" i="4"/>
  <c r="AL23" i="4"/>
  <c r="AL24" i="4" s="1"/>
  <c r="AL17" i="4"/>
  <c r="AM17" i="4"/>
  <c r="AN17" i="4"/>
  <c r="AK17" i="4"/>
  <c r="AH150" i="4"/>
  <c r="AI150" i="4"/>
  <c r="AH148" i="4"/>
  <c r="AI148" i="4"/>
  <c r="AG150" i="4"/>
  <c r="AG148" i="4"/>
  <c r="AA150" i="4"/>
  <c r="AA148" i="4"/>
  <c r="AD150" i="4"/>
  <c r="AD148" i="4"/>
  <c r="AA170" i="4"/>
  <c r="AD170" i="4"/>
  <c r="AG170" i="4"/>
  <c r="AH170" i="4"/>
  <c r="AI170" i="4"/>
  <c r="AA169" i="4"/>
  <c r="AD169" i="4"/>
  <c r="AG169" i="4"/>
  <c r="AH169" i="4"/>
  <c r="AI169" i="4"/>
  <c r="AI78" i="4"/>
  <c r="AH78" i="4"/>
  <c r="AI77" i="4"/>
  <c r="AH77" i="4"/>
  <c r="AI76" i="4"/>
  <c r="AH76" i="4"/>
  <c r="AI75" i="4"/>
  <c r="AH75" i="4"/>
  <c r="AI74" i="4"/>
  <c r="AH74" i="4"/>
  <c r="AI73" i="4"/>
  <c r="AH73" i="4"/>
  <c r="AI72" i="4"/>
  <c r="AH72" i="4"/>
  <c r="AI65" i="4"/>
  <c r="AH65" i="4"/>
  <c r="AI62" i="4"/>
  <c r="AH62" i="4"/>
  <c r="AI61" i="4"/>
  <c r="AH61" i="4"/>
  <c r="AI56" i="4"/>
  <c r="AI57" i="4" s="1"/>
  <c r="AH56" i="4"/>
  <c r="AH57" i="4" s="1"/>
  <c r="AI51" i="4"/>
  <c r="AH51" i="4"/>
  <c r="AI48" i="4"/>
  <c r="AH48" i="4"/>
  <c r="AI41" i="4"/>
  <c r="AH41" i="4"/>
  <c r="AI40" i="4"/>
  <c r="AH40" i="4"/>
  <c r="AI45" i="4"/>
  <c r="AH45" i="4"/>
  <c r="AI44" i="4"/>
  <c r="AH44" i="4"/>
  <c r="AI37" i="4"/>
  <c r="AH37" i="4"/>
  <c r="AI34" i="4"/>
  <c r="AH34" i="4"/>
  <c r="AI33" i="4"/>
  <c r="AH33" i="4"/>
  <c r="AI32" i="4"/>
  <c r="AH32" i="4"/>
  <c r="AI31" i="4"/>
  <c r="AH31" i="4"/>
  <c r="AI30" i="4"/>
  <c r="AH30" i="4"/>
  <c r="AI29" i="4"/>
  <c r="AH29" i="4"/>
  <c r="AG56" i="4"/>
  <c r="AG57" i="4" s="1"/>
  <c r="AD56" i="4"/>
  <c r="AD57" i="4" s="1"/>
  <c r="AA56" i="4"/>
  <c r="AA57" i="4" s="1"/>
  <c r="Z57" i="4"/>
  <c r="AB57" i="4"/>
  <c r="AC57" i="4"/>
  <c r="AE57" i="4"/>
  <c r="AF57" i="4"/>
  <c r="Y57" i="4"/>
  <c r="AH22" i="4"/>
  <c r="AI22" i="4"/>
  <c r="AI21" i="4"/>
  <c r="AH21" i="4"/>
  <c r="AI16" i="4"/>
  <c r="AI17" i="4" s="1"/>
  <c r="AH16" i="4"/>
  <c r="AH17" i="4" s="1"/>
  <c r="AI13" i="4"/>
  <c r="AH13" i="4"/>
  <c r="AI10" i="4"/>
  <c r="AH10" i="4"/>
  <c r="AI9" i="4"/>
  <c r="AH9" i="4"/>
  <c r="AG22" i="4"/>
  <c r="AE23" i="4"/>
  <c r="AF23" i="4"/>
  <c r="AD22" i="4"/>
  <c r="Z54" i="4"/>
  <c r="AB54" i="4"/>
  <c r="AC54" i="4"/>
  <c r="AE54" i="4"/>
  <c r="AF54" i="4"/>
  <c r="Y54" i="4"/>
  <c r="AQ185" i="4" l="1"/>
  <c r="AL186" i="4"/>
  <c r="AJ22" i="4"/>
  <c r="AH14" i="4"/>
  <c r="AH18" i="4" s="1"/>
  <c r="AJ148" i="4"/>
  <c r="AH23" i="4"/>
  <c r="AH24" i="4" s="1"/>
  <c r="AN186" i="4"/>
  <c r="AO241" i="4"/>
  <c r="AO275" i="4"/>
  <c r="AO276" i="4" s="1"/>
  <c r="AO277" i="4" s="1"/>
  <c r="AO262" i="4"/>
  <c r="AO263" i="4" s="1"/>
  <c r="AO269" i="4" s="1"/>
  <c r="AL269" i="4"/>
  <c r="AJ150" i="4"/>
  <c r="AL286" i="4"/>
  <c r="AL287" i="4" s="1"/>
  <c r="AM286" i="4"/>
  <c r="AM287" i="4" s="1"/>
  <c r="AM269" i="4"/>
  <c r="AM186" i="4"/>
  <c r="AO249" i="4"/>
  <c r="AN286" i="4"/>
  <c r="AN287" i="4" s="1"/>
  <c r="AK269" i="4"/>
  <c r="AN269" i="4"/>
  <c r="AJ56" i="4"/>
  <c r="AJ57" i="4" s="1"/>
  <c r="AO250" i="4"/>
  <c r="AJ169" i="4"/>
  <c r="AJ170" i="4"/>
  <c r="P285" i="4"/>
  <c r="AH25" i="4" l="1"/>
  <c r="X284" i="4"/>
  <c r="W284" i="4"/>
  <c r="V284" i="4"/>
  <c r="X274" i="4"/>
  <c r="W274" i="4"/>
  <c r="V274" i="4"/>
  <c r="X273" i="4"/>
  <c r="W273" i="4"/>
  <c r="V273" i="4"/>
  <c r="X266" i="4"/>
  <c r="X267" i="4" s="1"/>
  <c r="X268" i="4" s="1"/>
  <c r="W266" i="4"/>
  <c r="W267" i="4" s="1"/>
  <c r="W268" i="4" s="1"/>
  <c r="V266" i="4"/>
  <c r="V267" i="4" s="1"/>
  <c r="V268" i="4" s="1"/>
  <c r="X261" i="4"/>
  <c r="W261" i="4"/>
  <c r="V261" i="4"/>
  <c r="X260" i="4"/>
  <c r="W260" i="4"/>
  <c r="V260" i="4"/>
  <c r="X259" i="4"/>
  <c r="W259" i="4"/>
  <c r="V259" i="4"/>
  <c r="X258" i="4"/>
  <c r="W258" i="4"/>
  <c r="V258" i="4"/>
  <c r="X257" i="4"/>
  <c r="W257" i="4"/>
  <c r="V257" i="4"/>
  <c r="X256" i="4"/>
  <c r="W256" i="4"/>
  <c r="V256" i="4"/>
  <c r="X255" i="4"/>
  <c r="W255" i="4"/>
  <c r="V255" i="4"/>
  <c r="X248" i="4"/>
  <c r="W248" i="4"/>
  <c r="V248" i="4"/>
  <c r="X247" i="4"/>
  <c r="W247" i="4"/>
  <c r="V247" i="4"/>
  <c r="X246" i="4"/>
  <c r="W246" i="4"/>
  <c r="V246" i="4"/>
  <c r="X245" i="4"/>
  <c r="W245" i="4"/>
  <c r="V245" i="4"/>
  <c r="X240" i="4"/>
  <c r="W240" i="4"/>
  <c r="V240" i="4"/>
  <c r="X238" i="4"/>
  <c r="W238" i="4"/>
  <c r="V238" i="4"/>
  <c r="X235" i="4"/>
  <c r="W235" i="4"/>
  <c r="V235" i="4"/>
  <c r="X234" i="4"/>
  <c r="W234" i="4"/>
  <c r="V234" i="4"/>
  <c r="X233" i="4"/>
  <c r="W233" i="4"/>
  <c r="V233" i="4"/>
  <c r="X232" i="4"/>
  <c r="W232" i="4"/>
  <c r="V232" i="4"/>
  <c r="X231" i="4"/>
  <c r="W231" i="4"/>
  <c r="V231" i="4"/>
  <c r="X230" i="4"/>
  <c r="W230" i="4"/>
  <c r="V230" i="4"/>
  <c r="X223" i="4"/>
  <c r="W223" i="4"/>
  <c r="V223" i="4"/>
  <c r="X222" i="4"/>
  <c r="W222" i="4"/>
  <c r="V222" i="4"/>
  <c r="X221" i="4"/>
  <c r="W221" i="4"/>
  <c r="V221" i="4"/>
  <c r="X218" i="4"/>
  <c r="W218" i="4"/>
  <c r="V218" i="4"/>
  <c r="X217" i="4"/>
  <c r="W217" i="4"/>
  <c r="V217" i="4"/>
  <c r="X216" i="4"/>
  <c r="W216" i="4"/>
  <c r="V216" i="4"/>
  <c r="X215" i="4"/>
  <c r="W215" i="4"/>
  <c r="V215" i="4"/>
  <c r="X214" i="4"/>
  <c r="W214" i="4"/>
  <c r="V214" i="4"/>
  <c r="X213" i="4"/>
  <c r="W213" i="4"/>
  <c r="V213" i="4"/>
  <c r="X212" i="4"/>
  <c r="W212" i="4"/>
  <c r="V212" i="4"/>
  <c r="X211" i="4"/>
  <c r="W211" i="4"/>
  <c r="V211" i="4"/>
  <c r="X210" i="4"/>
  <c r="W210" i="4"/>
  <c r="V210" i="4"/>
  <c r="X203" i="4"/>
  <c r="X204" i="4" s="1"/>
  <c r="W203" i="4"/>
  <c r="W204" i="4" s="1"/>
  <c r="V203" i="4"/>
  <c r="V204" i="4" s="1"/>
  <c r="X200" i="4"/>
  <c r="W200" i="4"/>
  <c r="V200" i="4"/>
  <c r="X199" i="4"/>
  <c r="W199" i="4"/>
  <c r="V199" i="4"/>
  <c r="X198" i="4"/>
  <c r="W198" i="4"/>
  <c r="V198" i="4"/>
  <c r="X195" i="4"/>
  <c r="W195" i="4"/>
  <c r="V195" i="4"/>
  <c r="X194" i="4"/>
  <c r="W194" i="4"/>
  <c r="V194" i="4"/>
  <c r="X193" i="4"/>
  <c r="W193" i="4"/>
  <c r="V193" i="4"/>
  <c r="X191" i="4"/>
  <c r="W191" i="4"/>
  <c r="V191" i="4"/>
  <c r="X184" i="4"/>
  <c r="X185" i="4" s="1"/>
  <c r="W184" i="4"/>
  <c r="W185" i="4" s="1"/>
  <c r="V184" i="4"/>
  <c r="V185" i="4" s="1"/>
  <c r="X181" i="4"/>
  <c r="W181" i="4"/>
  <c r="V181" i="4"/>
  <c r="X179" i="4"/>
  <c r="W179" i="4"/>
  <c r="V179" i="4"/>
  <c r="X174" i="4"/>
  <c r="X175" i="4" s="1"/>
  <c r="W174" i="4"/>
  <c r="W175" i="4" s="1"/>
  <c r="V174" i="4"/>
  <c r="V175" i="4" s="1"/>
  <c r="X171" i="4"/>
  <c r="W171" i="4"/>
  <c r="V171" i="4"/>
  <c r="X170" i="4"/>
  <c r="W170" i="4"/>
  <c r="V170" i="4"/>
  <c r="X169" i="4"/>
  <c r="W169" i="4"/>
  <c r="V169" i="4"/>
  <c r="X168" i="4"/>
  <c r="W168" i="4"/>
  <c r="V168" i="4"/>
  <c r="X165" i="4"/>
  <c r="W165" i="4"/>
  <c r="V165" i="4"/>
  <c r="X164" i="4"/>
  <c r="W164" i="4"/>
  <c r="V164" i="4"/>
  <c r="X162" i="4"/>
  <c r="W162" i="4"/>
  <c r="V162" i="4"/>
  <c r="X159" i="4"/>
  <c r="W159" i="4"/>
  <c r="V159" i="4"/>
  <c r="X158" i="4"/>
  <c r="W158" i="4"/>
  <c r="V158" i="4"/>
  <c r="X155" i="4"/>
  <c r="X156" i="4" s="1"/>
  <c r="W155" i="4"/>
  <c r="W156" i="4" s="1"/>
  <c r="V155" i="4"/>
  <c r="V156" i="4" s="1"/>
  <c r="X152" i="4"/>
  <c r="W152" i="4"/>
  <c r="V152" i="4"/>
  <c r="X151" i="4"/>
  <c r="W151" i="4"/>
  <c r="V151" i="4"/>
  <c r="X150" i="4"/>
  <c r="W150" i="4"/>
  <c r="V150" i="4"/>
  <c r="X149" i="4"/>
  <c r="W149" i="4"/>
  <c r="V149" i="4"/>
  <c r="X148" i="4"/>
  <c r="W148" i="4"/>
  <c r="V148" i="4"/>
  <c r="X147" i="4"/>
  <c r="W147" i="4"/>
  <c r="V147" i="4"/>
  <c r="X146" i="4"/>
  <c r="W146" i="4"/>
  <c r="V146" i="4"/>
  <c r="X145" i="4"/>
  <c r="W145" i="4"/>
  <c r="V145" i="4"/>
  <c r="X138" i="4"/>
  <c r="W138" i="4"/>
  <c r="V138" i="4"/>
  <c r="X137" i="4"/>
  <c r="W137" i="4"/>
  <c r="V137" i="4"/>
  <c r="X136" i="4"/>
  <c r="W136" i="4"/>
  <c r="V136" i="4"/>
  <c r="X135" i="4"/>
  <c r="W135" i="4"/>
  <c r="V135" i="4"/>
  <c r="X134" i="4"/>
  <c r="W134" i="4"/>
  <c r="V134" i="4"/>
  <c r="X133" i="4"/>
  <c r="W133" i="4"/>
  <c r="V133" i="4"/>
  <c r="X128" i="4"/>
  <c r="W128" i="4"/>
  <c r="V128" i="4"/>
  <c r="X127" i="4"/>
  <c r="W127" i="4"/>
  <c r="V127" i="4"/>
  <c r="X126" i="4"/>
  <c r="W126" i="4"/>
  <c r="V126" i="4"/>
  <c r="X125" i="4"/>
  <c r="W125" i="4"/>
  <c r="V125" i="4"/>
  <c r="X124" i="4"/>
  <c r="W124" i="4"/>
  <c r="V124" i="4"/>
  <c r="X123" i="4"/>
  <c r="W123" i="4"/>
  <c r="V123" i="4"/>
  <c r="X122" i="4"/>
  <c r="W122" i="4"/>
  <c r="V122" i="4"/>
  <c r="X121" i="4"/>
  <c r="W121" i="4"/>
  <c r="V121" i="4"/>
  <c r="X120" i="4"/>
  <c r="W120" i="4"/>
  <c r="V120" i="4"/>
  <c r="X119" i="4"/>
  <c r="W119" i="4"/>
  <c r="V119" i="4"/>
  <c r="X118" i="4"/>
  <c r="W118" i="4"/>
  <c r="V118" i="4"/>
  <c r="X117" i="4"/>
  <c r="W117" i="4"/>
  <c r="V117" i="4"/>
  <c r="X116" i="4"/>
  <c r="W116" i="4"/>
  <c r="V116" i="4"/>
  <c r="X113" i="4"/>
  <c r="X114" i="4" s="1"/>
  <c r="W113" i="4"/>
  <c r="W114" i="4" s="1"/>
  <c r="V113" i="4"/>
  <c r="V114" i="4" s="1"/>
  <c r="X110" i="4"/>
  <c r="W110" i="4"/>
  <c r="V110" i="4"/>
  <c r="X109" i="4"/>
  <c r="W109" i="4"/>
  <c r="V109" i="4"/>
  <c r="X107" i="4"/>
  <c r="W107" i="4"/>
  <c r="V107" i="4"/>
  <c r="X106" i="4"/>
  <c r="W106" i="4"/>
  <c r="V106" i="4"/>
  <c r="X105" i="4"/>
  <c r="W105" i="4"/>
  <c r="V105" i="4"/>
  <c r="X104" i="4"/>
  <c r="W104" i="4"/>
  <c r="V104" i="4"/>
  <c r="X103" i="4"/>
  <c r="W103" i="4"/>
  <c r="V103" i="4"/>
  <c r="X102" i="4"/>
  <c r="W102" i="4"/>
  <c r="V102" i="4"/>
  <c r="X101" i="4"/>
  <c r="W101" i="4"/>
  <c r="V101" i="4"/>
  <c r="X100" i="4"/>
  <c r="W100" i="4"/>
  <c r="V100" i="4"/>
  <c r="X99" i="4"/>
  <c r="W99" i="4"/>
  <c r="V99" i="4"/>
  <c r="X98" i="4"/>
  <c r="W98" i="4"/>
  <c r="V98" i="4"/>
  <c r="X97" i="4"/>
  <c r="W97" i="4"/>
  <c r="V97" i="4"/>
  <c r="X96" i="4"/>
  <c r="W96" i="4"/>
  <c r="V96" i="4"/>
  <c r="X95" i="4"/>
  <c r="W95" i="4"/>
  <c r="V95" i="4"/>
  <c r="X94" i="4"/>
  <c r="W94" i="4"/>
  <c r="V94" i="4"/>
  <c r="X93" i="4"/>
  <c r="W93" i="4"/>
  <c r="V93" i="4"/>
  <c r="X92" i="4"/>
  <c r="W92" i="4"/>
  <c r="V92" i="4"/>
  <c r="X91" i="4"/>
  <c r="W91" i="4"/>
  <c r="V91" i="4"/>
  <c r="X90" i="4"/>
  <c r="W90" i="4"/>
  <c r="V90" i="4"/>
  <c r="X89" i="4"/>
  <c r="W89" i="4"/>
  <c r="V89" i="4"/>
  <c r="X88" i="4"/>
  <c r="W88" i="4"/>
  <c r="V88" i="4"/>
  <c r="X87" i="4"/>
  <c r="W87" i="4"/>
  <c r="V87" i="4"/>
  <c r="X86" i="4"/>
  <c r="W86" i="4"/>
  <c r="V86" i="4"/>
  <c r="X85" i="4"/>
  <c r="W85" i="4"/>
  <c r="V85" i="4"/>
  <c r="X78" i="4"/>
  <c r="W78" i="4"/>
  <c r="V78" i="4"/>
  <c r="X77" i="4"/>
  <c r="W77" i="4"/>
  <c r="V77" i="4"/>
  <c r="X76" i="4"/>
  <c r="W76" i="4"/>
  <c r="V76" i="4"/>
  <c r="X75" i="4"/>
  <c r="W75" i="4"/>
  <c r="V75" i="4"/>
  <c r="X74" i="4"/>
  <c r="W74" i="4"/>
  <c r="V74" i="4"/>
  <c r="X73" i="4"/>
  <c r="W73" i="4"/>
  <c r="V73" i="4"/>
  <c r="X72" i="4"/>
  <c r="W72" i="4"/>
  <c r="V72" i="4"/>
  <c r="X65" i="4"/>
  <c r="X66" i="4" s="1"/>
  <c r="W65" i="4"/>
  <c r="W66" i="4" s="1"/>
  <c r="V65" i="4"/>
  <c r="V66" i="4" s="1"/>
  <c r="X62" i="4"/>
  <c r="W62" i="4"/>
  <c r="V62" i="4"/>
  <c r="X61" i="4"/>
  <c r="W61" i="4"/>
  <c r="V61" i="4"/>
  <c r="X56" i="4"/>
  <c r="X57" i="4" s="1"/>
  <c r="W56" i="4"/>
  <c r="W57" i="4" s="1"/>
  <c r="V56" i="4"/>
  <c r="V57" i="4" s="1"/>
  <c r="X52" i="4"/>
  <c r="W52" i="4"/>
  <c r="V52" i="4"/>
  <c r="X51" i="4"/>
  <c r="W51" i="4"/>
  <c r="V51" i="4"/>
  <c r="X48" i="4"/>
  <c r="X49" i="4" s="1"/>
  <c r="W48" i="4"/>
  <c r="W49" i="4" s="1"/>
  <c r="V48" i="4"/>
  <c r="V49" i="4" s="1"/>
  <c r="X41" i="4"/>
  <c r="W41" i="4"/>
  <c r="V41" i="4"/>
  <c r="X40" i="4"/>
  <c r="W40" i="4"/>
  <c r="V40" i="4"/>
  <c r="X45" i="4"/>
  <c r="W45" i="4"/>
  <c r="V45" i="4"/>
  <c r="X44" i="4"/>
  <c r="W44" i="4"/>
  <c r="V44" i="4"/>
  <c r="X37" i="4"/>
  <c r="X38" i="4" s="1"/>
  <c r="W37" i="4"/>
  <c r="W38" i="4" s="1"/>
  <c r="V37" i="4"/>
  <c r="V38" i="4" s="1"/>
  <c r="X34" i="4"/>
  <c r="W34" i="4"/>
  <c r="V34" i="4"/>
  <c r="X33" i="4"/>
  <c r="W33" i="4"/>
  <c r="V33" i="4"/>
  <c r="X32" i="4"/>
  <c r="W32" i="4"/>
  <c r="V32" i="4"/>
  <c r="X31" i="4"/>
  <c r="W31" i="4"/>
  <c r="V31" i="4"/>
  <c r="X30" i="4"/>
  <c r="W30" i="4"/>
  <c r="V30" i="4"/>
  <c r="X29" i="4"/>
  <c r="W29" i="4"/>
  <c r="V29" i="4"/>
  <c r="X22" i="4"/>
  <c r="W22" i="4"/>
  <c r="V22" i="4"/>
  <c r="X21" i="4"/>
  <c r="W21" i="4"/>
  <c r="V21" i="4"/>
  <c r="X16" i="4"/>
  <c r="X17" i="4" s="1"/>
  <c r="W16" i="4"/>
  <c r="W17" i="4" s="1"/>
  <c r="V16" i="4"/>
  <c r="V17" i="4" s="1"/>
  <c r="X13" i="4"/>
  <c r="W13" i="4"/>
  <c r="V13" i="4"/>
  <c r="X10" i="4"/>
  <c r="W10" i="4"/>
  <c r="V10" i="4"/>
  <c r="X9" i="4"/>
  <c r="W9" i="4"/>
  <c r="V9" i="4"/>
  <c r="X236" i="4" l="1"/>
  <c r="V236" i="4"/>
  <c r="W236" i="4"/>
  <c r="V224" i="4"/>
  <c r="W42" i="4"/>
  <c r="V54" i="4"/>
  <c r="W153" i="4"/>
  <c r="X160" i="4"/>
  <c r="V166" i="4"/>
  <c r="X182" i="4"/>
  <c r="X186" i="4" s="1"/>
  <c r="X196" i="4"/>
  <c r="W275" i="4"/>
  <c r="W276" i="4" s="1"/>
  <c r="W277" i="4" s="1"/>
  <c r="W23" i="4"/>
  <c r="V23" i="4"/>
  <c r="X35" i="4"/>
  <c r="W46" i="4"/>
  <c r="V79" i="4"/>
  <c r="V80" i="4" s="1"/>
  <c r="V81" i="4" s="1"/>
  <c r="W139" i="4"/>
  <c r="W140" i="4" s="1"/>
  <c r="X54" i="4"/>
  <c r="W63" i="4"/>
  <c r="W67" i="4" s="1"/>
  <c r="V160" i="4"/>
  <c r="V182" i="4"/>
  <c r="V186" i="4" s="1"/>
  <c r="W224" i="4"/>
  <c r="X224" i="4"/>
  <c r="X241" i="4"/>
  <c r="W285" i="4"/>
  <c r="V35" i="4"/>
  <c r="X79" i="4"/>
  <c r="X80" i="4" s="1"/>
  <c r="X81" i="4" s="1"/>
  <c r="W111" i="4"/>
  <c r="W172" i="4"/>
  <c r="V196" i="4"/>
  <c r="W201" i="4"/>
  <c r="W219" i="4"/>
  <c r="V241" i="4"/>
  <c r="V46" i="4"/>
  <c r="X42" i="4"/>
  <c r="W54" i="4"/>
  <c r="V63" i="4"/>
  <c r="V67" i="4" s="1"/>
  <c r="X111" i="4"/>
  <c r="V139" i="4"/>
  <c r="V140" i="4" s="1"/>
  <c r="V153" i="4"/>
  <c r="W160" i="4"/>
  <c r="X172" i="4"/>
  <c r="W182" i="4"/>
  <c r="W186" i="4" s="1"/>
  <c r="W196" i="4"/>
  <c r="X201" i="4"/>
  <c r="X219" i="4"/>
  <c r="W241" i="4"/>
  <c r="V249" i="4"/>
  <c r="V250" i="4" s="1"/>
  <c r="V262" i="4"/>
  <c r="V263" i="4" s="1"/>
  <c r="V269" i="4" s="1"/>
  <c r="W262" i="4"/>
  <c r="W263" i="4" s="1"/>
  <c r="W269" i="4" s="1"/>
  <c r="X275" i="4"/>
  <c r="X276" i="4" s="1"/>
  <c r="X277" i="4" s="1"/>
  <c r="V285" i="4"/>
  <c r="X23" i="4"/>
  <c r="W35" i="4"/>
  <c r="X46" i="4"/>
  <c r="V42" i="4"/>
  <c r="X63" i="4"/>
  <c r="X67" i="4" s="1"/>
  <c r="W79" i="4"/>
  <c r="W80" i="4" s="1"/>
  <c r="W81" i="4" s="1"/>
  <c r="V111" i="4"/>
  <c r="X139" i="4"/>
  <c r="X140" i="4" s="1"/>
  <c r="X153" i="4"/>
  <c r="V172" i="4"/>
  <c r="V201" i="4"/>
  <c r="V219" i="4"/>
  <c r="X262" i="4"/>
  <c r="X263" i="4" s="1"/>
  <c r="X269" i="4" s="1"/>
  <c r="V275" i="4"/>
  <c r="V276" i="4" s="1"/>
  <c r="V277" i="4" s="1"/>
  <c r="X285" i="4"/>
  <c r="V129" i="4"/>
  <c r="W129" i="4"/>
  <c r="W166" i="4"/>
  <c r="W249" i="4"/>
  <c r="W250" i="4" s="1"/>
  <c r="X129" i="4"/>
  <c r="X166" i="4"/>
  <c r="X249" i="4"/>
  <c r="X250" i="4" s="1"/>
  <c r="W14" i="4"/>
  <c r="W24" i="4" s="1"/>
  <c r="X14" i="4"/>
  <c r="X24" i="4" s="1"/>
  <c r="V14" i="4"/>
  <c r="V242" i="4" l="1"/>
  <c r="V251" i="4" s="1"/>
  <c r="X242" i="4"/>
  <c r="X251" i="4" s="1"/>
  <c r="W242" i="4"/>
  <c r="W251" i="4" s="1"/>
  <c r="W225" i="4"/>
  <c r="W226" i="4" s="1"/>
  <c r="V225" i="4"/>
  <c r="V226" i="4" s="1"/>
  <c r="V58" i="4"/>
  <c r="V68" i="4" s="1"/>
  <c r="X205" i="4"/>
  <c r="X206" i="4" s="1"/>
  <c r="V205" i="4"/>
  <c r="V206" i="4" s="1"/>
  <c r="X58" i="4"/>
  <c r="X68" i="4" s="1"/>
  <c r="V130" i="4"/>
  <c r="V141" i="4" s="1"/>
  <c r="W58" i="4"/>
  <c r="W68" i="4" s="1"/>
  <c r="W130" i="4"/>
  <c r="W141" i="4" s="1"/>
  <c r="W205" i="4"/>
  <c r="W206" i="4" s="1"/>
  <c r="V176" i="4"/>
  <c r="V187" i="4" s="1"/>
  <c r="X130" i="4"/>
  <c r="X141" i="4" s="1"/>
  <c r="X225" i="4"/>
  <c r="X226" i="4" s="1"/>
  <c r="W176" i="4"/>
  <c r="X18" i="4"/>
  <c r="X25" i="4" s="1"/>
  <c r="V18" i="4"/>
  <c r="V24" i="4"/>
  <c r="W18" i="4"/>
  <c r="W25" i="4" s="1"/>
  <c r="X176" i="4" l="1"/>
  <c r="X187" i="4" s="1"/>
  <c r="W187" i="4"/>
  <c r="V25" i="4"/>
  <c r="E169" i="4"/>
  <c r="H169" i="4"/>
  <c r="K169" i="4"/>
  <c r="L169" i="4"/>
  <c r="P169" i="4" s="1"/>
  <c r="M169" i="4"/>
  <c r="Q169" i="4" s="1"/>
  <c r="S169" i="4"/>
  <c r="T169" i="4"/>
  <c r="U150" i="4"/>
  <c r="T150" i="4"/>
  <c r="S150" i="4"/>
  <c r="M150" i="4"/>
  <c r="Q150" i="4" s="1"/>
  <c r="L150" i="4"/>
  <c r="P150" i="4" s="1"/>
  <c r="K150" i="4"/>
  <c r="H150" i="4"/>
  <c r="E150" i="4"/>
  <c r="N169" i="4" l="1"/>
  <c r="R169" i="4" s="1"/>
  <c r="U169" i="4"/>
  <c r="N150" i="4"/>
  <c r="R150" i="4" s="1"/>
  <c r="U170" i="4" l="1"/>
  <c r="T170" i="4"/>
  <c r="S170" i="4"/>
  <c r="M170" i="4"/>
  <c r="Q170" i="4" s="1"/>
  <c r="L170" i="4"/>
  <c r="P170" i="4" s="1"/>
  <c r="K170" i="4"/>
  <c r="H170" i="4"/>
  <c r="E170" i="4"/>
  <c r="N170" i="4" l="1"/>
  <c r="R170" i="4" s="1"/>
  <c r="E148" i="4"/>
  <c r="H148" i="4"/>
  <c r="K148" i="4"/>
  <c r="L148" i="4"/>
  <c r="M148" i="4"/>
  <c r="T148" i="4" s="1"/>
  <c r="P148" i="4"/>
  <c r="Q148" i="4"/>
  <c r="R148" i="4"/>
  <c r="D23" i="4"/>
  <c r="F23" i="4"/>
  <c r="G23" i="4"/>
  <c r="I23" i="4"/>
  <c r="J23" i="4"/>
  <c r="Y23" i="4"/>
  <c r="Z23" i="4"/>
  <c r="AA23" i="4"/>
  <c r="AB23" i="4"/>
  <c r="AC23" i="4"/>
  <c r="AK23" i="4"/>
  <c r="AM23" i="4"/>
  <c r="AM24" i="4" s="1"/>
  <c r="AN23" i="4"/>
  <c r="AN24" i="4" s="1"/>
  <c r="C23" i="4"/>
  <c r="E22" i="4"/>
  <c r="H22" i="4"/>
  <c r="K22" i="4"/>
  <c r="L22" i="4"/>
  <c r="P22" i="4" s="1"/>
  <c r="M22" i="4"/>
  <c r="T22" i="4" s="1"/>
  <c r="S22" i="4"/>
  <c r="O57" i="4"/>
  <c r="J57" i="4"/>
  <c r="I57" i="4"/>
  <c r="G57" i="4"/>
  <c r="F57" i="4"/>
  <c r="D57" i="4"/>
  <c r="C57" i="4"/>
  <c r="R56" i="4"/>
  <c r="R57" i="4" s="1"/>
  <c r="Q56" i="4"/>
  <c r="Q57" i="4" s="1"/>
  <c r="P56" i="4"/>
  <c r="P57" i="4" s="1"/>
  <c r="M56" i="4"/>
  <c r="T56" i="4" s="1"/>
  <c r="T57" i="4" s="1"/>
  <c r="L56" i="4"/>
  <c r="K56" i="4"/>
  <c r="K57" i="4" s="1"/>
  <c r="H56" i="4"/>
  <c r="H57" i="4" s="1"/>
  <c r="E56" i="4"/>
  <c r="E57" i="4" s="1"/>
  <c r="AO24" i="4" l="1"/>
  <c r="AK24" i="4"/>
  <c r="M57" i="4"/>
  <c r="Q22" i="4"/>
  <c r="U22" i="4" s="1"/>
  <c r="N148" i="4"/>
  <c r="U148" i="4" s="1"/>
  <c r="S148" i="4"/>
  <c r="N22" i="4"/>
  <c r="R22" i="4" s="1"/>
  <c r="L57" i="4"/>
  <c r="N56" i="4"/>
  <c r="U56" i="4" s="1"/>
  <c r="U57" i="4" s="1"/>
  <c r="S56" i="4"/>
  <c r="S57" i="4" s="1"/>
  <c r="AQ24" i="4" l="1"/>
  <c r="N57" i="4"/>
  <c r="D267" i="4"/>
  <c r="F267" i="4"/>
  <c r="G267" i="4"/>
  <c r="I267" i="4"/>
  <c r="J267" i="4"/>
  <c r="O267" i="4"/>
  <c r="C267" i="4"/>
  <c r="C268" i="4" s="1"/>
  <c r="Z285" i="4" l="1"/>
  <c r="AB285" i="4"/>
  <c r="AC285" i="4"/>
  <c r="AE285" i="4"/>
  <c r="AF285" i="4"/>
  <c r="Y285" i="4"/>
  <c r="AA284" i="4"/>
  <c r="AD284" i="4"/>
  <c r="AG284" i="4"/>
  <c r="AH284" i="4"/>
  <c r="AI284" i="4"/>
  <c r="D282" i="4"/>
  <c r="F282" i="4"/>
  <c r="G282" i="4"/>
  <c r="I282" i="4"/>
  <c r="J282" i="4"/>
  <c r="C282" i="4"/>
  <c r="AA257" i="4"/>
  <c r="AD257" i="4"/>
  <c r="AG257" i="4"/>
  <c r="AH257" i="4"/>
  <c r="AI257" i="4"/>
  <c r="AC249" i="4"/>
  <c r="AB249" i="4"/>
  <c r="AA238" i="4"/>
  <c r="AD238" i="4"/>
  <c r="AG238" i="4"/>
  <c r="AH238" i="4"/>
  <c r="AI238" i="4"/>
  <c r="AA233" i="4"/>
  <c r="AD233" i="4"/>
  <c r="AG233" i="4"/>
  <c r="AH233" i="4"/>
  <c r="AI233" i="4"/>
  <c r="AA234" i="4"/>
  <c r="AD234" i="4"/>
  <c r="AG234" i="4"/>
  <c r="AH234" i="4"/>
  <c r="AI234" i="4"/>
  <c r="AA212" i="4"/>
  <c r="AD212" i="4"/>
  <c r="AG212" i="4"/>
  <c r="AH212" i="4"/>
  <c r="AI212" i="4"/>
  <c r="AD200" i="4"/>
  <c r="AD199" i="4"/>
  <c r="AA199" i="4"/>
  <c r="AG199" i="4"/>
  <c r="AH199" i="4"/>
  <c r="AI199" i="4"/>
  <c r="Z196" i="4"/>
  <c r="AB196" i="4"/>
  <c r="AC196" i="4"/>
  <c r="AE196" i="4"/>
  <c r="AF196" i="4"/>
  <c r="Y196" i="4"/>
  <c r="AA191" i="4"/>
  <c r="AD191" i="4"/>
  <c r="AG191" i="4"/>
  <c r="AH191" i="4"/>
  <c r="AI191" i="4"/>
  <c r="Z185" i="4"/>
  <c r="AB185" i="4"/>
  <c r="AC185" i="4"/>
  <c r="AE185" i="4"/>
  <c r="AF185" i="4"/>
  <c r="Y185" i="4"/>
  <c r="AI184" i="4"/>
  <c r="AI185" i="4" s="1"/>
  <c r="AH184" i="4"/>
  <c r="AH185" i="4" s="1"/>
  <c r="AG184" i="4"/>
  <c r="AG185" i="4" s="1"/>
  <c r="AD184" i="4"/>
  <c r="AD185" i="4" s="1"/>
  <c r="AA184" i="4"/>
  <c r="AA185" i="4" s="1"/>
  <c r="AH179" i="4"/>
  <c r="Z182" i="4"/>
  <c r="AB182" i="4"/>
  <c r="AC182" i="4"/>
  <c r="AE182" i="4"/>
  <c r="AE186" i="4" s="1"/>
  <c r="AF182" i="4"/>
  <c r="Y182" i="4"/>
  <c r="AA181" i="4"/>
  <c r="AD181" i="4"/>
  <c r="AG181" i="4"/>
  <c r="AH181" i="4"/>
  <c r="AI181" i="4"/>
  <c r="Z114" i="4"/>
  <c r="AB114" i="4"/>
  <c r="AC114" i="4"/>
  <c r="AE114" i="4"/>
  <c r="AF114" i="4"/>
  <c r="Y114" i="4"/>
  <c r="AI113" i="4"/>
  <c r="AH113" i="4"/>
  <c r="AG113" i="4"/>
  <c r="AG114" i="4" s="1"/>
  <c r="AD113" i="4"/>
  <c r="AD114" i="4" s="1"/>
  <c r="AA113" i="4"/>
  <c r="AA114" i="4" s="1"/>
  <c r="AA109" i="4"/>
  <c r="AD109" i="4"/>
  <c r="AG109" i="4"/>
  <c r="AH109" i="4"/>
  <c r="AI109" i="4"/>
  <c r="AA105" i="4"/>
  <c r="AD105" i="4"/>
  <c r="AG105" i="4"/>
  <c r="AH105" i="4"/>
  <c r="AI105" i="4"/>
  <c r="AA106" i="4"/>
  <c r="AD106" i="4"/>
  <c r="AG106" i="4"/>
  <c r="AH106" i="4"/>
  <c r="AI106" i="4"/>
  <c r="AA107" i="4"/>
  <c r="AD107" i="4"/>
  <c r="AG107" i="4"/>
  <c r="AH107" i="4"/>
  <c r="AI107" i="4"/>
  <c r="AA102" i="4"/>
  <c r="AD102" i="4"/>
  <c r="AG102" i="4"/>
  <c r="AH102" i="4"/>
  <c r="AI102" i="4"/>
  <c r="AA99" i="4"/>
  <c r="AD99" i="4"/>
  <c r="AG99" i="4"/>
  <c r="AH99" i="4"/>
  <c r="AI99" i="4"/>
  <c r="AA100" i="4"/>
  <c r="AD100" i="4"/>
  <c r="AG100" i="4"/>
  <c r="AH100" i="4"/>
  <c r="AI100" i="4"/>
  <c r="AA93" i="4"/>
  <c r="AD93" i="4"/>
  <c r="AG93" i="4"/>
  <c r="AH93" i="4"/>
  <c r="AI93" i="4"/>
  <c r="AA94" i="4"/>
  <c r="AD94" i="4"/>
  <c r="AG94" i="4"/>
  <c r="AH94" i="4"/>
  <c r="AI94" i="4"/>
  <c r="AA89" i="4"/>
  <c r="AD89" i="4"/>
  <c r="AG89" i="4"/>
  <c r="AH89" i="4"/>
  <c r="AI89" i="4"/>
  <c r="AA90" i="4"/>
  <c r="AD90" i="4"/>
  <c r="AG90" i="4"/>
  <c r="AH90" i="4"/>
  <c r="AI90" i="4"/>
  <c r="AA118" i="4"/>
  <c r="AD118" i="4"/>
  <c r="AG118" i="4"/>
  <c r="AH118" i="4"/>
  <c r="AI118" i="4"/>
  <c r="AA122" i="4"/>
  <c r="AD122" i="4"/>
  <c r="AG122" i="4"/>
  <c r="AH122" i="4"/>
  <c r="AI122" i="4"/>
  <c r="AA123" i="4"/>
  <c r="AD123" i="4"/>
  <c r="AG123" i="4"/>
  <c r="AH123" i="4"/>
  <c r="AI123" i="4"/>
  <c r="AA126" i="4"/>
  <c r="AD126" i="4"/>
  <c r="AG126" i="4"/>
  <c r="AH126" i="4"/>
  <c r="AI126" i="4"/>
  <c r="AA137" i="4"/>
  <c r="AD137" i="4"/>
  <c r="AG137" i="4"/>
  <c r="AH137" i="4"/>
  <c r="AI137" i="4"/>
  <c r="AH52" i="4"/>
  <c r="AH54" i="4" s="1"/>
  <c r="AI52" i="4"/>
  <c r="AI54" i="4" s="1"/>
  <c r="AD52" i="4"/>
  <c r="AG52" i="4"/>
  <c r="AD51" i="4"/>
  <c r="AG51" i="4"/>
  <c r="AA52" i="4"/>
  <c r="AA51" i="4"/>
  <c r="AG62" i="4"/>
  <c r="Z63" i="4"/>
  <c r="AB63" i="4"/>
  <c r="AC63" i="4"/>
  <c r="AE63" i="4"/>
  <c r="AF63" i="4"/>
  <c r="Y63" i="4"/>
  <c r="AD62" i="4"/>
  <c r="AA62" i="4"/>
  <c r="Z46" i="4"/>
  <c r="AB46" i="4"/>
  <c r="AC46" i="4"/>
  <c r="AE46" i="4"/>
  <c r="AF46" i="4"/>
  <c r="Y46" i="4"/>
  <c r="AA44" i="4"/>
  <c r="AD44" i="4"/>
  <c r="AG44" i="4"/>
  <c r="AI23" i="4"/>
  <c r="AG21" i="4"/>
  <c r="AG23" i="4" s="1"/>
  <c r="AD21" i="4"/>
  <c r="AG16" i="4"/>
  <c r="AG17" i="4" s="1"/>
  <c r="AD16" i="4"/>
  <c r="AD17" i="4" s="1"/>
  <c r="AA10" i="4"/>
  <c r="AD10" i="4"/>
  <c r="AG10" i="4"/>
  <c r="AA13" i="4"/>
  <c r="AD13" i="4"/>
  <c r="AG13" i="4"/>
  <c r="Z24" i="4"/>
  <c r="AA24" i="4"/>
  <c r="AB24" i="4"/>
  <c r="AC24" i="4"/>
  <c r="AE24" i="4"/>
  <c r="AF24" i="4"/>
  <c r="Y24" i="4"/>
  <c r="Z17" i="4"/>
  <c r="AB17" i="4"/>
  <c r="AC17" i="4"/>
  <c r="AE17" i="4"/>
  <c r="AF17" i="4"/>
  <c r="Y17" i="4"/>
  <c r="AJ13" i="4" l="1"/>
  <c r="AJ62" i="4"/>
  <c r="AJ21" i="4"/>
  <c r="AJ23" i="4" s="1"/>
  <c r="AJ10" i="4"/>
  <c r="AJ44" i="4"/>
  <c r="AC186" i="4"/>
  <c r="Y186" i="4"/>
  <c r="AB186" i="4"/>
  <c r="AF186" i="4"/>
  <c r="Z186" i="4"/>
  <c r="AA17" i="4"/>
  <c r="AJ16" i="4"/>
  <c r="AJ17" i="4" s="1"/>
  <c r="AJ51" i="4"/>
  <c r="AG54" i="4"/>
  <c r="AA54" i="4"/>
  <c r="AD54" i="4"/>
  <c r="AG24" i="4"/>
  <c r="AD23" i="4"/>
  <c r="AD24" i="4" s="1"/>
  <c r="AJ181" i="4"/>
  <c r="AJ284" i="4"/>
  <c r="AJ199" i="4"/>
  <c r="AJ89" i="4"/>
  <c r="AJ105" i="4"/>
  <c r="AJ238" i="4"/>
  <c r="L282" i="4"/>
  <c r="AJ52" i="4"/>
  <c r="AJ90" i="4"/>
  <c r="AJ106" i="4"/>
  <c r="AJ118" i="4"/>
  <c r="AJ107" i="4"/>
  <c r="AJ137" i="4"/>
  <c r="AJ122" i="4"/>
  <c r="AJ102" i="4"/>
  <c r="AH182" i="4"/>
  <c r="AH186" i="4" s="1"/>
  <c r="AJ93" i="4"/>
  <c r="AJ109" i="4"/>
  <c r="AH114" i="4"/>
  <c r="AJ191" i="4"/>
  <c r="AJ233" i="4"/>
  <c r="AI46" i="4"/>
  <c r="AJ100" i="4"/>
  <c r="AJ113" i="4"/>
  <c r="AH46" i="4"/>
  <c r="AJ126" i="4"/>
  <c r="AJ123" i="4"/>
  <c r="AJ94" i="4"/>
  <c r="AI114" i="4"/>
  <c r="AJ184" i="4"/>
  <c r="AJ185" i="4" s="1"/>
  <c r="AJ212" i="4"/>
  <c r="AJ234" i="4"/>
  <c r="AJ257" i="4"/>
  <c r="AJ99" i="4"/>
  <c r="J139" i="4"/>
  <c r="AJ54" i="4" l="1"/>
  <c r="AJ114" i="4"/>
  <c r="AJ46" i="4"/>
  <c r="E72" i="4"/>
  <c r="E73" i="4"/>
  <c r="E74" i="4"/>
  <c r="E75" i="4"/>
  <c r="E76" i="4"/>
  <c r="E77" i="4"/>
  <c r="E78" i="4"/>
  <c r="H72" i="4"/>
  <c r="H73" i="4"/>
  <c r="H74" i="4"/>
  <c r="H75" i="4"/>
  <c r="H76" i="4"/>
  <c r="H77" i="4"/>
  <c r="H78" i="4"/>
  <c r="E44" i="4"/>
  <c r="E45" i="4"/>
  <c r="AJ24" i="4" l="1"/>
  <c r="AI24" i="4"/>
  <c r="E52" i="4"/>
  <c r="H52" i="4"/>
  <c r="K52" i="4"/>
  <c r="L52" i="4"/>
  <c r="S52" i="4" s="1"/>
  <c r="M52" i="4"/>
  <c r="P52" i="4"/>
  <c r="Q52" i="4"/>
  <c r="R52" i="4"/>
  <c r="R284" i="4"/>
  <c r="R285" i="4" s="1"/>
  <c r="Q284" i="4"/>
  <c r="Q285" i="4" s="1"/>
  <c r="P284" i="4"/>
  <c r="D285" i="4"/>
  <c r="F285" i="4"/>
  <c r="G285" i="4"/>
  <c r="I285" i="4"/>
  <c r="J285" i="4"/>
  <c r="C285" i="4"/>
  <c r="E284" i="4"/>
  <c r="H284" i="4"/>
  <c r="K284" i="4"/>
  <c r="L284" i="4"/>
  <c r="S284" i="4" s="1"/>
  <c r="M284" i="4"/>
  <c r="T284" i="4" s="1"/>
  <c r="H259" i="4"/>
  <c r="E257" i="4"/>
  <c r="H257" i="4"/>
  <c r="K257" i="4"/>
  <c r="L257" i="4"/>
  <c r="M257" i="4"/>
  <c r="T257" i="4" s="1"/>
  <c r="P257" i="4"/>
  <c r="Q257" i="4"/>
  <c r="R257" i="4"/>
  <c r="O114" i="4"/>
  <c r="J114" i="4"/>
  <c r="I114" i="4"/>
  <c r="G114" i="4"/>
  <c r="D114" i="4"/>
  <c r="C114" i="4"/>
  <c r="R113" i="4"/>
  <c r="R114" i="4" s="1"/>
  <c r="Q113" i="4"/>
  <c r="Q114" i="4" s="1"/>
  <c r="P113" i="4"/>
  <c r="P114" i="4" s="1"/>
  <c r="M113" i="4"/>
  <c r="T113" i="4" s="1"/>
  <c r="T114" i="4" s="1"/>
  <c r="L113" i="4"/>
  <c r="S113" i="4" s="1"/>
  <c r="S114" i="4" s="1"/>
  <c r="K113" i="4"/>
  <c r="K114" i="4" s="1"/>
  <c r="H113" i="4"/>
  <c r="H114" i="4" s="1"/>
  <c r="E113" i="4"/>
  <c r="E114" i="4" s="1"/>
  <c r="P44" i="4"/>
  <c r="D63" i="4"/>
  <c r="C63" i="4"/>
  <c r="G63" i="4"/>
  <c r="I63" i="4"/>
  <c r="J63" i="4"/>
  <c r="F63" i="4"/>
  <c r="E62" i="4"/>
  <c r="H62" i="4"/>
  <c r="K62" i="4"/>
  <c r="L62" i="4"/>
  <c r="S62" i="4" s="1"/>
  <c r="M62" i="4"/>
  <c r="T62" i="4" s="1"/>
  <c r="P62" i="4"/>
  <c r="Q62" i="4"/>
  <c r="R62" i="4"/>
  <c r="D46" i="4"/>
  <c r="G46" i="4"/>
  <c r="I46" i="4"/>
  <c r="J46" i="4"/>
  <c r="C46" i="4"/>
  <c r="H44" i="4"/>
  <c r="K44" i="4"/>
  <c r="L44" i="4"/>
  <c r="S44" i="4" s="1"/>
  <c r="M44" i="4"/>
  <c r="T44" i="4" s="1"/>
  <c r="J24" i="4"/>
  <c r="I24" i="4"/>
  <c r="G24" i="4"/>
  <c r="F24" i="4"/>
  <c r="T21" i="4"/>
  <c r="T23" i="4" s="1"/>
  <c r="S21" i="4"/>
  <c r="S23" i="4" s="1"/>
  <c r="M21" i="4"/>
  <c r="L21" i="4"/>
  <c r="K21" i="4"/>
  <c r="H21" i="4"/>
  <c r="E21" i="4"/>
  <c r="E23" i="4" l="1"/>
  <c r="E24" i="4" s="1"/>
  <c r="K23" i="4"/>
  <c r="K24" i="4" s="1"/>
  <c r="Q21" i="4"/>
  <c r="Q23" i="4" s="1"/>
  <c r="Q24" i="4" s="1"/>
  <c r="M23" i="4"/>
  <c r="M24" i="4" s="1"/>
  <c r="P21" i="4"/>
  <c r="L23" i="4"/>
  <c r="L24" i="4" s="1"/>
  <c r="H23" i="4"/>
  <c r="H24" i="4" s="1"/>
  <c r="N257" i="4"/>
  <c r="U257" i="4" s="1"/>
  <c r="M114" i="4"/>
  <c r="N52" i="4"/>
  <c r="U52" i="4" s="1"/>
  <c r="T52" i="4"/>
  <c r="N284" i="4"/>
  <c r="U284" i="4" s="1"/>
  <c r="N62" i="4"/>
  <c r="U62" i="4" s="1"/>
  <c r="L114" i="4"/>
  <c r="S257" i="4"/>
  <c r="N113" i="4"/>
  <c r="U113" i="4" s="1"/>
  <c r="U114" i="4" s="1"/>
  <c r="N44" i="4"/>
  <c r="Q44" i="4"/>
  <c r="C24" i="4"/>
  <c r="D24" i="4"/>
  <c r="N21" i="4"/>
  <c r="U21" i="4" l="1"/>
  <c r="U23" i="4" s="1"/>
  <c r="P23" i="4"/>
  <c r="P24" i="4" s="1"/>
  <c r="R21" i="4"/>
  <c r="N23" i="4"/>
  <c r="N24" i="4" s="1"/>
  <c r="N114" i="4"/>
  <c r="R44" i="4"/>
  <c r="U44" i="4"/>
  <c r="R23" i="4" l="1"/>
  <c r="R24" i="4" s="1"/>
  <c r="Y282" i="4"/>
  <c r="Y286" i="4" s="1"/>
  <c r="Z282" i="4"/>
  <c r="AB282" i="4"/>
  <c r="AC282" i="4"/>
  <c r="AE282" i="4"/>
  <c r="AF282" i="4"/>
  <c r="AK282" i="4"/>
  <c r="Q191" i="4"/>
  <c r="F196" i="4"/>
  <c r="R102" i="4"/>
  <c r="Q102" i="4"/>
  <c r="P102" i="4"/>
  <c r="M102" i="4"/>
  <c r="T102" i="4" s="1"/>
  <c r="L102" i="4"/>
  <c r="S102" i="4" s="1"/>
  <c r="K102" i="4"/>
  <c r="H102" i="4"/>
  <c r="F241" i="4"/>
  <c r="D275" i="4"/>
  <c r="C275" i="4"/>
  <c r="G275" i="4"/>
  <c r="F275" i="4"/>
  <c r="R233" i="4"/>
  <c r="Q233" i="4"/>
  <c r="P233" i="4"/>
  <c r="M233" i="4"/>
  <c r="T233" i="4" s="1"/>
  <c r="L233" i="4"/>
  <c r="S233" i="4" s="1"/>
  <c r="K233" i="4"/>
  <c r="H233" i="4"/>
  <c r="E233" i="4"/>
  <c r="R212" i="4"/>
  <c r="Q212" i="4"/>
  <c r="P212" i="4"/>
  <c r="M212" i="4"/>
  <c r="T212" i="4" s="1"/>
  <c r="L212" i="4"/>
  <c r="S212" i="4" s="1"/>
  <c r="K212" i="4"/>
  <c r="H212" i="4"/>
  <c r="E212" i="4"/>
  <c r="D196" i="4"/>
  <c r="G196" i="4"/>
  <c r="I196" i="4"/>
  <c r="J196" i="4"/>
  <c r="C196" i="4"/>
  <c r="AK286" i="4" l="1"/>
  <c r="AK287" i="4" s="1"/>
  <c r="AO282" i="4"/>
  <c r="AO286" i="4" s="1"/>
  <c r="AO287" i="4" s="1"/>
  <c r="L196" i="4"/>
  <c r="N102" i="4"/>
  <c r="U102" i="4" s="1"/>
  <c r="N233" i="4"/>
  <c r="U233" i="4" s="1"/>
  <c r="N212" i="4"/>
  <c r="U212" i="4" s="1"/>
  <c r="R191" i="4"/>
  <c r="P191" i="4"/>
  <c r="M191" i="4"/>
  <c r="T191" i="4" s="1"/>
  <c r="L191" i="4"/>
  <c r="S191" i="4" s="1"/>
  <c r="K191" i="4"/>
  <c r="H191" i="4"/>
  <c r="E191" i="4"/>
  <c r="U181" i="4"/>
  <c r="T181" i="4"/>
  <c r="S181" i="4"/>
  <c r="M181" i="4"/>
  <c r="Q181" i="4" s="1"/>
  <c r="L181" i="4"/>
  <c r="K181" i="4"/>
  <c r="H181" i="4"/>
  <c r="E181" i="4"/>
  <c r="O182" i="4"/>
  <c r="D182" i="4"/>
  <c r="F182" i="4"/>
  <c r="G182" i="4"/>
  <c r="I182" i="4"/>
  <c r="J182" i="4"/>
  <c r="C182" i="4"/>
  <c r="R118" i="4"/>
  <c r="Q118" i="4"/>
  <c r="P118" i="4"/>
  <c r="M118" i="4"/>
  <c r="T118" i="4" s="1"/>
  <c r="L118" i="4"/>
  <c r="S118" i="4" s="1"/>
  <c r="K118" i="4"/>
  <c r="H118" i="4"/>
  <c r="E118" i="4"/>
  <c r="R110" i="4"/>
  <c r="Q110" i="4"/>
  <c r="P110" i="4"/>
  <c r="M110" i="4"/>
  <c r="T110" i="4" s="1"/>
  <c r="L110" i="4"/>
  <c r="S110" i="4" s="1"/>
  <c r="K110" i="4"/>
  <c r="H110" i="4"/>
  <c r="R109" i="4"/>
  <c r="Q109" i="4"/>
  <c r="P109" i="4"/>
  <c r="M109" i="4"/>
  <c r="T109" i="4" s="1"/>
  <c r="L109" i="4"/>
  <c r="S109" i="4" s="1"/>
  <c r="K109" i="4"/>
  <c r="H109" i="4"/>
  <c r="C111" i="4"/>
  <c r="R107" i="4"/>
  <c r="Q107" i="4"/>
  <c r="P107" i="4"/>
  <c r="M107" i="4"/>
  <c r="T107" i="4" s="1"/>
  <c r="L107" i="4"/>
  <c r="S107" i="4" s="1"/>
  <c r="K107" i="4"/>
  <c r="H107" i="4"/>
  <c r="R106" i="4"/>
  <c r="Q106" i="4"/>
  <c r="P106" i="4"/>
  <c r="M106" i="4"/>
  <c r="T106" i="4" s="1"/>
  <c r="L106" i="4"/>
  <c r="S106" i="4" s="1"/>
  <c r="K106" i="4"/>
  <c r="H106" i="4"/>
  <c r="R105" i="4"/>
  <c r="Q105" i="4"/>
  <c r="P105" i="4"/>
  <c r="M105" i="4"/>
  <c r="L105" i="4"/>
  <c r="S105" i="4" s="1"/>
  <c r="K105" i="4"/>
  <c r="H105" i="4"/>
  <c r="R100" i="4"/>
  <c r="Q100" i="4"/>
  <c r="P100" i="4"/>
  <c r="M100" i="4"/>
  <c r="T100" i="4" s="1"/>
  <c r="L100" i="4"/>
  <c r="S100" i="4" s="1"/>
  <c r="K100" i="4"/>
  <c r="H100" i="4"/>
  <c r="R99" i="4"/>
  <c r="Q99" i="4"/>
  <c r="P99" i="4"/>
  <c r="M99" i="4"/>
  <c r="T99" i="4" s="1"/>
  <c r="L99" i="4"/>
  <c r="S99" i="4" s="1"/>
  <c r="K99" i="4"/>
  <c r="H99" i="4"/>
  <c r="E99" i="4"/>
  <c r="R94" i="4"/>
  <c r="Q94" i="4"/>
  <c r="P94" i="4"/>
  <c r="M94" i="4"/>
  <c r="T94" i="4" s="1"/>
  <c r="L94" i="4"/>
  <c r="S94" i="4" s="1"/>
  <c r="K94" i="4"/>
  <c r="H94" i="4"/>
  <c r="E94" i="4"/>
  <c r="R93" i="4"/>
  <c r="Q93" i="4"/>
  <c r="P93" i="4"/>
  <c r="M93" i="4"/>
  <c r="T93" i="4" s="1"/>
  <c r="L93" i="4"/>
  <c r="K93" i="4"/>
  <c r="H93" i="4"/>
  <c r="E93" i="4"/>
  <c r="R90" i="4"/>
  <c r="Q90" i="4"/>
  <c r="P90" i="4"/>
  <c r="M90" i="4"/>
  <c r="T90" i="4" s="1"/>
  <c r="L90" i="4"/>
  <c r="S90" i="4" s="1"/>
  <c r="K90" i="4"/>
  <c r="H90" i="4"/>
  <c r="E90" i="4"/>
  <c r="R89" i="4"/>
  <c r="Q89" i="4"/>
  <c r="P89" i="4"/>
  <c r="M89" i="4"/>
  <c r="T89" i="4" s="1"/>
  <c r="L89" i="4"/>
  <c r="S89" i="4" s="1"/>
  <c r="K89" i="4"/>
  <c r="H89" i="4"/>
  <c r="E89" i="4"/>
  <c r="O54" i="4"/>
  <c r="R51" i="4"/>
  <c r="R54" i="4" s="1"/>
  <c r="Q51" i="4"/>
  <c r="Q54" i="4" s="1"/>
  <c r="P51" i="4"/>
  <c r="P54" i="4" s="1"/>
  <c r="M51" i="4"/>
  <c r="T51" i="4" s="1"/>
  <c r="T54" i="4" s="1"/>
  <c r="L51" i="4"/>
  <c r="S51" i="4" s="1"/>
  <c r="S54" i="4" s="1"/>
  <c r="K51" i="4"/>
  <c r="K54" i="4" s="1"/>
  <c r="H51" i="4"/>
  <c r="H54" i="4" s="1"/>
  <c r="E51" i="4"/>
  <c r="E54" i="4" s="1"/>
  <c r="N181" i="4" l="1"/>
  <c r="R181" i="4" s="1"/>
  <c r="N191" i="4"/>
  <c r="U191" i="4" s="1"/>
  <c r="P181" i="4"/>
  <c r="N118" i="4"/>
  <c r="U118" i="4" s="1"/>
  <c r="N110" i="4"/>
  <c r="U110" i="4" s="1"/>
  <c r="N109" i="4"/>
  <c r="U109" i="4" s="1"/>
  <c r="N105" i="4"/>
  <c r="U105" i="4" s="1"/>
  <c r="N94" i="4"/>
  <c r="U94" i="4" s="1"/>
  <c r="N93" i="4"/>
  <c r="U93" i="4" s="1"/>
  <c r="N107" i="4"/>
  <c r="U107" i="4" s="1"/>
  <c r="T105" i="4"/>
  <c r="N106" i="4"/>
  <c r="U106" i="4" s="1"/>
  <c r="N99" i="4"/>
  <c r="U99" i="4" s="1"/>
  <c r="N100" i="4"/>
  <c r="U100" i="4" s="1"/>
  <c r="S93" i="4"/>
  <c r="N90" i="4"/>
  <c r="U90" i="4" s="1"/>
  <c r="N89" i="4"/>
  <c r="U89" i="4" s="1"/>
  <c r="M54" i="4"/>
  <c r="L54" i="4"/>
  <c r="N51" i="4"/>
  <c r="U51" i="4" s="1"/>
  <c r="U54" i="4" s="1"/>
  <c r="N54" i="4" l="1"/>
  <c r="U10" i="4" l="1"/>
  <c r="T10" i="4"/>
  <c r="S10" i="4"/>
  <c r="M10" i="4"/>
  <c r="Q10" i="4" s="1"/>
  <c r="L10" i="4"/>
  <c r="P10" i="4" s="1"/>
  <c r="K10" i="4"/>
  <c r="H10" i="4"/>
  <c r="L238" i="4"/>
  <c r="M238" i="4"/>
  <c r="L240" i="4"/>
  <c r="M240" i="4"/>
  <c r="L199" i="4"/>
  <c r="M199" i="4"/>
  <c r="L200" i="4"/>
  <c r="M200" i="4"/>
  <c r="M198" i="4"/>
  <c r="L198" i="4"/>
  <c r="L134" i="4"/>
  <c r="M134" i="4"/>
  <c r="L135" i="4"/>
  <c r="M135" i="4"/>
  <c r="L136" i="4"/>
  <c r="M136" i="4"/>
  <c r="L137" i="4"/>
  <c r="M137" i="4"/>
  <c r="L138" i="4"/>
  <c r="M138" i="4"/>
  <c r="M133" i="4"/>
  <c r="L133" i="4"/>
  <c r="L125" i="4"/>
  <c r="M125" i="4"/>
  <c r="L126" i="4"/>
  <c r="M126" i="4"/>
  <c r="L127" i="4"/>
  <c r="M127" i="4"/>
  <c r="L128" i="4"/>
  <c r="M128" i="4"/>
  <c r="M124" i="4"/>
  <c r="L124" i="4"/>
  <c r="M123" i="4"/>
  <c r="L123" i="4"/>
  <c r="M122" i="4"/>
  <c r="L122" i="4"/>
  <c r="M121" i="4"/>
  <c r="L121" i="4"/>
  <c r="M120" i="4"/>
  <c r="L120" i="4"/>
  <c r="M119" i="4"/>
  <c r="L119" i="4"/>
  <c r="M117" i="4"/>
  <c r="L117" i="4"/>
  <c r="M116" i="4"/>
  <c r="L116" i="4"/>
  <c r="M104" i="4"/>
  <c r="L104" i="4"/>
  <c r="M103" i="4"/>
  <c r="L103" i="4"/>
  <c r="M101" i="4"/>
  <c r="L101" i="4"/>
  <c r="M98" i="4"/>
  <c r="L98" i="4"/>
  <c r="M97" i="4"/>
  <c r="L97" i="4"/>
  <c r="M96" i="4"/>
  <c r="L96" i="4"/>
  <c r="M95" i="4"/>
  <c r="L95" i="4"/>
  <c r="M92" i="4"/>
  <c r="L92" i="4"/>
  <c r="M91" i="4"/>
  <c r="L91" i="4"/>
  <c r="M88" i="4"/>
  <c r="L88" i="4"/>
  <c r="M87" i="4"/>
  <c r="L87" i="4"/>
  <c r="M86" i="4"/>
  <c r="L86" i="4"/>
  <c r="M85" i="4"/>
  <c r="L85" i="4"/>
  <c r="M34" i="4"/>
  <c r="L34" i="4"/>
  <c r="M33" i="4"/>
  <c r="L33" i="4"/>
  <c r="M32" i="4"/>
  <c r="L32" i="4"/>
  <c r="M31" i="4"/>
  <c r="L31" i="4"/>
  <c r="M30" i="4"/>
  <c r="M29" i="4"/>
  <c r="L29" i="4"/>
  <c r="L30" i="4"/>
  <c r="M16" i="4"/>
  <c r="L16" i="4"/>
  <c r="M13" i="4"/>
  <c r="L13" i="4"/>
  <c r="M9" i="4"/>
  <c r="L9" i="4"/>
  <c r="N125" i="4" l="1"/>
  <c r="N138" i="4"/>
  <c r="N137" i="4"/>
  <c r="N136" i="4"/>
  <c r="N134" i="4"/>
  <c r="N199" i="4"/>
  <c r="N200" i="4"/>
  <c r="N127" i="4"/>
  <c r="N126" i="4"/>
  <c r="N135" i="4"/>
  <c r="N238" i="4"/>
  <c r="N128" i="4"/>
  <c r="N240" i="4"/>
  <c r="N10" i="4"/>
  <c r="R10" i="4" s="1"/>
  <c r="O185" i="4" l="1"/>
  <c r="O186" i="4" s="1"/>
  <c r="J185" i="4"/>
  <c r="J186" i="4" s="1"/>
  <c r="I185" i="4"/>
  <c r="I186" i="4" s="1"/>
  <c r="G185" i="4"/>
  <c r="G186" i="4" s="1"/>
  <c r="F185" i="4"/>
  <c r="F186" i="4" s="1"/>
  <c r="D185" i="4"/>
  <c r="D186" i="4" s="1"/>
  <c r="C185" i="4"/>
  <c r="C186" i="4" s="1"/>
  <c r="R184" i="4"/>
  <c r="R185" i="4" s="1"/>
  <c r="Q184" i="4"/>
  <c r="Q185" i="4" s="1"/>
  <c r="P184" i="4"/>
  <c r="P185" i="4" s="1"/>
  <c r="M184" i="4"/>
  <c r="T184" i="4" s="1"/>
  <c r="T185" i="4" s="1"/>
  <c r="L184" i="4"/>
  <c r="S184" i="4" s="1"/>
  <c r="S185" i="4" s="1"/>
  <c r="K184" i="4"/>
  <c r="K185" i="4" s="1"/>
  <c r="H184" i="4"/>
  <c r="H185" i="4" s="1"/>
  <c r="E184" i="4"/>
  <c r="E185" i="4" s="1"/>
  <c r="R137" i="4"/>
  <c r="Q137" i="4"/>
  <c r="P137" i="4"/>
  <c r="T137" i="4"/>
  <c r="S137" i="4"/>
  <c r="K137" i="4"/>
  <c r="H137" i="4"/>
  <c r="E137" i="4"/>
  <c r="L41" i="4"/>
  <c r="H174" i="4"/>
  <c r="F49" i="4"/>
  <c r="G49" i="4"/>
  <c r="M185" i="4" l="1"/>
  <c r="L185" i="4"/>
  <c r="N184" i="4"/>
  <c r="U184" i="4" s="1"/>
  <c r="U185" i="4" s="1"/>
  <c r="U137" i="4"/>
  <c r="N185" i="4" l="1"/>
  <c r="S133" i="4"/>
  <c r="J129" i="4"/>
  <c r="I129" i="4"/>
  <c r="Q13" i="4" l="1"/>
  <c r="P13" i="4"/>
  <c r="T122" i="4"/>
  <c r="T123" i="4"/>
  <c r="S122" i="4"/>
  <c r="S123" i="4"/>
  <c r="S126" i="4"/>
  <c r="R126" i="4"/>
  <c r="Q126" i="4"/>
  <c r="P126" i="4"/>
  <c r="T126" i="4"/>
  <c r="K126" i="4"/>
  <c r="H126" i="4"/>
  <c r="E126" i="4"/>
  <c r="R123" i="4"/>
  <c r="Q123" i="4"/>
  <c r="P123" i="4"/>
  <c r="K123" i="4"/>
  <c r="H123" i="4"/>
  <c r="E123" i="4"/>
  <c r="R122" i="4"/>
  <c r="Q122" i="4"/>
  <c r="P122" i="4"/>
  <c r="K122" i="4"/>
  <c r="H122" i="4"/>
  <c r="E122" i="4"/>
  <c r="T13" i="4"/>
  <c r="S13" i="4"/>
  <c r="K13" i="4"/>
  <c r="H13" i="4"/>
  <c r="O17" i="4"/>
  <c r="J17" i="4"/>
  <c r="I17" i="4"/>
  <c r="G17" i="4"/>
  <c r="F17" i="4"/>
  <c r="D17" i="4"/>
  <c r="C17" i="4"/>
  <c r="U126" i="4" l="1"/>
  <c r="N123" i="4"/>
  <c r="U123" i="4" s="1"/>
  <c r="N122" i="4"/>
  <c r="U122" i="4" s="1"/>
  <c r="M17" i="4"/>
  <c r="N13" i="4"/>
  <c r="R13" i="4" s="1"/>
  <c r="U13" i="4"/>
  <c r="L17" i="4"/>
  <c r="T16" i="4"/>
  <c r="T17" i="4" s="1"/>
  <c r="S16" i="4"/>
  <c r="S17" i="4" s="1"/>
  <c r="Q16" i="4"/>
  <c r="P16" i="4"/>
  <c r="P17" i="4" s="1"/>
  <c r="K16" i="4"/>
  <c r="K17" i="4" s="1"/>
  <c r="H16" i="4"/>
  <c r="H17" i="4" s="1"/>
  <c r="E16" i="4"/>
  <c r="E17" i="4" s="1"/>
  <c r="N17" i="4" l="1"/>
  <c r="U16" i="4"/>
  <c r="U17" i="4" s="1"/>
  <c r="Q17" i="4"/>
  <c r="N16" i="4"/>
  <c r="R16" i="4" s="1"/>
  <c r="R17" i="4" s="1"/>
  <c r="R234" i="4" l="1"/>
  <c r="Q234" i="4"/>
  <c r="P234" i="4"/>
  <c r="M234" i="4"/>
  <c r="T234" i="4" s="1"/>
  <c r="L234" i="4"/>
  <c r="S234" i="4" s="1"/>
  <c r="K234" i="4"/>
  <c r="H234" i="4"/>
  <c r="E234" i="4"/>
  <c r="N234" i="4" l="1"/>
  <c r="U234" i="4" s="1"/>
  <c r="M281" i="4" l="1"/>
  <c r="W281" i="4" s="1"/>
  <c r="W282" i="4" s="1"/>
  <c r="W286" i="4" s="1"/>
  <c r="W287" i="4" s="1"/>
  <c r="W295" i="4" s="1"/>
  <c r="L281" i="4"/>
  <c r="V281" i="4" s="1"/>
  <c r="V282" i="4" s="1"/>
  <c r="V286" i="4" s="1"/>
  <c r="V287" i="4" s="1"/>
  <c r="V295" i="4" s="1"/>
  <c r="H274" i="4"/>
  <c r="R238" i="4"/>
  <c r="Q238" i="4"/>
  <c r="P238" i="4"/>
  <c r="S238" i="4"/>
  <c r="K238" i="4"/>
  <c r="H238" i="4"/>
  <c r="E238" i="4"/>
  <c r="R199" i="4"/>
  <c r="Q199" i="4"/>
  <c r="P199" i="4"/>
  <c r="T199" i="4"/>
  <c r="S199" i="4"/>
  <c r="K199" i="4"/>
  <c r="H199" i="4"/>
  <c r="E199" i="4"/>
  <c r="G166" i="4"/>
  <c r="F166" i="4"/>
  <c r="N281" i="4" l="1"/>
  <c r="X281" i="4" s="1"/>
  <c r="X282" i="4" s="1"/>
  <c r="X286" i="4" s="1"/>
  <c r="X287" i="4" s="1"/>
  <c r="X295" i="4" s="1"/>
  <c r="U238" i="4"/>
  <c r="T238" i="4"/>
  <c r="U199" i="4"/>
  <c r="AL236" i="4" l="1"/>
  <c r="AL242" i="4" s="1"/>
  <c r="AL251" i="4" s="1"/>
  <c r="AM236" i="4"/>
  <c r="AM242" i="4" s="1"/>
  <c r="AM251" i="4" s="1"/>
  <c r="AN236" i="4"/>
  <c r="AN242" i="4" s="1"/>
  <c r="AN251" i="4" s="1"/>
  <c r="AK236" i="4"/>
  <c r="AK242" i="4" s="1"/>
  <c r="AK251" i="4" s="1"/>
  <c r="AL224" i="4"/>
  <c r="AM224" i="4"/>
  <c r="AN224" i="4"/>
  <c r="AK224" i="4"/>
  <c r="AL219" i="4"/>
  <c r="AM219" i="4"/>
  <c r="AN219" i="4"/>
  <c r="AK219" i="4"/>
  <c r="AL204" i="4"/>
  <c r="AM204" i="4"/>
  <c r="AN204" i="4"/>
  <c r="AK204" i="4"/>
  <c r="AO204" i="4"/>
  <c r="AL201" i="4"/>
  <c r="AM201" i="4"/>
  <c r="AN201" i="4"/>
  <c r="AK201" i="4"/>
  <c r="AO182" i="4"/>
  <c r="AO186" i="4" s="1"/>
  <c r="AL175" i="4"/>
  <c r="AM175" i="4"/>
  <c r="AN175" i="4"/>
  <c r="AK175" i="4"/>
  <c r="AO175" i="4"/>
  <c r="AL156" i="4"/>
  <c r="AM156" i="4"/>
  <c r="AN156" i="4"/>
  <c r="AK156" i="4"/>
  <c r="AO156" i="4"/>
  <c r="AL166" i="4"/>
  <c r="AM166" i="4"/>
  <c r="AN166" i="4"/>
  <c r="AK166" i="4"/>
  <c r="AO162" i="4"/>
  <c r="AL160" i="4"/>
  <c r="AM160" i="4"/>
  <c r="AN160" i="4"/>
  <c r="AK160" i="4"/>
  <c r="AL172" i="4"/>
  <c r="AM172" i="4"/>
  <c r="AN172" i="4"/>
  <c r="AK172" i="4"/>
  <c r="AL153" i="4"/>
  <c r="AM153" i="4"/>
  <c r="AN153" i="4"/>
  <c r="AK153" i="4"/>
  <c r="AL139" i="4"/>
  <c r="AL140" i="4" s="1"/>
  <c r="AM139" i="4"/>
  <c r="AM140" i="4" s="1"/>
  <c r="AN139" i="4"/>
  <c r="AN140" i="4" s="1"/>
  <c r="AK139" i="4"/>
  <c r="AK140" i="4" s="1"/>
  <c r="AL129" i="4"/>
  <c r="AM129" i="4"/>
  <c r="AN129" i="4"/>
  <c r="AK129" i="4"/>
  <c r="AO119" i="4"/>
  <c r="AL111" i="4"/>
  <c r="AM111" i="4"/>
  <c r="AN111" i="4"/>
  <c r="AK111" i="4"/>
  <c r="AO92" i="4"/>
  <c r="AQ92" i="4" s="1"/>
  <c r="AO96" i="4"/>
  <c r="AO85" i="4"/>
  <c r="AL79" i="4"/>
  <c r="AL80" i="4" s="1"/>
  <c r="AL81" i="4" s="1"/>
  <c r="AM79" i="4"/>
  <c r="AM80" i="4" s="1"/>
  <c r="AM81" i="4" s="1"/>
  <c r="AN79" i="4"/>
  <c r="AN80" i="4" s="1"/>
  <c r="AN81" i="4" s="1"/>
  <c r="AK79" i="4"/>
  <c r="AK80" i="4" s="1"/>
  <c r="AK81" i="4" s="1"/>
  <c r="AO76" i="4"/>
  <c r="AL66" i="4"/>
  <c r="AL67" i="4" s="1"/>
  <c r="AM66" i="4"/>
  <c r="AM67" i="4" s="1"/>
  <c r="AN66" i="4"/>
  <c r="AN67" i="4" s="1"/>
  <c r="AK66" i="4"/>
  <c r="AK67" i="4" s="1"/>
  <c r="AO65" i="4"/>
  <c r="AO63" i="4"/>
  <c r="AO67" i="4" s="1"/>
  <c r="AL49" i="4"/>
  <c r="AM49" i="4"/>
  <c r="AN49" i="4"/>
  <c r="AK49" i="4"/>
  <c r="AO49" i="4"/>
  <c r="AL42" i="4"/>
  <c r="AM42" i="4"/>
  <c r="AN42" i="4"/>
  <c r="AK42" i="4"/>
  <c r="AL38" i="4"/>
  <c r="AM38" i="4"/>
  <c r="AN38" i="4"/>
  <c r="AK38" i="4"/>
  <c r="AO38" i="4"/>
  <c r="AL35" i="4"/>
  <c r="AM35" i="4"/>
  <c r="AN35" i="4"/>
  <c r="AK35" i="4"/>
  <c r="AL14" i="4"/>
  <c r="AL18" i="4" s="1"/>
  <c r="AL25" i="4" s="1"/>
  <c r="AM14" i="4"/>
  <c r="AM18" i="4" s="1"/>
  <c r="AM25" i="4" s="1"/>
  <c r="AN14" i="4"/>
  <c r="AN18" i="4" s="1"/>
  <c r="AN25" i="4" s="1"/>
  <c r="AK14" i="4"/>
  <c r="AK18" i="4" s="1"/>
  <c r="AI285" i="4"/>
  <c r="AH285" i="4"/>
  <c r="AG285" i="4"/>
  <c r="AH281" i="4"/>
  <c r="AH282" i="4" s="1"/>
  <c r="AI281" i="4"/>
  <c r="AI282" i="4" s="1"/>
  <c r="AG281" i="4"/>
  <c r="AG282" i="4" s="1"/>
  <c r="AH273" i="4"/>
  <c r="AI273" i="4"/>
  <c r="AH274" i="4"/>
  <c r="AI274" i="4"/>
  <c r="AF275" i="4"/>
  <c r="AF276" i="4" s="1"/>
  <c r="AF277" i="4" s="1"/>
  <c r="AE275" i="4"/>
  <c r="AE276" i="4" s="1"/>
  <c r="AE277" i="4" s="1"/>
  <c r="AG273" i="4"/>
  <c r="AG274" i="4"/>
  <c r="AI266" i="4"/>
  <c r="AH266" i="4"/>
  <c r="AF267" i="4"/>
  <c r="AF268" i="4" s="1"/>
  <c r="AE267" i="4"/>
  <c r="AE268" i="4" s="1"/>
  <c r="AG266" i="4"/>
  <c r="AF262" i="4"/>
  <c r="AF263" i="4" s="1"/>
  <c r="AE262" i="4"/>
  <c r="AE263" i="4" s="1"/>
  <c r="AG256" i="4"/>
  <c r="AG258" i="4"/>
  <c r="AG259" i="4"/>
  <c r="AG260" i="4"/>
  <c r="AG261" i="4"/>
  <c r="AG255" i="4"/>
  <c r="AH246" i="4"/>
  <c r="AI246" i="4"/>
  <c r="AH247" i="4"/>
  <c r="AI247" i="4"/>
  <c r="AH248" i="4"/>
  <c r="AI248" i="4"/>
  <c r="AI245" i="4"/>
  <c r="AH245" i="4"/>
  <c r="AF249" i="4"/>
  <c r="AF250" i="4" s="1"/>
  <c r="AE249" i="4"/>
  <c r="AE250" i="4" s="1"/>
  <c r="AG246" i="4"/>
  <c r="AG247" i="4"/>
  <c r="AG248" i="4"/>
  <c r="AG245" i="4"/>
  <c r="AH240" i="4"/>
  <c r="AI240" i="4"/>
  <c r="AF241" i="4"/>
  <c r="AE241" i="4"/>
  <c r="AG240" i="4"/>
  <c r="AH231" i="4"/>
  <c r="AI231" i="4"/>
  <c r="AH232" i="4"/>
  <c r="AI232" i="4"/>
  <c r="AH235" i="4"/>
  <c r="AI235" i="4"/>
  <c r="AI230" i="4"/>
  <c r="AH230" i="4"/>
  <c r="AF236" i="4"/>
  <c r="AE236" i="4"/>
  <c r="AG231" i="4"/>
  <c r="AG232" i="4"/>
  <c r="AG235" i="4"/>
  <c r="AG230" i="4"/>
  <c r="AH221" i="4"/>
  <c r="AI221" i="4"/>
  <c r="AH222" i="4"/>
  <c r="AI222" i="4"/>
  <c r="AH223" i="4"/>
  <c r="AI223" i="4"/>
  <c r="AF224" i="4"/>
  <c r="AE224" i="4"/>
  <c r="AG221" i="4"/>
  <c r="AG222" i="4"/>
  <c r="AG223" i="4"/>
  <c r="AH210" i="4"/>
  <c r="AI210" i="4"/>
  <c r="AH211" i="4"/>
  <c r="AI211" i="4"/>
  <c r="AH213" i="4"/>
  <c r="AI213" i="4"/>
  <c r="AH214" i="4"/>
  <c r="AI214" i="4"/>
  <c r="AH215" i="4"/>
  <c r="AI215" i="4"/>
  <c r="AH216" i="4"/>
  <c r="AI216" i="4"/>
  <c r="AH217" i="4"/>
  <c r="AI217" i="4"/>
  <c r="AH218" i="4"/>
  <c r="AI218" i="4"/>
  <c r="AF219" i="4"/>
  <c r="AE219" i="4"/>
  <c r="AG210" i="4"/>
  <c r="AG211" i="4"/>
  <c r="AG213" i="4"/>
  <c r="AG214" i="4"/>
  <c r="AG215" i="4"/>
  <c r="AG216" i="4"/>
  <c r="AG217" i="4"/>
  <c r="AG218" i="4"/>
  <c r="AI203" i="4"/>
  <c r="AI204" i="4" s="1"/>
  <c r="AH203" i="4"/>
  <c r="AH204" i="4" s="1"/>
  <c r="AF204" i="4"/>
  <c r="AE204" i="4"/>
  <c r="AG203" i="4"/>
  <c r="AG204" i="4" s="1"/>
  <c r="AH200" i="4"/>
  <c r="AI200" i="4"/>
  <c r="AI198" i="4"/>
  <c r="AH198" i="4"/>
  <c r="AF201" i="4"/>
  <c r="AE201" i="4"/>
  <c r="AG200" i="4"/>
  <c r="AG198" i="4"/>
  <c r="AH194" i="4"/>
  <c r="AI194" i="4"/>
  <c r="AH195" i="4"/>
  <c r="AI195" i="4"/>
  <c r="AI193" i="4"/>
  <c r="AH193" i="4"/>
  <c r="AG194" i="4"/>
  <c r="AG195" i="4"/>
  <c r="AG193" i="4"/>
  <c r="AI179" i="4"/>
  <c r="AI182" i="4" s="1"/>
  <c r="AI186" i="4" s="1"/>
  <c r="AG179" i="4"/>
  <c r="AG182" i="4" s="1"/>
  <c r="AG186" i="4" s="1"/>
  <c r="AI174" i="4"/>
  <c r="AI175" i="4" s="1"/>
  <c r="AH174" i="4"/>
  <c r="AH175" i="4" s="1"/>
  <c r="AF175" i="4"/>
  <c r="AE175" i="4"/>
  <c r="AG174" i="4"/>
  <c r="AG175" i="4" s="1"/>
  <c r="AI155" i="4"/>
  <c r="AI156" i="4" s="1"/>
  <c r="AH155" i="4"/>
  <c r="AH156" i="4" s="1"/>
  <c r="AF156" i="4"/>
  <c r="AE156" i="4"/>
  <c r="AG155" i="4"/>
  <c r="AG156" i="4" s="1"/>
  <c r="AH164" i="4"/>
  <c r="AI164" i="4"/>
  <c r="AH165" i="4"/>
  <c r="AI165" i="4"/>
  <c r="AI162" i="4"/>
  <c r="AH162" i="4"/>
  <c r="AF166" i="4"/>
  <c r="AE166" i="4"/>
  <c r="AG164" i="4"/>
  <c r="AG165" i="4"/>
  <c r="AG162" i="4"/>
  <c r="AH159" i="4"/>
  <c r="AI159" i="4"/>
  <c r="AI158" i="4"/>
  <c r="AH158" i="4"/>
  <c r="AF160" i="4"/>
  <c r="AE160" i="4"/>
  <c r="AG159" i="4"/>
  <c r="AG158" i="4"/>
  <c r="AH171" i="4"/>
  <c r="AI171" i="4"/>
  <c r="AI168" i="4"/>
  <c r="AH168" i="4"/>
  <c r="AF172" i="4"/>
  <c r="AE172" i="4"/>
  <c r="AG171" i="4"/>
  <c r="AG168" i="4"/>
  <c r="AH146" i="4"/>
  <c r="AI146" i="4"/>
  <c r="AH147" i="4"/>
  <c r="AI147" i="4"/>
  <c r="AH149" i="4"/>
  <c r="AI149" i="4"/>
  <c r="AH151" i="4"/>
  <c r="AI151" i="4"/>
  <c r="AH152" i="4"/>
  <c r="AI152" i="4"/>
  <c r="AI145" i="4"/>
  <c r="AH145" i="4"/>
  <c r="AF153" i="4"/>
  <c r="AE153" i="4"/>
  <c r="AG146" i="4"/>
  <c r="AG147" i="4"/>
  <c r="AG149" i="4"/>
  <c r="AG151" i="4"/>
  <c r="AG152" i="4"/>
  <c r="AG145" i="4"/>
  <c r="AH134" i="4"/>
  <c r="AI134" i="4"/>
  <c r="AH135" i="4"/>
  <c r="AI135" i="4"/>
  <c r="AH136" i="4"/>
  <c r="AI136" i="4"/>
  <c r="AH138" i="4"/>
  <c r="AI138" i="4"/>
  <c r="AI133" i="4"/>
  <c r="AH133" i="4"/>
  <c r="AF139" i="4"/>
  <c r="AF140" i="4" s="1"/>
  <c r="AE139" i="4"/>
  <c r="AE140" i="4" s="1"/>
  <c r="AG134" i="4"/>
  <c r="AG135" i="4"/>
  <c r="AG136" i="4"/>
  <c r="AG138" i="4"/>
  <c r="AG133" i="4"/>
  <c r="AH117" i="4"/>
  <c r="AI117" i="4"/>
  <c r="AH119" i="4"/>
  <c r="AI119" i="4"/>
  <c r="AH120" i="4"/>
  <c r="AI120" i="4"/>
  <c r="AH121" i="4"/>
  <c r="AI121" i="4"/>
  <c r="AH124" i="4"/>
  <c r="AI124" i="4"/>
  <c r="AH125" i="4"/>
  <c r="AI125" i="4"/>
  <c r="AH127" i="4"/>
  <c r="AI127" i="4"/>
  <c r="AH128" i="4"/>
  <c r="AI128" i="4"/>
  <c r="AI116" i="4"/>
  <c r="AH116" i="4"/>
  <c r="AF129" i="4"/>
  <c r="AE129" i="4"/>
  <c r="AG117" i="4"/>
  <c r="AG119" i="4"/>
  <c r="AG120" i="4"/>
  <c r="AG121" i="4"/>
  <c r="AG124" i="4"/>
  <c r="AG125" i="4"/>
  <c r="AG127" i="4"/>
  <c r="AG128" i="4"/>
  <c r="AG116" i="4"/>
  <c r="AH86" i="4"/>
  <c r="AI86" i="4"/>
  <c r="AH87" i="4"/>
  <c r="AI87" i="4"/>
  <c r="AH88" i="4"/>
  <c r="AI88" i="4"/>
  <c r="AH91" i="4"/>
  <c r="AI91" i="4"/>
  <c r="AH92" i="4"/>
  <c r="AI92" i="4"/>
  <c r="AH95" i="4"/>
  <c r="AI95" i="4"/>
  <c r="AH96" i="4"/>
  <c r="AI96" i="4"/>
  <c r="AH97" i="4"/>
  <c r="AI97" i="4"/>
  <c r="AH98" i="4"/>
  <c r="AI98" i="4"/>
  <c r="AH101" i="4"/>
  <c r="AI101" i="4"/>
  <c r="AH103" i="4"/>
  <c r="AI103" i="4"/>
  <c r="AH104" i="4"/>
  <c r="AI104" i="4"/>
  <c r="AH110" i="4"/>
  <c r="AI110" i="4"/>
  <c r="AI85" i="4"/>
  <c r="AH85" i="4"/>
  <c r="AF111" i="4"/>
  <c r="AE111" i="4"/>
  <c r="AG86" i="4"/>
  <c r="AG87" i="4"/>
  <c r="AG88" i="4"/>
  <c r="AG91" i="4"/>
  <c r="AG92" i="4"/>
  <c r="AG95" i="4"/>
  <c r="AG96" i="4"/>
  <c r="AG97" i="4"/>
  <c r="AG98" i="4"/>
  <c r="AG101" i="4"/>
  <c r="AG103" i="4"/>
  <c r="AG104" i="4"/>
  <c r="AG110" i="4"/>
  <c r="AG85" i="4"/>
  <c r="AF79" i="4"/>
  <c r="AF80" i="4" s="1"/>
  <c r="AF81" i="4" s="1"/>
  <c r="AE79" i="4"/>
  <c r="AE80" i="4" s="1"/>
  <c r="AE81" i="4" s="1"/>
  <c r="AG73" i="4"/>
  <c r="AG74" i="4"/>
  <c r="AG75" i="4"/>
  <c r="AG76" i="4"/>
  <c r="AG77" i="4"/>
  <c r="AG78" i="4"/>
  <c r="AG72" i="4"/>
  <c r="AI66" i="4"/>
  <c r="AF66" i="4"/>
  <c r="AF67" i="4" s="1"/>
  <c r="AE66" i="4"/>
  <c r="AE67" i="4" s="1"/>
  <c r="AG65" i="4"/>
  <c r="AG66" i="4" s="1"/>
  <c r="AI63" i="4"/>
  <c r="AH63" i="4"/>
  <c r="AG61" i="4"/>
  <c r="AG63" i="4" s="1"/>
  <c r="AF49" i="4"/>
  <c r="AE49" i="4"/>
  <c r="AG48" i="4"/>
  <c r="AG49" i="4" s="1"/>
  <c r="AF42" i="4"/>
  <c r="AE42" i="4"/>
  <c r="AG41" i="4"/>
  <c r="AG40" i="4"/>
  <c r="AG45" i="4"/>
  <c r="AG46" i="4" s="1"/>
  <c r="AI38" i="4"/>
  <c r="AF38" i="4"/>
  <c r="AE38" i="4"/>
  <c r="AG37" i="4"/>
  <c r="AG38" i="4" s="1"/>
  <c r="AF35" i="4"/>
  <c r="AE35" i="4"/>
  <c r="AG30" i="4"/>
  <c r="AG31" i="4"/>
  <c r="AG32" i="4"/>
  <c r="AG33" i="4"/>
  <c r="AG34" i="4"/>
  <c r="AG29" i="4"/>
  <c r="AF14" i="4"/>
  <c r="AE14" i="4"/>
  <c r="AE18" i="4" s="1"/>
  <c r="AE25" i="4" s="1"/>
  <c r="AG9" i="4"/>
  <c r="AI256" i="4"/>
  <c r="AI258" i="4"/>
  <c r="AI259" i="4"/>
  <c r="AI260" i="4"/>
  <c r="AI261" i="4"/>
  <c r="AH256" i="4"/>
  <c r="AH258" i="4"/>
  <c r="AH259" i="4"/>
  <c r="AH260" i="4"/>
  <c r="AH261" i="4"/>
  <c r="AI255" i="4"/>
  <c r="AH255" i="4"/>
  <c r="AD285" i="4"/>
  <c r="AD281" i="4"/>
  <c r="AD282" i="4" s="1"/>
  <c r="AC275" i="4"/>
  <c r="AC276" i="4" s="1"/>
  <c r="AC277" i="4" s="1"/>
  <c r="AB275" i="4"/>
  <c r="AB276" i="4" s="1"/>
  <c r="AB277" i="4" s="1"/>
  <c r="AD273" i="4"/>
  <c r="AD274" i="4"/>
  <c r="AC267" i="4"/>
  <c r="AC268" i="4" s="1"/>
  <c r="AB267" i="4"/>
  <c r="AB268" i="4" s="1"/>
  <c r="AD266" i="4"/>
  <c r="AC262" i="4"/>
  <c r="AC263" i="4" s="1"/>
  <c r="AB262" i="4"/>
  <c r="AB263" i="4" s="1"/>
  <c r="AD256" i="4"/>
  <c r="AD258" i="4"/>
  <c r="AD259" i="4"/>
  <c r="AD260" i="4"/>
  <c r="AD261" i="4"/>
  <c r="AD255" i="4"/>
  <c r="AC250" i="4"/>
  <c r="AB250" i="4"/>
  <c r="AD246" i="4"/>
  <c r="AD247" i="4"/>
  <c r="AD248" i="4"/>
  <c r="AD245" i="4"/>
  <c r="AC241" i="4"/>
  <c r="AB241" i="4"/>
  <c r="AD240" i="4"/>
  <c r="AC236" i="4"/>
  <c r="AB236" i="4"/>
  <c r="AD231" i="4"/>
  <c r="AD232" i="4"/>
  <c r="AD235" i="4"/>
  <c r="AD230" i="4"/>
  <c r="AC224" i="4"/>
  <c r="AB224" i="4"/>
  <c r="AD221" i="4"/>
  <c r="AD222" i="4"/>
  <c r="AD223" i="4"/>
  <c r="AC219" i="4"/>
  <c r="AB219" i="4"/>
  <c r="AD210" i="4"/>
  <c r="AD211" i="4"/>
  <c r="AD213" i="4"/>
  <c r="AD214" i="4"/>
  <c r="AD215" i="4"/>
  <c r="AD216" i="4"/>
  <c r="AD217" i="4"/>
  <c r="AD218" i="4"/>
  <c r="AC204" i="4"/>
  <c r="AB204" i="4"/>
  <c r="AD203" i="4"/>
  <c r="AD204" i="4" s="1"/>
  <c r="AC201" i="4"/>
  <c r="AB201" i="4"/>
  <c r="AD198" i="4"/>
  <c r="AD194" i="4"/>
  <c r="AD195" i="4"/>
  <c r="AD193" i="4"/>
  <c r="AD179" i="4"/>
  <c r="AD182" i="4" s="1"/>
  <c r="AD186" i="4" s="1"/>
  <c r="AC175" i="4"/>
  <c r="AB175" i="4"/>
  <c r="AD174" i="4"/>
  <c r="AD175" i="4" s="1"/>
  <c r="AC156" i="4"/>
  <c r="AB156" i="4"/>
  <c r="AD155" i="4"/>
  <c r="AD156" i="4" s="1"/>
  <c r="AC166" i="4"/>
  <c r="AB166" i="4"/>
  <c r="AD164" i="4"/>
  <c r="AD165" i="4"/>
  <c r="AD162" i="4"/>
  <c r="AC160" i="4"/>
  <c r="AB160" i="4"/>
  <c r="AD159" i="4"/>
  <c r="AD158" i="4"/>
  <c r="AC172" i="4"/>
  <c r="AB172" i="4"/>
  <c r="AD171" i="4"/>
  <c r="AD168" i="4"/>
  <c r="AC153" i="4"/>
  <c r="AB153" i="4"/>
  <c r="AD146" i="4"/>
  <c r="AD147" i="4"/>
  <c r="AD149" i="4"/>
  <c r="AD151" i="4"/>
  <c r="AD152" i="4"/>
  <c r="AD145" i="4"/>
  <c r="AC139" i="4"/>
  <c r="AC140" i="4" s="1"/>
  <c r="AB139" i="4"/>
  <c r="AB140" i="4" s="1"/>
  <c r="AD134" i="4"/>
  <c r="AD135" i="4"/>
  <c r="AD136" i="4"/>
  <c r="AD138" i="4"/>
  <c r="AD133" i="4"/>
  <c r="AC129" i="4"/>
  <c r="AB129" i="4"/>
  <c r="AD117" i="4"/>
  <c r="AD119" i="4"/>
  <c r="AD120" i="4"/>
  <c r="AD121" i="4"/>
  <c r="AD124" i="4"/>
  <c r="AD125" i="4"/>
  <c r="AD127" i="4"/>
  <c r="AD128" i="4"/>
  <c r="AD116" i="4"/>
  <c r="AC111" i="4"/>
  <c r="AB111" i="4"/>
  <c r="AD86" i="4"/>
  <c r="AD87" i="4"/>
  <c r="AD88" i="4"/>
  <c r="AD91" i="4"/>
  <c r="AD92" i="4"/>
  <c r="AD95" i="4"/>
  <c r="AD96" i="4"/>
  <c r="AD97" i="4"/>
  <c r="AD98" i="4"/>
  <c r="AD101" i="4"/>
  <c r="AD103" i="4"/>
  <c r="AD104" i="4"/>
  <c r="AD110" i="4"/>
  <c r="AD85" i="4"/>
  <c r="AC79" i="4"/>
  <c r="AC80" i="4" s="1"/>
  <c r="AC81" i="4" s="1"/>
  <c r="AB79" i="4"/>
  <c r="AB80" i="4" s="1"/>
  <c r="AB81" i="4" s="1"/>
  <c r="AD73" i="4"/>
  <c r="AD74" i="4"/>
  <c r="AD75" i="4"/>
  <c r="AD76" i="4"/>
  <c r="AD77" i="4"/>
  <c r="AD78" i="4"/>
  <c r="AD72" i="4"/>
  <c r="AC66" i="4"/>
  <c r="AC67" i="4" s="1"/>
  <c r="AB66" i="4"/>
  <c r="AB67" i="4" s="1"/>
  <c r="AD65" i="4"/>
  <c r="AD66" i="4" s="1"/>
  <c r="AD61" i="4"/>
  <c r="AC49" i="4"/>
  <c r="AB49" i="4"/>
  <c r="AD48" i="4"/>
  <c r="AC42" i="4"/>
  <c r="AB42" i="4"/>
  <c r="AD41" i="4"/>
  <c r="AD40" i="4"/>
  <c r="AD45" i="4"/>
  <c r="AC38" i="4"/>
  <c r="AB38" i="4"/>
  <c r="AD37" i="4"/>
  <c r="AC35" i="4"/>
  <c r="AB35" i="4"/>
  <c r="AD30" i="4"/>
  <c r="AD31" i="4"/>
  <c r="AD32" i="4"/>
  <c r="AD33" i="4"/>
  <c r="AD34" i="4"/>
  <c r="AD29" i="4"/>
  <c r="AC14" i="4"/>
  <c r="AB14" i="4"/>
  <c r="AB18" i="4" s="1"/>
  <c r="AB25" i="4" s="1"/>
  <c r="AD9" i="4"/>
  <c r="AA285" i="4"/>
  <c r="AA281" i="4"/>
  <c r="AA282" i="4" s="1"/>
  <c r="Z275" i="4"/>
  <c r="Z276" i="4" s="1"/>
  <c r="Z277" i="4" s="1"/>
  <c r="Y275" i="4"/>
  <c r="Y276" i="4" s="1"/>
  <c r="Y277" i="4" s="1"/>
  <c r="AA273" i="4"/>
  <c r="AA274" i="4"/>
  <c r="Z267" i="4"/>
  <c r="Z268" i="4" s="1"/>
  <c r="Y267" i="4"/>
  <c r="Y268" i="4" s="1"/>
  <c r="AA266" i="4"/>
  <c r="Z262" i="4"/>
  <c r="Z263" i="4" s="1"/>
  <c r="Y262" i="4"/>
  <c r="Y263" i="4" s="1"/>
  <c r="AA256" i="4"/>
  <c r="AA258" i="4"/>
  <c r="AA259" i="4"/>
  <c r="AA260" i="4"/>
  <c r="AA261" i="4"/>
  <c r="AA255" i="4"/>
  <c r="Z249" i="4"/>
  <c r="Z250" i="4" s="1"/>
  <c r="Y249" i="4"/>
  <c r="Y250" i="4" s="1"/>
  <c r="AA246" i="4"/>
  <c r="AA247" i="4"/>
  <c r="AA248" i="4"/>
  <c r="AA245" i="4"/>
  <c r="Z241" i="4"/>
  <c r="Y241" i="4"/>
  <c r="AA240" i="4"/>
  <c r="Z236" i="4"/>
  <c r="Y236" i="4"/>
  <c r="AA235" i="4"/>
  <c r="AA231" i="4"/>
  <c r="AA232" i="4"/>
  <c r="AA230" i="4"/>
  <c r="Z224" i="4"/>
  <c r="Y224" i="4"/>
  <c r="AA221" i="4"/>
  <c r="AA222" i="4"/>
  <c r="AA223" i="4"/>
  <c r="Z219" i="4"/>
  <c r="Y219" i="4"/>
  <c r="AA210" i="4"/>
  <c r="AA211" i="4"/>
  <c r="AA213" i="4"/>
  <c r="AA214" i="4"/>
  <c r="AA215" i="4"/>
  <c r="AA216" i="4"/>
  <c r="AA217" i="4"/>
  <c r="AA218" i="4"/>
  <c r="Z204" i="4"/>
  <c r="Y204" i="4"/>
  <c r="AA203" i="4"/>
  <c r="AA204" i="4" s="1"/>
  <c r="Z201" i="4"/>
  <c r="Y201" i="4"/>
  <c r="AA200" i="4"/>
  <c r="AA198" i="4"/>
  <c r="AA194" i="4"/>
  <c r="AA195" i="4"/>
  <c r="AA193" i="4"/>
  <c r="AA179" i="4"/>
  <c r="AA182" i="4" s="1"/>
  <c r="AA186" i="4" s="1"/>
  <c r="Z175" i="4"/>
  <c r="Y175" i="4"/>
  <c r="AA174" i="4"/>
  <c r="AA175" i="4" s="1"/>
  <c r="Z156" i="4"/>
  <c r="Y156" i="4"/>
  <c r="AA155" i="4"/>
  <c r="AA156" i="4" s="1"/>
  <c r="AA164" i="4"/>
  <c r="AA165" i="4"/>
  <c r="Z166" i="4"/>
  <c r="Y166" i="4"/>
  <c r="AA162" i="4"/>
  <c r="Z160" i="4"/>
  <c r="Y160" i="4"/>
  <c r="AA159" i="4"/>
  <c r="AA158" i="4"/>
  <c r="AA171" i="4"/>
  <c r="AA168" i="4"/>
  <c r="Z172" i="4"/>
  <c r="Y172" i="4"/>
  <c r="Z153" i="4"/>
  <c r="Y153" i="4"/>
  <c r="AA146" i="4"/>
  <c r="AA147" i="4"/>
  <c r="AA149" i="4"/>
  <c r="AA151" i="4"/>
  <c r="AA152" i="4"/>
  <c r="AA145" i="4"/>
  <c r="Z139" i="4"/>
  <c r="Z140" i="4" s="1"/>
  <c r="Y139" i="4"/>
  <c r="Y140" i="4" s="1"/>
  <c r="AA134" i="4"/>
  <c r="AA135" i="4"/>
  <c r="AA136" i="4"/>
  <c r="AA138" i="4"/>
  <c r="AA133" i="4"/>
  <c r="AA117" i="4"/>
  <c r="AA119" i="4"/>
  <c r="AA120" i="4"/>
  <c r="AA121" i="4"/>
  <c r="AA124" i="4"/>
  <c r="AA125" i="4"/>
  <c r="AA127" i="4"/>
  <c r="AA128" i="4"/>
  <c r="AA116" i="4"/>
  <c r="Z129" i="4"/>
  <c r="Y129" i="4"/>
  <c r="AA86" i="4"/>
  <c r="AA87" i="4"/>
  <c r="AA88" i="4"/>
  <c r="AA91" i="4"/>
  <c r="AA92" i="4"/>
  <c r="AA95" i="4"/>
  <c r="AA96" i="4"/>
  <c r="AA97" i="4"/>
  <c r="AA98" i="4"/>
  <c r="AA101" i="4"/>
  <c r="AA103" i="4"/>
  <c r="AA104" i="4"/>
  <c r="AA110" i="4"/>
  <c r="AA85" i="4"/>
  <c r="Z111" i="4"/>
  <c r="Y111" i="4"/>
  <c r="Z79" i="4"/>
  <c r="Z80" i="4" s="1"/>
  <c r="Z81" i="4" s="1"/>
  <c r="AA73" i="4"/>
  <c r="AA74" i="4"/>
  <c r="AA75" i="4"/>
  <c r="AA76" i="4"/>
  <c r="AA77" i="4"/>
  <c r="AA78" i="4"/>
  <c r="AA72" i="4"/>
  <c r="Y79" i="4"/>
  <c r="Y80" i="4" s="1"/>
  <c r="Y81" i="4" s="1"/>
  <c r="Z66" i="4"/>
  <c r="Z67" i="4" s="1"/>
  <c r="Y66" i="4"/>
  <c r="Y67" i="4" s="1"/>
  <c r="F66" i="4"/>
  <c r="F67" i="4" s="1"/>
  <c r="G66" i="4"/>
  <c r="G67" i="4" s="1"/>
  <c r="I66" i="4"/>
  <c r="I67" i="4" s="1"/>
  <c r="J66" i="4"/>
  <c r="J67" i="4" s="1"/>
  <c r="D66" i="4"/>
  <c r="D67" i="4" s="1"/>
  <c r="C66" i="4"/>
  <c r="C67" i="4" s="1"/>
  <c r="AA65" i="4"/>
  <c r="R65" i="4"/>
  <c r="R66" i="4" s="1"/>
  <c r="Q65" i="4"/>
  <c r="Q66" i="4" s="1"/>
  <c r="P65" i="4"/>
  <c r="P66" i="4" s="1"/>
  <c r="M65" i="4"/>
  <c r="T65" i="4" s="1"/>
  <c r="T66" i="4" s="1"/>
  <c r="L65" i="4"/>
  <c r="S65" i="4" s="1"/>
  <c r="S66" i="4" s="1"/>
  <c r="K65" i="4"/>
  <c r="K66" i="4" s="1"/>
  <c r="H65" i="4"/>
  <c r="H66" i="4" s="1"/>
  <c r="E65" i="4"/>
  <c r="E66" i="4" s="1"/>
  <c r="AO66" i="4" l="1"/>
  <c r="AQ66" i="4" s="1"/>
  <c r="AQ65" i="4"/>
  <c r="AJ76" i="4"/>
  <c r="AJ77" i="4"/>
  <c r="AJ73" i="4"/>
  <c r="AJ75" i="4"/>
  <c r="AJ74" i="4"/>
  <c r="AJ72" i="4"/>
  <c r="AJ78" i="4"/>
  <c r="AE58" i="4"/>
  <c r="AF58" i="4"/>
  <c r="AF68" i="4" s="1"/>
  <c r="AK58" i="4"/>
  <c r="AK68" i="4" s="1"/>
  <c r="AN58" i="4"/>
  <c r="AN68" i="4" s="1"/>
  <c r="AA66" i="4"/>
  <c r="AJ65" i="4"/>
  <c r="AJ66" i="4" s="1"/>
  <c r="AK25" i="4"/>
  <c r="AM58" i="4"/>
  <c r="AM68" i="4" s="1"/>
  <c r="AL58" i="4"/>
  <c r="AL68" i="4" s="1"/>
  <c r="AO196" i="4"/>
  <c r="AP46" i="4"/>
  <c r="AO46" i="4"/>
  <c r="AD46" i="4"/>
  <c r="AD63" i="4"/>
  <c r="AD67" i="4" s="1"/>
  <c r="AD38" i="4"/>
  <c r="AC58" i="4"/>
  <c r="AC68" i="4" s="1"/>
  <c r="AB58" i="4"/>
  <c r="AB68" i="4" s="1"/>
  <c r="AD49" i="4"/>
  <c r="Z130" i="4"/>
  <c r="Y130" i="4"/>
  <c r="Y141" i="4" s="1"/>
  <c r="AC130" i="4"/>
  <c r="AC141" i="4" s="1"/>
  <c r="AF130" i="4"/>
  <c r="AF141" i="4" s="1"/>
  <c r="AN130" i="4"/>
  <c r="AN141" i="4" s="1"/>
  <c r="AE269" i="4"/>
  <c r="AM130" i="4"/>
  <c r="AM141" i="4" s="1"/>
  <c r="AK130" i="4"/>
  <c r="AK141" i="4" s="1"/>
  <c r="AB130" i="4"/>
  <c r="AB141" i="4" s="1"/>
  <c r="AE130" i="4"/>
  <c r="AE141" i="4" s="1"/>
  <c r="AL130" i="4"/>
  <c r="AL141" i="4" s="1"/>
  <c r="AI67" i="4"/>
  <c r="AG67" i="4"/>
  <c r="AD249" i="4"/>
  <c r="AD250" i="4" s="1"/>
  <c r="AI196" i="4"/>
  <c r="AA196" i="4"/>
  <c r="AG196" i="4"/>
  <c r="AH196" i="4"/>
  <c r="AD196" i="4"/>
  <c r="AE68" i="4"/>
  <c r="AF18" i="4"/>
  <c r="AF25" i="4" s="1"/>
  <c r="AC18" i="4"/>
  <c r="AC25" i="4" s="1"/>
  <c r="Z286" i="4"/>
  <c r="Z287" i="4" s="1"/>
  <c r="AC286" i="4"/>
  <c r="AC287" i="4" s="1"/>
  <c r="AF286" i="4"/>
  <c r="AF287" i="4" s="1"/>
  <c r="Y287" i="4"/>
  <c r="AB286" i="4"/>
  <c r="AB287" i="4" s="1"/>
  <c r="AE286" i="4"/>
  <c r="AE287" i="4" s="1"/>
  <c r="AJ152" i="4"/>
  <c r="AJ158" i="4"/>
  <c r="AK225" i="4"/>
  <c r="AK226" i="4" s="1"/>
  <c r="AO160" i="4"/>
  <c r="AK176" i="4"/>
  <c r="AL205" i="4"/>
  <c r="AL206" i="4" s="1"/>
  <c r="AO201" i="4"/>
  <c r="AJ133" i="4"/>
  <c r="AO42" i="4"/>
  <c r="AM225" i="4"/>
  <c r="AM226" i="4" s="1"/>
  <c r="AK205" i="4"/>
  <c r="AK206" i="4" s="1"/>
  <c r="AJ195" i="4"/>
  <c r="AF205" i="4"/>
  <c r="AF206" i="4" s="1"/>
  <c r="AJ200" i="4"/>
  <c r="AH267" i="4"/>
  <c r="AH268" i="4" s="1"/>
  <c r="AG275" i="4"/>
  <c r="AG276" i="4" s="1"/>
  <c r="AG277" i="4" s="1"/>
  <c r="AJ285" i="4"/>
  <c r="AM205" i="4"/>
  <c r="AM206" i="4" s="1"/>
  <c r="AN225" i="4"/>
  <c r="AN226" i="4" s="1"/>
  <c r="AJ258" i="4"/>
  <c r="AN205" i="4"/>
  <c r="AN206" i="4" s="1"/>
  <c r="AJ91" i="4"/>
  <c r="AJ125" i="4"/>
  <c r="AM176" i="4"/>
  <c r="AL225" i="4"/>
  <c r="AL226" i="4" s="1"/>
  <c r="AJ245" i="4"/>
  <c r="AJ246" i="4"/>
  <c r="AJ266" i="4"/>
  <c r="AE176" i="4"/>
  <c r="AJ273" i="4"/>
  <c r="AJ281" i="4"/>
  <c r="AJ282" i="4" s="1"/>
  <c r="AJ136" i="4"/>
  <c r="AO236" i="4"/>
  <c r="AO242" i="4" s="1"/>
  <c r="AO251" i="4" s="1"/>
  <c r="AJ121" i="4"/>
  <c r="AO219" i="4"/>
  <c r="AO224" i="4"/>
  <c r="AO172" i="4"/>
  <c r="AO166" i="4"/>
  <c r="AJ101" i="4"/>
  <c r="AJ92" i="4"/>
  <c r="AO111" i="4"/>
  <c r="AO129" i="4"/>
  <c r="AO139" i="4"/>
  <c r="AO140" i="4" s="1"/>
  <c r="AO153" i="4"/>
  <c r="AO79" i="4"/>
  <c r="AO80" i="4" s="1"/>
  <c r="AO81" i="4" s="1"/>
  <c r="AN176" i="4"/>
  <c r="AL176" i="4"/>
  <c r="AI35" i="4"/>
  <c r="AJ98" i="4"/>
  <c r="AJ86" i="4"/>
  <c r="AJ138" i="4"/>
  <c r="AF176" i="4"/>
  <c r="AJ214" i="4"/>
  <c r="AJ211" i="4"/>
  <c r="AJ223" i="4"/>
  <c r="AI267" i="4"/>
  <c r="AI268" i="4" s="1"/>
  <c r="AH275" i="4"/>
  <c r="AH276" i="4" s="1"/>
  <c r="AH277" i="4" s="1"/>
  <c r="AH111" i="4"/>
  <c r="AO14" i="4"/>
  <c r="AO18" i="4" s="1"/>
  <c r="AO25" i="4" s="1"/>
  <c r="AO35" i="4"/>
  <c r="AJ110" i="4"/>
  <c r="AJ96" i="4"/>
  <c r="AJ145" i="4"/>
  <c r="AJ159" i="4"/>
  <c r="AI166" i="4"/>
  <c r="AJ198" i="4"/>
  <c r="AJ216" i="4"/>
  <c r="AJ222" i="4"/>
  <c r="AJ274" i="4"/>
  <c r="AJ232" i="4"/>
  <c r="AJ235" i="4"/>
  <c r="AJ230" i="4"/>
  <c r="Y242" i="4"/>
  <c r="Y251" i="4" s="1"/>
  <c r="AJ203" i="4"/>
  <c r="AJ204" i="4" s="1"/>
  <c r="AG201" i="4"/>
  <c r="AJ194" i="4"/>
  <c r="AJ155" i="4"/>
  <c r="AJ156" i="4" s="1"/>
  <c r="AJ164" i="4"/>
  <c r="AH166" i="4"/>
  <c r="AJ162" i="4"/>
  <c r="AI160" i="4"/>
  <c r="AH172" i="4"/>
  <c r="AH153" i="4"/>
  <c r="AH139" i="4"/>
  <c r="AH140" i="4" s="1"/>
  <c r="AJ120" i="4"/>
  <c r="AJ116" i="4"/>
  <c r="AG267" i="4"/>
  <c r="AG268" i="4" s="1"/>
  <c r="AF269" i="4"/>
  <c r="AI201" i="4"/>
  <c r="AJ174" i="4"/>
  <c r="AJ175" i="4" s="1"/>
  <c r="AI275" i="4"/>
  <c r="AI276" i="4" s="1"/>
  <c r="AI277" i="4" s="1"/>
  <c r="AI224" i="4"/>
  <c r="AJ217" i="4"/>
  <c r="AC225" i="4"/>
  <c r="AC226" i="4" s="1"/>
  <c r="AI172" i="4"/>
  <c r="AJ146" i="4"/>
  <c r="AI241" i="4"/>
  <c r="AI129" i="4"/>
  <c r="AA160" i="4"/>
  <c r="Y205" i="4"/>
  <c r="Y206" i="4" s="1"/>
  <c r="AJ104" i="4"/>
  <c r="AJ97" i="4"/>
  <c r="AJ128" i="4"/>
  <c r="AJ117" i="4"/>
  <c r="AJ135" i="4"/>
  <c r="AJ151" i="4"/>
  <c r="AJ168" i="4"/>
  <c r="AG160" i="4"/>
  <c r="AH160" i="4"/>
  <c r="AJ165" i="4"/>
  <c r="AJ221" i="4"/>
  <c r="AH224" i="4"/>
  <c r="AI236" i="4"/>
  <c r="AH241" i="4"/>
  <c r="AJ248" i="4"/>
  <c r="AJ247" i="4"/>
  <c r="AI249" i="4"/>
  <c r="AI250" i="4" s="1"/>
  <c r="AJ85" i="4"/>
  <c r="AH129" i="4"/>
  <c r="AI139" i="4"/>
  <c r="AI140" i="4" s="1"/>
  <c r="AJ179" i="4"/>
  <c r="AJ182" i="4" s="1"/>
  <c r="AJ186" i="4" s="1"/>
  <c r="AJ193" i="4"/>
  <c r="AE205" i="4"/>
  <c r="AE206" i="4" s="1"/>
  <c r="AH201" i="4"/>
  <c r="AE225" i="4"/>
  <c r="AE226" i="4" s="1"/>
  <c r="AH249" i="4"/>
  <c r="AH250" i="4" s="1"/>
  <c r="AI111" i="4"/>
  <c r="AF242" i="4"/>
  <c r="AF251" i="4" s="1"/>
  <c r="AJ103" i="4"/>
  <c r="AJ95" i="4"/>
  <c r="AJ88" i="4"/>
  <c r="AJ87" i="4"/>
  <c r="AJ127" i="4"/>
  <c r="AJ124" i="4"/>
  <c r="AJ119" i="4"/>
  <c r="AJ134" i="4"/>
  <c r="AJ149" i="4"/>
  <c r="AJ147" i="4"/>
  <c r="AJ171" i="4"/>
  <c r="AJ218" i="4"/>
  <c r="AJ215" i="4"/>
  <c r="AF225" i="4"/>
  <c r="AF226" i="4" s="1"/>
  <c r="AJ231" i="4"/>
  <c r="AJ261" i="4"/>
  <c r="AH262" i="4"/>
  <c r="AH263" i="4" s="1"/>
  <c r="AI262" i="4"/>
  <c r="AI263" i="4" s="1"/>
  <c r="AG262" i="4"/>
  <c r="AG263" i="4" s="1"/>
  <c r="AJ240" i="4"/>
  <c r="AH236" i="4"/>
  <c r="AE242" i="4"/>
  <c r="AE251" i="4" s="1"/>
  <c r="AG249" i="4"/>
  <c r="AG250" i="4" s="1"/>
  <c r="AG241" i="4"/>
  <c r="AG236" i="4"/>
  <c r="AG224" i="4"/>
  <c r="AJ213" i="4"/>
  <c r="AI219" i="4"/>
  <c r="AG219" i="4"/>
  <c r="AJ210" i="4"/>
  <c r="AH219" i="4"/>
  <c r="AG166" i="4"/>
  <c r="AG172" i="4"/>
  <c r="AI153" i="4"/>
  <c r="AG153" i="4"/>
  <c r="AG139" i="4"/>
  <c r="AG140" i="4" s="1"/>
  <c r="AG129" i="4"/>
  <c r="AG111" i="4"/>
  <c r="AI79" i="4"/>
  <c r="AI80" i="4" s="1"/>
  <c r="AI81" i="4" s="1"/>
  <c r="AH79" i="4"/>
  <c r="AH80" i="4" s="1"/>
  <c r="AH81" i="4" s="1"/>
  <c r="AG79" i="4"/>
  <c r="AG80" i="4" s="1"/>
  <c r="AG81" i="4" s="1"/>
  <c r="Z205" i="4"/>
  <c r="Z206" i="4" s="1"/>
  <c r="AC176" i="4"/>
  <c r="AC205" i="4"/>
  <c r="AC206" i="4" s="1"/>
  <c r="AC242" i="4"/>
  <c r="AC251" i="4" s="1"/>
  <c r="AJ255" i="4"/>
  <c r="AJ260" i="4"/>
  <c r="AH38" i="4"/>
  <c r="AH66" i="4"/>
  <c r="AH67" i="4" s="1"/>
  <c r="Z176" i="4"/>
  <c r="Z187" i="4" s="1"/>
  <c r="AG14" i="4"/>
  <c r="Z141" i="4"/>
  <c r="Y225" i="4"/>
  <c r="Y226" i="4" s="1"/>
  <c r="Z242" i="4"/>
  <c r="Z251" i="4" s="1"/>
  <c r="AI14" i="4"/>
  <c r="AI18" i="4" s="1"/>
  <c r="AI25" i="4" s="1"/>
  <c r="AG42" i="4"/>
  <c r="AI42" i="4"/>
  <c r="AH42" i="4"/>
  <c r="AG35" i="4"/>
  <c r="AH35" i="4"/>
  <c r="AJ259" i="4"/>
  <c r="AJ256" i="4"/>
  <c r="AD275" i="4"/>
  <c r="AD276" i="4" s="1"/>
  <c r="AD277" i="4" s="1"/>
  <c r="AD267" i="4"/>
  <c r="AD268" i="4" s="1"/>
  <c r="Y176" i="4"/>
  <c r="Y187" i="4" s="1"/>
  <c r="Z225" i="4"/>
  <c r="Z226" i="4" s="1"/>
  <c r="AA267" i="4"/>
  <c r="AA268" i="4" s="1"/>
  <c r="AC269" i="4"/>
  <c r="AD262" i="4"/>
  <c r="AD263" i="4" s="1"/>
  <c r="AB269" i="4"/>
  <c r="AD236" i="4"/>
  <c r="AB242" i="4"/>
  <c r="AB251" i="4" s="1"/>
  <c r="AD241" i="4"/>
  <c r="AB225" i="4"/>
  <c r="AB226" i="4" s="1"/>
  <c r="AD224" i="4"/>
  <c r="AD219" i="4"/>
  <c r="AB205" i="4"/>
  <c r="AB206" i="4" s="1"/>
  <c r="AD201" i="4"/>
  <c r="AD160" i="4"/>
  <c r="AB176" i="4"/>
  <c r="AD166" i="4"/>
  <c r="AD172" i="4"/>
  <c r="AD153" i="4"/>
  <c r="AD139" i="4"/>
  <c r="AD140" i="4" s="1"/>
  <c r="AD129" i="4"/>
  <c r="AD111" i="4"/>
  <c r="AD79" i="4"/>
  <c r="AD80" i="4" s="1"/>
  <c r="AD81" i="4" s="1"/>
  <c r="AD42" i="4"/>
  <c r="AD35" i="4"/>
  <c r="AD14" i="4"/>
  <c r="AA275" i="4"/>
  <c r="AA276" i="4" s="1"/>
  <c r="AA277" i="4" s="1"/>
  <c r="Z269" i="4"/>
  <c r="AA262" i="4"/>
  <c r="AA263" i="4" s="1"/>
  <c r="Y269" i="4"/>
  <c r="AA249" i="4"/>
  <c r="AA250" i="4" s="1"/>
  <c r="AA241" i="4"/>
  <c r="AA236" i="4"/>
  <c r="AA224" i="4"/>
  <c r="AA219" i="4"/>
  <c r="AA201" i="4"/>
  <c r="AA166" i="4"/>
  <c r="AA172" i="4"/>
  <c r="AA153" i="4"/>
  <c r="AA139" i="4"/>
  <c r="AA140" i="4" s="1"/>
  <c r="AA129" i="4"/>
  <c r="AA111" i="4"/>
  <c r="AA79" i="4"/>
  <c r="AA80" i="4" s="1"/>
  <c r="AA81" i="4" s="1"/>
  <c r="M66" i="4"/>
  <c r="L66" i="4"/>
  <c r="N65" i="4"/>
  <c r="AA61" i="4"/>
  <c r="AA63" i="4" s="1"/>
  <c r="Z49" i="4"/>
  <c r="Y49" i="4"/>
  <c r="AA48" i="4"/>
  <c r="AA49" i="4" s="1"/>
  <c r="Z42" i="4"/>
  <c r="Y42" i="4"/>
  <c r="AA41" i="4"/>
  <c r="AJ41" i="4" s="1"/>
  <c r="AA40" i="4"/>
  <c r="AJ40" i="4" s="1"/>
  <c r="AA45" i="4"/>
  <c r="AA46" i="4" s="1"/>
  <c r="Z38" i="4"/>
  <c r="Y38" i="4"/>
  <c r="AA37" i="4"/>
  <c r="AA38" i="4" s="1"/>
  <c r="AA30" i="4"/>
  <c r="AJ30" i="4" s="1"/>
  <c r="AA31" i="4"/>
  <c r="AJ31" i="4" s="1"/>
  <c r="AA32" i="4"/>
  <c r="AJ32" i="4" s="1"/>
  <c r="AA33" i="4"/>
  <c r="AJ33" i="4" s="1"/>
  <c r="AA34" i="4"/>
  <c r="AJ34" i="4" s="1"/>
  <c r="AA29" i="4"/>
  <c r="AJ29" i="4" s="1"/>
  <c r="Z35" i="4"/>
  <c r="Y35" i="4"/>
  <c r="Z14" i="4"/>
  <c r="AA9" i="4"/>
  <c r="AJ9" i="4" s="1"/>
  <c r="Y14" i="4"/>
  <c r="AA67" i="4" l="1"/>
  <c r="AO58" i="4"/>
  <c r="AO68" i="4" s="1"/>
  <c r="AJ61" i="4"/>
  <c r="AJ63" i="4" s="1"/>
  <c r="AJ67" i="4" s="1"/>
  <c r="AH49" i="4"/>
  <c r="Y58" i="4"/>
  <c r="Y68" i="4" s="1"/>
  <c r="AJ48" i="4"/>
  <c r="AJ37" i="4"/>
  <c r="AJ38" i="4" s="1"/>
  <c r="AJ45" i="4"/>
  <c r="AI49" i="4"/>
  <c r="AI58" i="4" s="1"/>
  <c r="AI68" i="4" s="1"/>
  <c r="Z58" i="4"/>
  <c r="Z68" i="4" s="1"/>
  <c r="AG58" i="4"/>
  <c r="AG68" i="4" s="1"/>
  <c r="AD58" i="4"/>
  <c r="AD68" i="4" s="1"/>
  <c r="AI130" i="4"/>
  <c r="AI141" i="4" s="1"/>
  <c r="AA130" i="4"/>
  <c r="AA141" i="4" s="1"/>
  <c r="AD130" i="4"/>
  <c r="AD141" i="4" s="1"/>
  <c r="AG130" i="4"/>
  <c r="AG141" i="4" s="1"/>
  <c r="AH130" i="4"/>
  <c r="AH141" i="4" s="1"/>
  <c r="AO130" i="4"/>
  <c r="AJ196" i="4"/>
  <c r="Y18" i="4"/>
  <c r="Y25" i="4" s="1"/>
  <c r="Z18" i="4"/>
  <c r="Z25" i="4" s="1"/>
  <c r="AD18" i="4"/>
  <c r="AD25" i="4" s="1"/>
  <c r="AG18" i="4"/>
  <c r="AG25" i="4" s="1"/>
  <c r="AJ267" i="4"/>
  <c r="AJ268" i="4" s="1"/>
  <c r="AN187" i="4"/>
  <c r="AN295" i="4" s="1"/>
  <c r="AO205" i="4"/>
  <c r="AO206" i="4" s="1"/>
  <c r="AG286" i="4"/>
  <c r="AG287" i="4" s="1"/>
  <c r="AH269" i="4"/>
  <c r="AJ160" i="4"/>
  <c r="AF187" i="4"/>
  <c r="AF295" i="4" s="1"/>
  <c r="AK187" i="4"/>
  <c r="AK295" i="4" s="1"/>
  <c r="AE187" i="4"/>
  <c r="AE295" i="4" s="1"/>
  <c r="AL187" i="4"/>
  <c r="AL295" i="4" s="1"/>
  <c r="AI269" i="4"/>
  <c r="AJ236" i="4"/>
  <c r="AH286" i="4"/>
  <c r="AH287" i="4" s="1"/>
  <c r="AJ275" i="4"/>
  <c r="AJ276" i="4" s="1"/>
  <c r="AJ277" i="4" s="1"/>
  <c r="AO176" i="4"/>
  <c r="AO187" i="4" s="1"/>
  <c r="AI286" i="4"/>
  <c r="AI287" i="4" s="1"/>
  <c r="AA286" i="4"/>
  <c r="AA287" i="4" s="1"/>
  <c r="AM187" i="4"/>
  <c r="AM295" i="4" s="1"/>
  <c r="AI205" i="4"/>
  <c r="AI206" i="4" s="1"/>
  <c r="AD269" i="4"/>
  <c r="AD286" i="4"/>
  <c r="AD287" i="4" s="1"/>
  <c r="AO225" i="4"/>
  <c r="AO226" i="4" s="1"/>
  <c r="AH205" i="4"/>
  <c r="AH206" i="4" s="1"/>
  <c r="AJ166" i="4"/>
  <c r="AH242" i="4"/>
  <c r="AH251" i="4" s="1"/>
  <c r="AG176" i="4"/>
  <c r="AG187" i="4" s="1"/>
  <c r="AJ201" i="4"/>
  <c r="AJ129" i="4"/>
  <c r="AH176" i="4"/>
  <c r="AH187" i="4" s="1"/>
  <c r="AG225" i="4"/>
  <c r="AG226" i="4" s="1"/>
  <c r="AJ224" i="4"/>
  <c r="AJ42" i="4"/>
  <c r="AG269" i="4"/>
  <c r="AH225" i="4"/>
  <c r="AH226" i="4" s="1"/>
  <c r="AG205" i="4"/>
  <c r="AG206" i="4" s="1"/>
  <c r="AB187" i="4"/>
  <c r="AB295" i="4" s="1"/>
  <c r="AJ35" i="4"/>
  <c r="AJ139" i="4"/>
  <c r="AJ140" i="4" s="1"/>
  <c r="AJ249" i="4"/>
  <c r="AJ250" i="4" s="1"/>
  <c r="AI225" i="4"/>
  <c r="AI226" i="4" s="1"/>
  <c r="AI176" i="4"/>
  <c r="AI187" i="4" s="1"/>
  <c r="AJ153" i="4"/>
  <c r="AC187" i="4"/>
  <c r="AC295" i="4" s="1"/>
  <c r="AJ79" i="4"/>
  <c r="AJ80" i="4" s="1"/>
  <c r="AJ81" i="4" s="1"/>
  <c r="AI242" i="4"/>
  <c r="AI251" i="4" s="1"/>
  <c r="AJ241" i="4"/>
  <c r="AJ172" i="4"/>
  <c r="AJ219" i="4"/>
  <c r="AJ111" i="4"/>
  <c r="AG242" i="4"/>
  <c r="AG251" i="4" s="1"/>
  <c r="AD242" i="4"/>
  <c r="AD251" i="4" s="1"/>
  <c r="AJ14" i="4"/>
  <c r="AJ18" i="4" s="1"/>
  <c r="AJ25" i="4" s="1"/>
  <c r="AJ262" i="4"/>
  <c r="AJ263" i="4" s="1"/>
  <c r="AA205" i="4"/>
  <c r="AA206" i="4" s="1"/>
  <c r="AA242" i="4"/>
  <c r="AA251" i="4" s="1"/>
  <c r="AD205" i="4"/>
  <c r="AD206" i="4" s="1"/>
  <c r="AA269" i="4"/>
  <c r="AA176" i="4"/>
  <c r="AA187" i="4" s="1"/>
  <c r="AA225" i="4"/>
  <c r="AA226" i="4" s="1"/>
  <c r="AD225" i="4"/>
  <c r="AD226" i="4" s="1"/>
  <c r="AD176" i="4"/>
  <c r="AD187" i="4" s="1"/>
  <c r="U65" i="4"/>
  <c r="U66" i="4" s="1"/>
  <c r="N66" i="4"/>
  <c r="AA42" i="4"/>
  <c r="AA35" i="4"/>
  <c r="AA14" i="4"/>
  <c r="AP285" i="4"/>
  <c r="AQ285" i="4" s="1"/>
  <c r="AP282" i="4"/>
  <c r="AQ282" i="4" s="1"/>
  <c r="AP275" i="4"/>
  <c r="AQ275" i="4" s="1"/>
  <c r="AP267" i="4"/>
  <c r="AP268" i="4" s="1"/>
  <c r="AQ268" i="4" s="1"/>
  <c r="AP262" i="4"/>
  <c r="AQ262" i="4" s="1"/>
  <c r="AP249" i="4"/>
  <c r="AQ249" i="4" s="1"/>
  <c r="AP241" i="4"/>
  <c r="AQ241" i="4" s="1"/>
  <c r="AP236" i="4"/>
  <c r="AQ236" i="4" s="1"/>
  <c r="AP224" i="4"/>
  <c r="AQ224" i="4" s="1"/>
  <c r="AP219" i="4"/>
  <c r="AQ219" i="4" s="1"/>
  <c r="AP204" i="4"/>
  <c r="AQ204" i="4" s="1"/>
  <c r="AP201" i="4"/>
  <c r="AQ201" i="4" s="1"/>
  <c r="AP196" i="4"/>
  <c r="AQ196" i="4" s="1"/>
  <c r="AQ182" i="4"/>
  <c r="AP175" i="4"/>
  <c r="AQ175" i="4" s="1"/>
  <c r="AP156" i="4"/>
  <c r="AQ156" i="4" s="1"/>
  <c r="AP166" i="4"/>
  <c r="AQ166" i="4" s="1"/>
  <c r="AP160" i="4"/>
  <c r="AQ160" i="4" s="1"/>
  <c r="AP172" i="4"/>
  <c r="AQ172" i="4" s="1"/>
  <c r="AP153" i="4"/>
  <c r="AP139" i="4"/>
  <c r="AP140" i="4" s="1"/>
  <c r="AQ140" i="4" s="1"/>
  <c r="AP129" i="4"/>
  <c r="AQ129" i="4" s="1"/>
  <c r="AP111" i="4"/>
  <c r="AP79" i="4"/>
  <c r="AP80" i="4" s="1"/>
  <c r="AP63" i="4"/>
  <c r="AP67" i="4" s="1"/>
  <c r="AP49" i="4"/>
  <c r="AQ49" i="4" s="1"/>
  <c r="AP42" i="4"/>
  <c r="AQ42" i="4" s="1"/>
  <c r="AQ46" i="4"/>
  <c r="AP38" i="4"/>
  <c r="AQ38" i="4" s="1"/>
  <c r="AP35" i="4"/>
  <c r="AQ281" i="4"/>
  <c r="AQ274" i="4"/>
  <c r="AQ273" i="4"/>
  <c r="AQ266" i="4"/>
  <c r="AQ261" i="4"/>
  <c r="AQ260" i="4"/>
  <c r="AQ259" i="4"/>
  <c r="AQ258" i="4"/>
  <c r="AQ256" i="4"/>
  <c r="AQ255" i="4"/>
  <c r="AQ248" i="4"/>
  <c r="AQ247" i="4"/>
  <c r="AQ246" i="4"/>
  <c r="AQ245" i="4"/>
  <c r="AQ240" i="4"/>
  <c r="AQ235" i="4"/>
  <c r="AQ232" i="4"/>
  <c r="AQ231" i="4"/>
  <c r="AQ230" i="4"/>
  <c r="AQ223" i="4"/>
  <c r="AQ222" i="4"/>
  <c r="AQ221" i="4"/>
  <c r="AQ218" i="4"/>
  <c r="AQ217" i="4"/>
  <c r="AQ216" i="4"/>
  <c r="AQ215" i="4"/>
  <c r="AQ214" i="4"/>
  <c r="AQ213" i="4"/>
  <c r="AQ211" i="4"/>
  <c r="AQ210" i="4"/>
  <c r="AQ203" i="4"/>
  <c r="AQ200" i="4"/>
  <c r="AQ198" i="4"/>
  <c r="AQ195" i="4"/>
  <c r="AQ194" i="4"/>
  <c r="AQ193" i="4"/>
  <c r="AQ179" i="4"/>
  <c r="AQ174" i="4"/>
  <c r="AQ155" i="4"/>
  <c r="AQ165" i="4"/>
  <c r="AQ164" i="4"/>
  <c r="AQ162" i="4"/>
  <c r="AQ159" i="4"/>
  <c r="AQ158" i="4"/>
  <c r="AQ171" i="4"/>
  <c r="AQ168" i="4"/>
  <c r="AQ152" i="4"/>
  <c r="AQ151" i="4"/>
  <c r="AQ149" i="4"/>
  <c r="AQ147" i="4"/>
  <c r="AQ146" i="4"/>
  <c r="AQ145" i="4"/>
  <c r="AQ138" i="4"/>
  <c r="AQ136" i="4"/>
  <c r="AQ135" i="4"/>
  <c r="AQ134" i="4"/>
  <c r="AQ133" i="4"/>
  <c r="AQ128" i="4"/>
  <c r="AQ127" i="4"/>
  <c r="AQ125" i="4"/>
  <c r="AQ124" i="4"/>
  <c r="AQ121" i="4"/>
  <c r="AQ120" i="4"/>
  <c r="AQ119" i="4"/>
  <c r="AQ117" i="4"/>
  <c r="AQ116" i="4"/>
  <c r="AQ110" i="4"/>
  <c r="AQ104" i="4"/>
  <c r="AQ103" i="4"/>
  <c r="AQ101" i="4"/>
  <c r="AQ98" i="4"/>
  <c r="AQ97" i="4"/>
  <c r="AQ96" i="4"/>
  <c r="AQ91" i="4"/>
  <c r="AQ88" i="4"/>
  <c r="AQ87" i="4"/>
  <c r="AQ86" i="4"/>
  <c r="AQ85" i="4"/>
  <c r="AQ78" i="4"/>
  <c r="AQ77" i="4"/>
  <c r="AQ76" i="4"/>
  <c r="AQ75" i="4"/>
  <c r="AQ74" i="4"/>
  <c r="AQ72" i="4"/>
  <c r="AQ61" i="4"/>
  <c r="AQ48" i="4"/>
  <c r="AQ41" i="4"/>
  <c r="AQ40" i="4"/>
  <c r="AQ45" i="4"/>
  <c r="AQ37" i="4"/>
  <c r="AQ34" i="4"/>
  <c r="AQ33" i="4"/>
  <c r="AQ32" i="4"/>
  <c r="AQ31" i="4"/>
  <c r="AQ30" i="4"/>
  <c r="AQ29" i="4"/>
  <c r="AP14" i="4"/>
  <c r="AQ9" i="4"/>
  <c r="AJ49" i="4" l="1"/>
  <c r="AQ14" i="4"/>
  <c r="AP18" i="4"/>
  <c r="AQ67" i="4"/>
  <c r="Z295" i="4"/>
  <c r="AQ153" i="4"/>
  <c r="AP176" i="4"/>
  <c r="AP187" i="4" s="1"/>
  <c r="Y295" i="4"/>
  <c r="AD295" i="4"/>
  <c r="AG295" i="4"/>
  <c r="AO141" i="4"/>
  <c r="AO295" i="4" s="1"/>
  <c r="AI295" i="4"/>
  <c r="AQ35" i="4"/>
  <c r="AP58" i="4"/>
  <c r="AP68" i="4" s="1"/>
  <c r="AA58" i="4"/>
  <c r="AA68" i="4" s="1"/>
  <c r="AH58" i="4"/>
  <c r="AH68" i="4" s="1"/>
  <c r="AH295" i="4" s="1"/>
  <c r="AJ58" i="4"/>
  <c r="AJ68" i="4" s="1"/>
  <c r="AJ130" i="4"/>
  <c r="AJ141" i="4" s="1"/>
  <c r="AQ111" i="4"/>
  <c r="AP130" i="4"/>
  <c r="AQ130" i="4" s="1"/>
  <c r="AA18" i="4"/>
  <c r="AA25" i="4" s="1"/>
  <c r="AJ269" i="4"/>
  <c r="AQ63" i="4"/>
  <c r="AJ242" i="4"/>
  <c r="AJ251" i="4" s="1"/>
  <c r="AJ225" i="4"/>
  <c r="AJ226" i="4" s="1"/>
  <c r="AJ286" i="4"/>
  <c r="AJ287" i="4" s="1"/>
  <c r="AJ205" i="4"/>
  <c r="AJ206" i="4" s="1"/>
  <c r="AJ176" i="4"/>
  <c r="AJ187" i="4" s="1"/>
  <c r="AQ139" i="4"/>
  <c r="AP242" i="4"/>
  <c r="AQ242" i="4" s="1"/>
  <c r="AP81" i="4"/>
  <c r="AQ81" i="4" s="1"/>
  <c r="AQ80" i="4"/>
  <c r="AQ267" i="4"/>
  <c r="AP225" i="4"/>
  <c r="AQ225" i="4" s="1"/>
  <c r="AQ79" i="4"/>
  <c r="AP205" i="4"/>
  <c r="AQ205" i="4" s="1"/>
  <c r="AP250" i="4"/>
  <c r="AQ250" i="4" s="1"/>
  <c r="AP276" i="4"/>
  <c r="AQ276" i="4" s="1"/>
  <c r="AP263" i="4"/>
  <c r="AP286" i="4"/>
  <c r="AQ186" i="4"/>
  <c r="AQ18" i="4" l="1"/>
  <c r="AP25" i="4"/>
  <c r="AQ25" i="4" s="1"/>
  <c r="AJ295" i="4"/>
  <c r="AA295" i="4"/>
  <c r="AP226" i="4"/>
  <c r="AQ226" i="4" s="1"/>
  <c r="AP206" i="4"/>
  <c r="AQ206" i="4" s="1"/>
  <c r="AP141" i="4"/>
  <c r="AQ141" i="4" s="1"/>
  <c r="AP277" i="4"/>
  <c r="AQ277" i="4" s="1"/>
  <c r="AP251" i="4"/>
  <c r="AQ251" i="4" s="1"/>
  <c r="AQ176" i="4"/>
  <c r="AQ187" i="4"/>
  <c r="AQ286" i="4"/>
  <c r="AP287" i="4"/>
  <c r="AQ287" i="4" s="1"/>
  <c r="AQ58" i="4"/>
  <c r="AQ68" i="4"/>
  <c r="AQ263" i="4"/>
  <c r="AP269" i="4"/>
  <c r="AQ269" i="4" s="1"/>
  <c r="O35" i="4"/>
  <c r="O38" i="4"/>
  <c r="O46" i="4"/>
  <c r="O42" i="4"/>
  <c r="O49" i="4"/>
  <c r="O63" i="4"/>
  <c r="O79" i="4"/>
  <c r="O80" i="4" s="1"/>
  <c r="O81" i="4" s="1"/>
  <c r="O111" i="4"/>
  <c r="O129" i="4"/>
  <c r="O139" i="4"/>
  <c r="O140" i="4" s="1"/>
  <c r="O156" i="4"/>
  <c r="O175" i="4"/>
  <c r="O196" i="4"/>
  <c r="O201" i="4"/>
  <c r="O204" i="4"/>
  <c r="O219" i="4"/>
  <c r="O224" i="4"/>
  <c r="O236" i="4"/>
  <c r="O241" i="4"/>
  <c r="O249" i="4"/>
  <c r="O250" i="4" s="1"/>
  <c r="O262" i="4"/>
  <c r="O275" i="4"/>
  <c r="O276" i="4" s="1"/>
  <c r="O282" i="4"/>
  <c r="P282" i="4" s="1"/>
  <c r="P286" i="4" s="1"/>
  <c r="P287" i="4" s="1"/>
  <c r="O58" i="4" l="1"/>
  <c r="O68" i="4" s="1"/>
  <c r="O24" i="4"/>
  <c r="O25" i="4" s="1"/>
  <c r="O287" i="4"/>
  <c r="AP295" i="4"/>
  <c r="AQ295" i="4" s="1"/>
  <c r="O130" i="4"/>
  <c r="O141" i="4" s="1"/>
  <c r="O225" i="4"/>
  <c r="O226" i="4" s="1"/>
  <c r="O187" i="4"/>
  <c r="O242" i="4"/>
  <c r="O251" i="4" s="1"/>
  <c r="O205" i="4"/>
  <c r="O206" i="4" s="1"/>
  <c r="S222" i="4"/>
  <c r="T222" i="4"/>
  <c r="U222" i="4"/>
  <c r="S223" i="4"/>
  <c r="T223" i="4"/>
  <c r="U223" i="4"/>
  <c r="U221" i="4"/>
  <c r="T221" i="4"/>
  <c r="S221" i="4"/>
  <c r="L222" i="4"/>
  <c r="P222" i="4" s="1"/>
  <c r="L223" i="4"/>
  <c r="P223" i="4" s="1"/>
  <c r="M222" i="4"/>
  <c r="Q222" i="4" s="1"/>
  <c r="K222" i="4"/>
  <c r="H222" i="4"/>
  <c r="E222" i="4"/>
  <c r="M221" i="4"/>
  <c r="Q221" i="4" s="1"/>
  <c r="L221" i="4"/>
  <c r="P221" i="4" s="1"/>
  <c r="K221" i="4"/>
  <c r="H221" i="4"/>
  <c r="E221" i="4"/>
  <c r="N222" i="4" l="1"/>
  <c r="R222" i="4" s="1"/>
  <c r="N221" i="4"/>
  <c r="R221" i="4" s="1"/>
  <c r="T285" i="4" l="1"/>
  <c r="S285" i="4"/>
  <c r="M274" i="4"/>
  <c r="L274" i="4"/>
  <c r="M273" i="4"/>
  <c r="L273" i="4"/>
  <c r="M266" i="4"/>
  <c r="M267" i="4" s="1"/>
  <c r="L266" i="4"/>
  <c r="L267" i="4" s="1"/>
  <c r="M261" i="4"/>
  <c r="L261" i="4"/>
  <c r="M260" i="4"/>
  <c r="L260" i="4"/>
  <c r="M259" i="4"/>
  <c r="L259" i="4"/>
  <c r="M258" i="4"/>
  <c r="L258" i="4"/>
  <c r="M256" i="4"/>
  <c r="L256" i="4"/>
  <c r="M255" i="4"/>
  <c r="L255" i="4"/>
  <c r="M248" i="4"/>
  <c r="L248" i="4"/>
  <c r="M247" i="4"/>
  <c r="L247" i="4"/>
  <c r="M246" i="4"/>
  <c r="L246" i="4"/>
  <c r="M245" i="4"/>
  <c r="L245" i="4"/>
  <c r="M235" i="4"/>
  <c r="L235" i="4"/>
  <c r="M232" i="4"/>
  <c r="L232" i="4"/>
  <c r="M231" i="4"/>
  <c r="L231" i="4"/>
  <c r="M230" i="4"/>
  <c r="L230" i="4"/>
  <c r="M223" i="4"/>
  <c r="Q223" i="4" s="1"/>
  <c r="M218" i="4"/>
  <c r="L218" i="4"/>
  <c r="M217" i="4"/>
  <c r="L217" i="4"/>
  <c r="M216" i="4"/>
  <c r="L216" i="4"/>
  <c r="M215" i="4"/>
  <c r="L215" i="4"/>
  <c r="M214" i="4"/>
  <c r="L214" i="4"/>
  <c r="M213" i="4"/>
  <c r="L213" i="4"/>
  <c r="M211" i="4"/>
  <c r="L211" i="4"/>
  <c r="M210" i="4"/>
  <c r="L210" i="4"/>
  <c r="M203" i="4"/>
  <c r="L203" i="4"/>
  <c r="M195" i="4"/>
  <c r="L195" i="4"/>
  <c r="M194" i="4"/>
  <c r="L194" i="4"/>
  <c r="M193" i="4"/>
  <c r="L193" i="4"/>
  <c r="M179" i="4"/>
  <c r="L179" i="4"/>
  <c r="M174" i="4"/>
  <c r="L174" i="4"/>
  <c r="M155" i="4"/>
  <c r="L155" i="4"/>
  <c r="M165" i="4"/>
  <c r="L165" i="4"/>
  <c r="M164" i="4"/>
  <c r="L164" i="4"/>
  <c r="M162" i="4"/>
  <c r="L162" i="4"/>
  <c r="M159" i="4"/>
  <c r="L159" i="4"/>
  <c r="M158" i="4"/>
  <c r="L158" i="4"/>
  <c r="M171" i="4"/>
  <c r="L171" i="4"/>
  <c r="M168" i="4"/>
  <c r="L168" i="4"/>
  <c r="M152" i="4"/>
  <c r="L152" i="4"/>
  <c r="M151" i="4"/>
  <c r="L151" i="4"/>
  <c r="M149" i="4"/>
  <c r="L149" i="4"/>
  <c r="M147" i="4"/>
  <c r="L147" i="4"/>
  <c r="M146" i="4"/>
  <c r="L146" i="4"/>
  <c r="M145" i="4"/>
  <c r="L145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61" i="4"/>
  <c r="L61" i="4"/>
  <c r="M48" i="4"/>
  <c r="L48" i="4"/>
  <c r="M41" i="4"/>
  <c r="M40" i="4"/>
  <c r="L40" i="4"/>
  <c r="M45" i="4"/>
  <c r="L45" i="4"/>
  <c r="M37" i="4"/>
  <c r="L37" i="4"/>
  <c r="M182" i="4" l="1"/>
  <c r="M186" i="4" s="1"/>
  <c r="L182" i="4"/>
  <c r="L186" i="4" s="1"/>
  <c r="N74" i="4"/>
  <c r="N48" i="4"/>
  <c r="N162" i="4"/>
  <c r="N124" i="4"/>
  <c r="N216" i="4"/>
  <c r="N223" i="4"/>
  <c r="R223" i="4" s="1"/>
  <c r="N273" i="4"/>
  <c r="N232" i="4"/>
  <c r="N31" i="4"/>
  <c r="N32" i="4"/>
  <c r="N117" i="4"/>
  <c r="N231" i="4"/>
  <c r="N76" i="4"/>
  <c r="N230" i="4"/>
  <c r="N37" i="4"/>
  <c r="N91" i="4"/>
  <c r="N179" i="4"/>
  <c r="N182" i="4" s="1"/>
  <c r="N186" i="4" s="1"/>
  <c r="N246" i="4"/>
  <c r="N274" i="4"/>
  <c r="U285" i="4"/>
  <c r="N266" i="4"/>
  <c r="N267" i="4" s="1"/>
  <c r="N259" i="4"/>
  <c r="N258" i="4"/>
  <c r="N255" i="4"/>
  <c r="N261" i="4"/>
  <c r="N260" i="4"/>
  <c r="N256" i="4"/>
  <c r="N245" i="4"/>
  <c r="N248" i="4"/>
  <c r="N247" i="4"/>
  <c r="N235" i="4"/>
  <c r="N215" i="4"/>
  <c r="R215" i="4" s="1"/>
  <c r="N210" i="4"/>
  <c r="N214" i="4"/>
  <c r="N218" i="4"/>
  <c r="N217" i="4"/>
  <c r="N213" i="4"/>
  <c r="N211" i="4"/>
  <c r="N203" i="4"/>
  <c r="N198" i="4"/>
  <c r="N195" i="4"/>
  <c r="N193" i="4"/>
  <c r="N194" i="4"/>
  <c r="N174" i="4"/>
  <c r="N155" i="4"/>
  <c r="N164" i="4"/>
  <c r="N165" i="4"/>
  <c r="N158" i="4"/>
  <c r="N159" i="4"/>
  <c r="N171" i="4"/>
  <c r="N168" i="4"/>
  <c r="N151" i="4"/>
  <c r="N152" i="4"/>
  <c r="N149" i="4"/>
  <c r="N146" i="4"/>
  <c r="N145" i="4"/>
  <c r="N147" i="4"/>
  <c r="N133" i="4"/>
  <c r="N120" i="4"/>
  <c r="N116" i="4"/>
  <c r="N121" i="4"/>
  <c r="N119" i="4"/>
  <c r="N104" i="4"/>
  <c r="N85" i="4"/>
  <c r="N101" i="4"/>
  <c r="N95" i="4"/>
  <c r="N92" i="4"/>
  <c r="N86" i="4"/>
  <c r="N103" i="4"/>
  <c r="N98" i="4"/>
  <c r="N97" i="4"/>
  <c r="N96" i="4"/>
  <c r="N88" i="4"/>
  <c r="N87" i="4"/>
  <c r="N72" i="4"/>
  <c r="N78" i="4"/>
  <c r="N77" i="4"/>
  <c r="N75" i="4"/>
  <c r="N73" i="4"/>
  <c r="N61" i="4"/>
  <c r="N41" i="4"/>
  <c r="N40" i="4"/>
  <c r="N45" i="4"/>
  <c r="N34" i="4"/>
  <c r="N33" i="4"/>
  <c r="N30" i="4"/>
  <c r="N29" i="4"/>
  <c r="P246" i="4" l="1"/>
  <c r="K116" i="4" l="1"/>
  <c r="H9" i="4" l="1"/>
  <c r="K9" i="4"/>
  <c r="P9" i="4"/>
  <c r="Q9" i="4"/>
  <c r="S9" i="4"/>
  <c r="T9" i="4"/>
  <c r="U9" i="4"/>
  <c r="C14" i="4"/>
  <c r="C18" i="4" s="1"/>
  <c r="C25" i="4" s="1"/>
  <c r="D14" i="4"/>
  <c r="D18" i="4" s="1"/>
  <c r="D25" i="4" s="1"/>
  <c r="F18" i="4"/>
  <c r="F25" i="4" s="1"/>
  <c r="G14" i="4"/>
  <c r="G18" i="4" s="1"/>
  <c r="G25" i="4" s="1"/>
  <c r="I14" i="4"/>
  <c r="I18" i="4" s="1"/>
  <c r="I25" i="4" s="1"/>
  <c r="J14" i="4"/>
  <c r="J18" i="4" s="1"/>
  <c r="J25" i="4" s="1"/>
  <c r="H29" i="4"/>
  <c r="K29" i="4"/>
  <c r="T29" i="4"/>
  <c r="P29" i="4"/>
  <c r="Q29" i="4"/>
  <c r="R29" i="4" s="1"/>
  <c r="H30" i="4"/>
  <c r="K30" i="4"/>
  <c r="T30" i="4"/>
  <c r="P30" i="4"/>
  <c r="Q30" i="4"/>
  <c r="R30" i="4" s="1"/>
  <c r="H31" i="4"/>
  <c r="K31" i="4"/>
  <c r="T31" i="4"/>
  <c r="P31" i="4"/>
  <c r="Q31" i="4"/>
  <c r="R31" i="4" s="1"/>
  <c r="H32" i="4"/>
  <c r="K32" i="4"/>
  <c r="P32" i="4"/>
  <c r="Q32" i="4"/>
  <c r="R32" i="4" s="1"/>
  <c r="S32" i="4"/>
  <c r="H33" i="4"/>
  <c r="K33" i="4"/>
  <c r="T33" i="4"/>
  <c r="P33" i="4"/>
  <c r="Q33" i="4"/>
  <c r="R33" i="4" s="1"/>
  <c r="H34" i="4"/>
  <c r="K34" i="4"/>
  <c r="T34" i="4"/>
  <c r="P34" i="4"/>
  <c r="Q34" i="4"/>
  <c r="R34" i="4" s="1"/>
  <c r="C35" i="4"/>
  <c r="D35" i="4"/>
  <c r="G35" i="4"/>
  <c r="I35" i="4"/>
  <c r="J35" i="4"/>
  <c r="E37" i="4"/>
  <c r="E38" i="4" s="1"/>
  <c r="H37" i="4"/>
  <c r="H38" i="4" s="1"/>
  <c r="K37" i="4"/>
  <c r="K38" i="4" s="1"/>
  <c r="P37" i="4"/>
  <c r="P38" i="4" s="1"/>
  <c r="Q37" i="4"/>
  <c r="Q38" i="4" s="1"/>
  <c r="R37" i="4"/>
  <c r="R38" i="4" s="1"/>
  <c r="T37" i="4"/>
  <c r="T38" i="4" s="1"/>
  <c r="C38" i="4"/>
  <c r="D38" i="4"/>
  <c r="G38" i="4"/>
  <c r="I38" i="4"/>
  <c r="J38" i="4"/>
  <c r="E46" i="4"/>
  <c r="H45" i="4"/>
  <c r="H46" i="4" s="1"/>
  <c r="K45" i="4"/>
  <c r="K46" i="4" s="1"/>
  <c r="S45" i="4"/>
  <c r="S46" i="4" s="1"/>
  <c r="P45" i="4"/>
  <c r="P46" i="4" s="1"/>
  <c r="Q45" i="4"/>
  <c r="Q46" i="4" s="1"/>
  <c r="R45" i="4"/>
  <c r="R46" i="4" s="1"/>
  <c r="E40" i="4"/>
  <c r="H40" i="4"/>
  <c r="K40" i="4"/>
  <c r="P40" i="4"/>
  <c r="Q40" i="4"/>
  <c r="R40" i="4"/>
  <c r="T40" i="4"/>
  <c r="E41" i="4"/>
  <c r="H41" i="4"/>
  <c r="K41" i="4"/>
  <c r="T41" i="4"/>
  <c r="P41" i="4"/>
  <c r="Q41" i="4"/>
  <c r="R41" i="4"/>
  <c r="C42" i="4"/>
  <c r="D42" i="4"/>
  <c r="G42" i="4"/>
  <c r="I42" i="4"/>
  <c r="J42" i="4"/>
  <c r="E48" i="4"/>
  <c r="E49" i="4" s="1"/>
  <c r="H48" i="4"/>
  <c r="H49" i="4" s="1"/>
  <c r="K48" i="4"/>
  <c r="K49" i="4" s="1"/>
  <c r="U48" i="4"/>
  <c r="U49" i="4" s="1"/>
  <c r="P48" i="4"/>
  <c r="P49" i="4" s="1"/>
  <c r="Q48" i="4"/>
  <c r="Q49" i="4" s="1"/>
  <c r="R48" i="4"/>
  <c r="R49" i="4" s="1"/>
  <c r="S48" i="4"/>
  <c r="S49" i="4" s="1"/>
  <c r="C49" i="4"/>
  <c r="D49" i="4"/>
  <c r="I49" i="4"/>
  <c r="J49" i="4"/>
  <c r="E61" i="4"/>
  <c r="E63" i="4" s="1"/>
  <c r="E67" i="4" s="1"/>
  <c r="H61" i="4"/>
  <c r="H63" i="4" s="1"/>
  <c r="H67" i="4" s="1"/>
  <c r="K61" i="4"/>
  <c r="K63" i="4" s="1"/>
  <c r="K67" i="4" s="1"/>
  <c r="T61" i="4"/>
  <c r="T63" i="4" s="1"/>
  <c r="P61" i="4"/>
  <c r="Q61" i="4"/>
  <c r="R61" i="4"/>
  <c r="K72" i="4"/>
  <c r="U72" i="4"/>
  <c r="P72" i="4"/>
  <c r="Q72" i="4"/>
  <c r="R72" i="4"/>
  <c r="S72" i="4"/>
  <c r="K73" i="4"/>
  <c r="P73" i="4"/>
  <c r="Q73" i="4"/>
  <c r="R73" i="4"/>
  <c r="T73" i="4"/>
  <c r="K74" i="4"/>
  <c r="S74" i="4"/>
  <c r="P74" i="4"/>
  <c r="Q74" i="4"/>
  <c r="R74" i="4"/>
  <c r="K75" i="4"/>
  <c r="P75" i="4"/>
  <c r="Q75" i="4"/>
  <c r="R75" i="4"/>
  <c r="T75" i="4"/>
  <c r="K76" i="4"/>
  <c r="S76" i="4"/>
  <c r="P76" i="4"/>
  <c r="Q76" i="4"/>
  <c r="R76" i="4"/>
  <c r="K77" i="4"/>
  <c r="T77" i="4"/>
  <c r="P77" i="4"/>
  <c r="Q77" i="4"/>
  <c r="R77" i="4"/>
  <c r="K78" i="4"/>
  <c r="S78" i="4"/>
  <c r="P78" i="4"/>
  <c r="Q78" i="4"/>
  <c r="R78" i="4"/>
  <c r="C79" i="4"/>
  <c r="D79" i="4"/>
  <c r="F79" i="4"/>
  <c r="F80" i="4" s="1"/>
  <c r="F81" i="4" s="1"/>
  <c r="G79" i="4"/>
  <c r="G80" i="4" s="1"/>
  <c r="G81" i="4" s="1"/>
  <c r="I79" i="4"/>
  <c r="I80" i="4" s="1"/>
  <c r="I81" i="4" s="1"/>
  <c r="J79" i="4"/>
  <c r="J80" i="4" s="1"/>
  <c r="J81" i="4" s="1"/>
  <c r="E85" i="4"/>
  <c r="H85" i="4"/>
  <c r="K85" i="4"/>
  <c r="T85" i="4"/>
  <c r="P85" i="4"/>
  <c r="Q85" i="4"/>
  <c r="R85" i="4"/>
  <c r="E86" i="4"/>
  <c r="H86" i="4"/>
  <c r="K86" i="4"/>
  <c r="T86" i="4"/>
  <c r="P86" i="4"/>
  <c r="Q86" i="4"/>
  <c r="R86" i="4"/>
  <c r="E87" i="4"/>
  <c r="H87" i="4"/>
  <c r="K87" i="4"/>
  <c r="P87" i="4"/>
  <c r="Q87" i="4"/>
  <c r="R87" i="4"/>
  <c r="T87" i="4"/>
  <c r="E88" i="4"/>
  <c r="H88" i="4"/>
  <c r="K88" i="4"/>
  <c r="T88" i="4"/>
  <c r="P88" i="4"/>
  <c r="Q88" i="4"/>
  <c r="R88" i="4"/>
  <c r="E91" i="4"/>
  <c r="H91" i="4"/>
  <c r="K91" i="4"/>
  <c r="T91" i="4"/>
  <c r="P91" i="4"/>
  <c r="Q91" i="4"/>
  <c r="R91" i="4"/>
  <c r="E92" i="4"/>
  <c r="H92" i="4"/>
  <c r="K92" i="4"/>
  <c r="T92" i="4"/>
  <c r="P92" i="4"/>
  <c r="Q92" i="4"/>
  <c r="R92" i="4"/>
  <c r="E95" i="4"/>
  <c r="H95" i="4"/>
  <c r="K95" i="4"/>
  <c r="S95" i="4"/>
  <c r="T95" i="4"/>
  <c r="P95" i="4"/>
  <c r="Q95" i="4"/>
  <c r="R95" i="4"/>
  <c r="E96" i="4"/>
  <c r="H96" i="4"/>
  <c r="K96" i="4"/>
  <c r="P96" i="4"/>
  <c r="Q96" i="4"/>
  <c r="R96" i="4"/>
  <c r="T96" i="4"/>
  <c r="E97" i="4"/>
  <c r="H97" i="4"/>
  <c r="K97" i="4"/>
  <c r="T97" i="4"/>
  <c r="P97" i="4"/>
  <c r="Q97" i="4"/>
  <c r="R97" i="4"/>
  <c r="E98" i="4"/>
  <c r="H98" i="4"/>
  <c r="K98" i="4"/>
  <c r="T98" i="4"/>
  <c r="P98" i="4"/>
  <c r="Q98" i="4"/>
  <c r="R98" i="4"/>
  <c r="H101" i="4"/>
  <c r="K101" i="4"/>
  <c r="T101" i="4"/>
  <c r="P101" i="4"/>
  <c r="Q101" i="4"/>
  <c r="R101" i="4"/>
  <c r="H103" i="4"/>
  <c r="K103" i="4"/>
  <c r="P103" i="4"/>
  <c r="Q103" i="4"/>
  <c r="R103" i="4"/>
  <c r="T103" i="4"/>
  <c r="H104" i="4"/>
  <c r="K104" i="4"/>
  <c r="P104" i="4"/>
  <c r="Q104" i="4"/>
  <c r="R104" i="4"/>
  <c r="T104" i="4"/>
  <c r="D111" i="4"/>
  <c r="G111" i="4"/>
  <c r="I111" i="4"/>
  <c r="I130" i="4" s="1"/>
  <c r="J111" i="4"/>
  <c r="J130" i="4" s="1"/>
  <c r="E116" i="4"/>
  <c r="H116" i="4"/>
  <c r="T116" i="4"/>
  <c r="P116" i="4"/>
  <c r="Q116" i="4"/>
  <c r="R116" i="4"/>
  <c r="E117" i="4"/>
  <c r="H117" i="4"/>
  <c r="K117" i="4"/>
  <c r="U117" i="4"/>
  <c r="T117" i="4"/>
  <c r="P117" i="4"/>
  <c r="Q117" i="4"/>
  <c r="R117" i="4"/>
  <c r="E119" i="4"/>
  <c r="H119" i="4"/>
  <c r="K119" i="4"/>
  <c r="T119" i="4"/>
  <c r="P119" i="4"/>
  <c r="Q119" i="4"/>
  <c r="R119" i="4"/>
  <c r="E120" i="4"/>
  <c r="H120" i="4"/>
  <c r="K120" i="4"/>
  <c r="T120" i="4"/>
  <c r="P120" i="4"/>
  <c r="Q120" i="4"/>
  <c r="R120" i="4"/>
  <c r="E121" i="4"/>
  <c r="H121" i="4"/>
  <c r="K121" i="4"/>
  <c r="S121" i="4"/>
  <c r="P121" i="4"/>
  <c r="Q121" i="4"/>
  <c r="R121" i="4"/>
  <c r="T121" i="4"/>
  <c r="E124" i="4"/>
  <c r="H124" i="4"/>
  <c r="K124" i="4"/>
  <c r="P124" i="4"/>
  <c r="Q124" i="4"/>
  <c r="R124" i="4"/>
  <c r="T124" i="4"/>
  <c r="E125" i="4"/>
  <c r="H125" i="4"/>
  <c r="K125" i="4"/>
  <c r="T125" i="4"/>
  <c r="P125" i="4"/>
  <c r="Q125" i="4"/>
  <c r="R125" i="4"/>
  <c r="E127" i="4"/>
  <c r="H127" i="4"/>
  <c r="K127" i="4"/>
  <c r="T127" i="4"/>
  <c r="P127" i="4"/>
  <c r="Q127" i="4"/>
  <c r="R127" i="4"/>
  <c r="E128" i="4"/>
  <c r="H128" i="4"/>
  <c r="K128" i="4"/>
  <c r="S128" i="4"/>
  <c r="P128" i="4"/>
  <c r="Q128" i="4"/>
  <c r="R128" i="4"/>
  <c r="C129" i="4"/>
  <c r="C130" i="4" s="1"/>
  <c r="D129" i="4"/>
  <c r="G129" i="4"/>
  <c r="E133" i="4"/>
  <c r="H133" i="4"/>
  <c r="K133" i="4"/>
  <c r="P133" i="4"/>
  <c r="Q133" i="4"/>
  <c r="R133" i="4"/>
  <c r="T133" i="4"/>
  <c r="E134" i="4"/>
  <c r="H134" i="4"/>
  <c r="K134" i="4"/>
  <c r="T134" i="4"/>
  <c r="P134" i="4"/>
  <c r="Q134" i="4"/>
  <c r="R134" i="4"/>
  <c r="E135" i="4"/>
  <c r="H135" i="4"/>
  <c r="K135" i="4"/>
  <c r="P135" i="4"/>
  <c r="Q135" i="4"/>
  <c r="R135" i="4"/>
  <c r="T135" i="4"/>
  <c r="E136" i="4"/>
  <c r="H136" i="4"/>
  <c r="K136" i="4"/>
  <c r="S136" i="4"/>
  <c r="P136" i="4"/>
  <c r="Q136" i="4"/>
  <c r="R136" i="4"/>
  <c r="E138" i="4"/>
  <c r="H138" i="4"/>
  <c r="K138" i="4"/>
  <c r="T138" i="4"/>
  <c r="P138" i="4"/>
  <c r="Q138" i="4"/>
  <c r="R138" i="4"/>
  <c r="C139" i="4"/>
  <c r="D139" i="4"/>
  <c r="F140" i="4"/>
  <c r="F141" i="4" s="1"/>
  <c r="G139" i="4"/>
  <c r="G140" i="4" s="1"/>
  <c r="I139" i="4"/>
  <c r="I140" i="4" s="1"/>
  <c r="J140" i="4"/>
  <c r="E145" i="4"/>
  <c r="H145" i="4"/>
  <c r="K145" i="4"/>
  <c r="P145" i="4"/>
  <c r="Q145" i="4"/>
  <c r="R145" i="4"/>
  <c r="T145" i="4"/>
  <c r="E146" i="4"/>
  <c r="H146" i="4"/>
  <c r="K146" i="4"/>
  <c r="Q146" i="4"/>
  <c r="P146" i="4"/>
  <c r="S146" i="4"/>
  <c r="T146" i="4"/>
  <c r="U146" i="4"/>
  <c r="E147" i="4"/>
  <c r="H147" i="4"/>
  <c r="K147" i="4"/>
  <c r="Q147" i="4"/>
  <c r="S147" i="4"/>
  <c r="T147" i="4"/>
  <c r="U147" i="4"/>
  <c r="E149" i="4"/>
  <c r="H149" i="4"/>
  <c r="K149" i="4"/>
  <c r="Q149" i="4"/>
  <c r="S149" i="4"/>
  <c r="T149" i="4"/>
  <c r="U149" i="4"/>
  <c r="E151" i="4"/>
  <c r="H151" i="4"/>
  <c r="K151" i="4"/>
  <c r="P151" i="4"/>
  <c r="Q151" i="4"/>
  <c r="R151" i="4"/>
  <c r="T151" i="4"/>
  <c r="E152" i="4"/>
  <c r="H152" i="4"/>
  <c r="K152" i="4"/>
  <c r="P152" i="4"/>
  <c r="Q152" i="4"/>
  <c r="R152" i="4"/>
  <c r="T152" i="4"/>
  <c r="C153" i="4"/>
  <c r="D153" i="4"/>
  <c r="F153" i="4"/>
  <c r="G153" i="4"/>
  <c r="I153" i="4"/>
  <c r="J153" i="4"/>
  <c r="E168" i="4"/>
  <c r="H168" i="4"/>
  <c r="K168" i="4"/>
  <c r="Q168" i="4"/>
  <c r="S168" i="4"/>
  <c r="T168" i="4"/>
  <c r="U168" i="4"/>
  <c r="E171" i="4"/>
  <c r="H171" i="4"/>
  <c r="K171" i="4"/>
  <c r="P171" i="4"/>
  <c r="Q171" i="4"/>
  <c r="R171" i="4"/>
  <c r="T171" i="4"/>
  <c r="C172" i="4"/>
  <c r="D172" i="4"/>
  <c r="F172" i="4"/>
  <c r="G172" i="4"/>
  <c r="I172" i="4"/>
  <c r="J172" i="4"/>
  <c r="E158" i="4"/>
  <c r="H158" i="4"/>
  <c r="K158" i="4"/>
  <c r="P158" i="4"/>
  <c r="Q158" i="4"/>
  <c r="R158" i="4"/>
  <c r="T158" i="4"/>
  <c r="E159" i="4"/>
  <c r="H159" i="4"/>
  <c r="K159" i="4"/>
  <c r="T159" i="4"/>
  <c r="P159" i="4"/>
  <c r="Q159" i="4"/>
  <c r="R159" i="4"/>
  <c r="C160" i="4"/>
  <c r="D160" i="4"/>
  <c r="F160" i="4"/>
  <c r="G160" i="4"/>
  <c r="I160" i="4"/>
  <c r="J160" i="4"/>
  <c r="E162" i="4"/>
  <c r="H162" i="4"/>
  <c r="K162" i="4"/>
  <c r="P162" i="4"/>
  <c r="Q162" i="4"/>
  <c r="S162" i="4"/>
  <c r="T162" i="4"/>
  <c r="U162" i="4"/>
  <c r="E164" i="4"/>
  <c r="H164" i="4"/>
  <c r="K164" i="4"/>
  <c r="T164" i="4"/>
  <c r="P164" i="4"/>
  <c r="Q164" i="4"/>
  <c r="R164" i="4"/>
  <c r="E165" i="4"/>
  <c r="H165" i="4"/>
  <c r="K165" i="4"/>
  <c r="Q165" i="4"/>
  <c r="S165" i="4"/>
  <c r="T165" i="4"/>
  <c r="U165" i="4"/>
  <c r="C166" i="4"/>
  <c r="D166" i="4"/>
  <c r="I166" i="4"/>
  <c r="J166" i="4"/>
  <c r="E155" i="4"/>
  <c r="E156" i="4" s="1"/>
  <c r="H155" i="4"/>
  <c r="H156" i="4" s="1"/>
  <c r="K155" i="4"/>
  <c r="K156" i="4" s="1"/>
  <c r="S155" i="4"/>
  <c r="S156" i="4" s="1"/>
  <c r="T155" i="4"/>
  <c r="T156" i="4" s="1"/>
  <c r="P155" i="4"/>
  <c r="P156" i="4" s="1"/>
  <c r="Q155" i="4"/>
  <c r="Q156" i="4" s="1"/>
  <c r="R155" i="4"/>
  <c r="R156" i="4" s="1"/>
  <c r="C156" i="4"/>
  <c r="D156" i="4"/>
  <c r="F156" i="4"/>
  <c r="G156" i="4"/>
  <c r="I156" i="4"/>
  <c r="J156" i="4"/>
  <c r="E174" i="4"/>
  <c r="E175" i="4" s="1"/>
  <c r="H175" i="4"/>
  <c r="K174" i="4"/>
  <c r="K175" i="4" s="1"/>
  <c r="T174" i="4"/>
  <c r="T175" i="4" s="1"/>
  <c r="P174" i="4"/>
  <c r="P175" i="4" s="1"/>
  <c r="Q174" i="4"/>
  <c r="Q175" i="4" s="1"/>
  <c r="R174" i="4"/>
  <c r="R175" i="4" s="1"/>
  <c r="C175" i="4"/>
  <c r="D175" i="4"/>
  <c r="F175" i="4"/>
  <c r="G175" i="4"/>
  <c r="I175" i="4"/>
  <c r="J175" i="4"/>
  <c r="E179" i="4"/>
  <c r="E182" i="4" s="1"/>
  <c r="E186" i="4" s="1"/>
  <c r="H179" i="4"/>
  <c r="H182" i="4" s="1"/>
  <c r="H186" i="4" s="1"/>
  <c r="K179" i="4"/>
  <c r="K182" i="4" s="1"/>
  <c r="K186" i="4" s="1"/>
  <c r="P179" i="4"/>
  <c r="S179" i="4"/>
  <c r="T179" i="4"/>
  <c r="U179" i="4"/>
  <c r="E193" i="4"/>
  <c r="H193" i="4"/>
  <c r="K193" i="4"/>
  <c r="P193" i="4"/>
  <c r="Q193" i="4"/>
  <c r="R193" i="4"/>
  <c r="T193" i="4"/>
  <c r="E194" i="4"/>
  <c r="H194" i="4"/>
  <c r="K194" i="4"/>
  <c r="T194" i="4"/>
  <c r="P194" i="4"/>
  <c r="Q194" i="4"/>
  <c r="R194" i="4"/>
  <c r="E195" i="4"/>
  <c r="H195" i="4"/>
  <c r="K195" i="4"/>
  <c r="T195" i="4"/>
  <c r="P195" i="4"/>
  <c r="Q195" i="4"/>
  <c r="R195" i="4"/>
  <c r="E198" i="4"/>
  <c r="H198" i="4"/>
  <c r="K198" i="4"/>
  <c r="T198" i="4"/>
  <c r="P198" i="4"/>
  <c r="Q198" i="4"/>
  <c r="R198" i="4"/>
  <c r="E200" i="4"/>
  <c r="H200" i="4"/>
  <c r="K200" i="4"/>
  <c r="T200" i="4"/>
  <c r="P200" i="4"/>
  <c r="Q200" i="4"/>
  <c r="R200" i="4"/>
  <c r="C201" i="4"/>
  <c r="D201" i="4"/>
  <c r="F201" i="4"/>
  <c r="G201" i="4"/>
  <c r="I201" i="4"/>
  <c r="J201" i="4"/>
  <c r="E203" i="4"/>
  <c r="E204" i="4" s="1"/>
  <c r="H203" i="4"/>
  <c r="H204" i="4" s="1"/>
  <c r="K203" i="4"/>
  <c r="K204" i="4" s="1"/>
  <c r="Q203" i="4"/>
  <c r="Q204" i="4" s="1"/>
  <c r="S203" i="4"/>
  <c r="S204" i="4" s="1"/>
  <c r="T203" i="4"/>
  <c r="T204" i="4" s="1"/>
  <c r="U203" i="4"/>
  <c r="U204" i="4" s="1"/>
  <c r="C204" i="4"/>
  <c r="D204" i="4"/>
  <c r="F204" i="4"/>
  <c r="G204" i="4"/>
  <c r="I204" i="4"/>
  <c r="J204" i="4"/>
  <c r="E210" i="4"/>
  <c r="H210" i="4"/>
  <c r="K210" i="4"/>
  <c r="Q210" i="4"/>
  <c r="S210" i="4"/>
  <c r="T210" i="4"/>
  <c r="U210" i="4"/>
  <c r="E211" i="4"/>
  <c r="H211" i="4"/>
  <c r="K211" i="4"/>
  <c r="Q211" i="4"/>
  <c r="S211" i="4"/>
  <c r="T211" i="4"/>
  <c r="U211" i="4"/>
  <c r="E213" i="4"/>
  <c r="H213" i="4"/>
  <c r="K213" i="4"/>
  <c r="Q213" i="4"/>
  <c r="P213" i="4"/>
  <c r="S213" i="4"/>
  <c r="T213" i="4"/>
  <c r="U213" i="4"/>
  <c r="E214" i="4"/>
  <c r="H214" i="4"/>
  <c r="K214" i="4"/>
  <c r="P214" i="4"/>
  <c r="Q214" i="4"/>
  <c r="S214" i="4"/>
  <c r="T214" i="4"/>
  <c r="U214" i="4"/>
  <c r="E215" i="4"/>
  <c r="H215" i="4"/>
  <c r="K215" i="4"/>
  <c r="Q215" i="4"/>
  <c r="S215" i="4"/>
  <c r="T215" i="4"/>
  <c r="U215" i="4"/>
  <c r="E216" i="4"/>
  <c r="H216" i="4"/>
  <c r="K216" i="4"/>
  <c r="P216" i="4"/>
  <c r="Q216" i="4"/>
  <c r="R216" i="4"/>
  <c r="T216" i="4"/>
  <c r="E217" i="4"/>
  <c r="H217" i="4"/>
  <c r="K217" i="4"/>
  <c r="S217" i="4"/>
  <c r="T217" i="4"/>
  <c r="P217" i="4"/>
  <c r="Q217" i="4"/>
  <c r="R217" i="4"/>
  <c r="E218" i="4"/>
  <c r="H218" i="4"/>
  <c r="K218" i="4"/>
  <c r="T218" i="4"/>
  <c r="P218" i="4"/>
  <c r="Q218" i="4"/>
  <c r="R218" i="4"/>
  <c r="C219" i="4"/>
  <c r="D219" i="4"/>
  <c r="F219" i="4"/>
  <c r="G219" i="4"/>
  <c r="I219" i="4"/>
  <c r="J219" i="4"/>
  <c r="E223" i="4"/>
  <c r="H223" i="4"/>
  <c r="K223" i="4"/>
  <c r="C224" i="4"/>
  <c r="D224" i="4"/>
  <c r="F224" i="4"/>
  <c r="G224" i="4"/>
  <c r="I224" i="4"/>
  <c r="J224" i="4"/>
  <c r="E230" i="4"/>
  <c r="H230" i="4"/>
  <c r="K230" i="4"/>
  <c r="P230" i="4"/>
  <c r="Q230" i="4"/>
  <c r="R230" i="4"/>
  <c r="T230" i="4"/>
  <c r="E231" i="4"/>
  <c r="H231" i="4"/>
  <c r="K231" i="4"/>
  <c r="S231" i="4"/>
  <c r="T231" i="4"/>
  <c r="P231" i="4"/>
  <c r="Q231" i="4"/>
  <c r="R231" i="4"/>
  <c r="E232" i="4"/>
  <c r="H232" i="4"/>
  <c r="K232" i="4"/>
  <c r="P232" i="4"/>
  <c r="Q232" i="4"/>
  <c r="R232" i="4"/>
  <c r="T232" i="4"/>
  <c r="E235" i="4"/>
  <c r="H235" i="4"/>
  <c r="K235" i="4"/>
  <c r="P235" i="4"/>
  <c r="Q235" i="4"/>
  <c r="R235" i="4"/>
  <c r="T235" i="4"/>
  <c r="C236" i="4"/>
  <c r="D236" i="4"/>
  <c r="F236" i="4"/>
  <c r="G236" i="4"/>
  <c r="I236" i="4"/>
  <c r="J236" i="4"/>
  <c r="E240" i="4"/>
  <c r="H240" i="4"/>
  <c r="K240" i="4"/>
  <c r="S240" i="4"/>
  <c r="P240" i="4"/>
  <c r="Q240" i="4"/>
  <c r="R240" i="4"/>
  <c r="C241" i="4"/>
  <c r="D241" i="4"/>
  <c r="G241" i="4"/>
  <c r="I241" i="4"/>
  <c r="J241" i="4"/>
  <c r="E245" i="4"/>
  <c r="H245" i="4"/>
  <c r="K245" i="4"/>
  <c r="T245" i="4"/>
  <c r="P245" i="4"/>
  <c r="Q245" i="4"/>
  <c r="R245" i="4"/>
  <c r="E246" i="4"/>
  <c r="H246" i="4"/>
  <c r="K246" i="4"/>
  <c r="T246" i="4"/>
  <c r="Q246" i="4"/>
  <c r="R246" i="4"/>
  <c r="E247" i="4"/>
  <c r="H247" i="4"/>
  <c r="K247" i="4"/>
  <c r="T247" i="4"/>
  <c r="P247" i="4"/>
  <c r="Q247" i="4"/>
  <c r="R247" i="4"/>
  <c r="E248" i="4"/>
  <c r="H248" i="4"/>
  <c r="K248" i="4"/>
  <c r="T248" i="4"/>
  <c r="P248" i="4"/>
  <c r="Q248" i="4"/>
  <c r="R248" i="4"/>
  <c r="C249" i="4"/>
  <c r="D249" i="4"/>
  <c r="F249" i="4"/>
  <c r="F250" i="4" s="1"/>
  <c r="G249" i="4"/>
  <c r="G250" i="4" s="1"/>
  <c r="I249" i="4"/>
  <c r="I250" i="4" s="1"/>
  <c r="J249" i="4"/>
  <c r="J250" i="4" s="1"/>
  <c r="E255" i="4"/>
  <c r="H255" i="4"/>
  <c r="K255" i="4"/>
  <c r="P255" i="4"/>
  <c r="Q255" i="4"/>
  <c r="R255" i="4"/>
  <c r="T255" i="4"/>
  <c r="E256" i="4"/>
  <c r="H256" i="4"/>
  <c r="K256" i="4"/>
  <c r="S256" i="4"/>
  <c r="T256" i="4"/>
  <c r="P256" i="4"/>
  <c r="Q256" i="4"/>
  <c r="R256" i="4"/>
  <c r="E258" i="4"/>
  <c r="H258" i="4"/>
  <c r="K258" i="4"/>
  <c r="T258" i="4"/>
  <c r="P258" i="4"/>
  <c r="Q258" i="4"/>
  <c r="R258" i="4"/>
  <c r="E259" i="4"/>
  <c r="K259" i="4"/>
  <c r="T259" i="4"/>
  <c r="P259" i="4"/>
  <c r="Q259" i="4"/>
  <c r="R259" i="4"/>
  <c r="E260" i="4"/>
  <c r="H260" i="4"/>
  <c r="K260" i="4"/>
  <c r="U260" i="4"/>
  <c r="P260" i="4"/>
  <c r="Q260" i="4"/>
  <c r="R260" i="4"/>
  <c r="T260" i="4"/>
  <c r="E261" i="4"/>
  <c r="H261" i="4"/>
  <c r="K261" i="4"/>
  <c r="S261" i="4"/>
  <c r="T261" i="4"/>
  <c r="P261" i="4"/>
  <c r="Q261" i="4"/>
  <c r="R261" i="4"/>
  <c r="C262" i="4"/>
  <c r="C263" i="4" s="1"/>
  <c r="C269" i="4" s="1"/>
  <c r="D262" i="4"/>
  <c r="D263" i="4" s="1"/>
  <c r="F262" i="4"/>
  <c r="F263" i="4" s="1"/>
  <c r="G262" i="4"/>
  <c r="G263" i="4" s="1"/>
  <c r="I262" i="4"/>
  <c r="I263" i="4" s="1"/>
  <c r="J262" i="4"/>
  <c r="J263" i="4" s="1"/>
  <c r="E266" i="4"/>
  <c r="E267" i="4" s="1"/>
  <c r="H266" i="4"/>
  <c r="H267" i="4" s="1"/>
  <c r="K266" i="4"/>
  <c r="K267" i="4" s="1"/>
  <c r="U266" i="4"/>
  <c r="U267" i="4" s="1"/>
  <c r="P266" i="4"/>
  <c r="P267" i="4" s="1"/>
  <c r="Q266" i="4"/>
  <c r="Q267" i="4" s="1"/>
  <c r="R266" i="4"/>
  <c r="R267" i="4" s="1"/>
  <c r="T266" i="4"/>
  <c r="T267" i="4" s="1"/>
  <c r="D268" i="4"/>
  <c r="F268" i="4"/>
  <c r="G268" i="4"/>
  <c r="I268" i="4"/>
  <c r="J268" i="4"/>
  <c r="E273" i="4"/>
  <c r="H273" i="4"/>
  <c r="K273" i="4"/>
  <c r="T273" i="4"/>
  <c r="P273" i="4"/>
  <c r="Q273" i="4"/>
  <c r="R273" i="4"/>
  <c r="E274" i="4"/>
  <c r="K274" i="4"/>
  <c r="P274" i="4"/>
  <c r="Q274" i="4"/>
  <c r="R274" i="4"/>
  <c r="T274" i="4"/>
  <c r="F276" i="4"/>
  <c r="F277" i="4" s="1"/>
  <c r="I275" i="4"/>
  <c r="I276" i="4" s="1"/>
  <c r="I277" i="4" s="1"/>
  <c r="J275" i="4"/>
  <c r="J276" i="4" s="1"/>
  <c r="J277" i="4" s="1"/>
  <c r="E281" i="4"/>
  <c r="E282" i="4" s="1"/>
  <c r="H281" i="4"/>
  <c r="H282" i="4" s="1"/>
  <c r="K281" i="4"/>
  <c r="K282" i="4" s="1"/>
  <c r="T281" i="4"/>
  <c r="T282" i="4" s="1"/>
  <c r="P281" i="4"/>
  <c r="Q281" i="4"/>
  <c r="R281" i="4"/>
  <c r="E285" i="4"/>
  <c r="H285" i="4"/>
  <c r="K285" i="4"/>
  <c r="D286" i="4"/>
  <c r="C58" i="4" l="1"/>
  <c r="G130" i="4"/>
  <c r="H111" i="4"/>
  <c r="F58" i="4"/>
  <c r="F68" i="4" s="1"/>
  <c r="D58" i="4"/>
  <c r="D68" i="4" s="1"/>
  <c r="I58" i="4"/>
  <c r="I68" i="4" s="1"/>
  <c r="C68" i="4"/>
  <c r="J58" i="4"/>
  <c r="J68" i="4" s="1"/>
  <c r="G58" i="4"/>
  <c r="G68" i="4" s="1"/>
  <c r="G141" i="4"/>
  <c r="H141" i="4" s="1"/>
  <c r="D130" i="4"/>
  <c r="M18" i="4"/>
  <c r="L18" i="4"/>
  <c r="C176" i="4"/>
  <c r="C187" i="4" s="1"/>
  <c r="Q201" i="4"/>
  <c r="T196" i="4"/>
  <c r="R196" i="4"/>
  <c r="F205" i="4"/>
  <c r="F206" i="4" s="1"/>
  <c r="Q196" i="4"/>
  <c r="P196" i="4"/>
  <c r="E196" i="4"/>
  <c r="K196" i="4"/>
  <c r="H196" i="4"/>
  <c r="T182" i="4"/>
  <c r="T186" i="4" s="1"/>
  <c r="P182" i="4"/>
  <c r="P186" i="4" s="1"/>
  <c r="U182" i="4"/>
  <c r="U186" i="4" s="1"/>
  <c r="S182" i="4"/>
  <c r="S186" i="4" s="1"/>
  <c r="L129" i="4"/>
  <c r="M129" i="4"/>
  <c r="M201" i="4"/>
  <c r="L111" i="4"/>
  <c r="M241" i="4"/>
  <c r="L241" i="4"/>
  <c r="L201" i="4"/>
  <c r="M139" i="4"/>
  <c r="L139" i="4"/>
  <c r="K129" i="4"/>
  <c r="L166" i="4"/>
  <c r="F176" i="4"/>
  <c r="H166" i="4"/>
  <c r="K201" i="4"/>
  <c r="M224" i="4"/>
  <c r="M285" i="4"/>
  <c r="M46" i="4"/>
  <c r="M204" i="4"/>
  <c r="M38" i="4"/>
  <c r="L285" i="4"/>
  <c r="F242" i="4"/>
  <c r="F251" i="4" s="1"/>
  <c r="M49" i="4"/>
  <c r="M42" i="4"/>
  <c r="L38" i="4"/>
  <c r="L204" i="4"/>
  <c r="L49" i="4"/>
  <c r="L46" i="4"/>
  <c r="G286" i="4"/>
  <c r="M282" i="4"/>
  <c r="N282" i="4" s="1"/>
  <c r="D276" i="4"/>
  <c r="D277" i="4" s="1"/>
  <c r="M275" i="4"/>
  <c r="C276" i="4"/>
  <c r="L275" i="4"/>
  <c r="M268" i="4"/>
  <c r="H268" i="4"/>
  <c r="L268" i="4"/>
  <c r="E268" i="4"/>
  <c r="L262" i="4"/>
  <c r="L263" i="4" s="1"/>
  <c r="M262" i="4"/>
  <c r="M263" i="4" s="1"/>
  <c r="L249" i="4"/>
  <c r="D250" i="4"/>
  <c r="M250" i="4" s="1"/>
  <c r="M249" i="4"/>
  <c r="C250" i="4"/>
  <c r="L250" i="4" s="1"/>
  <c r="M236" i="4"/>
  <c r="L236" i="4"/>
  <c r="D242" i="4"/>
  <c r="L224" i="4"/>
  <c r="M219" i="4"/>
  <c r="F225" i="4"/>
  <c r="F226" i="4" s="1"/>
  <c r="L219" i="4"/>
  <c r="E201" i="4"/>
  <c r="M196" i="4"/>
  <c r="N196" i="4" s="1"/>
  <c r="L175" i="4"/>
  <c r="M175" i="4"/>
  <c r="M156" i="4"/>
  <c r="L156" i="4"/>
  <c r="M166" i="4"/>
  <c r="M160" i="4"/>
  <c r="L160" i="4"/>
  <c r="E160" i="4"/>
  <c r="M172" i="4"/>
  <c r="L172" i="4"/>
  <c r="M153" i="4"/>
  <c r="L153" i="4"/>
  <c r="D140" i="4"/>
  <c r="M140" i="4" s="1"/>
  <c r="C140" i="4"/>
  <c r="L140" i="4" s="1"/>
  <c r="M111" i="4"/>
  <c r="D80" i="4"/>
  <c r="M79" i="4"/>
  <c r="C80" i="4"/>
  <c r="L79" i="4"/>
  <c r="M63" i="4"/>
  <c r="M67" i="4" s="1"/>
  <c r="L63" i="4"/>
  <c r="L67" i="4" s="1"/>
  <c r="L42" i="4"/>
  <c r="L35" i="4"/>
  <c r="M35" i="4"/>
  <c r="L14" i="4"/>
  <c r="M14" i="4"/>
  <c r="S14" i="4"/>
  <c r="S18" i="4" s="1"/>
  <c r="R268" i="4"/>
  <c r="G242" i="4"/>
  <c r="G251" i="4" s="1"/>
  <c r="P268" i="4"/>
  <c r="H219" i="4"/>
  <c r="U98" i="4"/>
  <c r="Q63" i="4"/>
  <c r="Q67" i="4" s="1"/>
  <c r="H42" i="4"/>
  <c r="U31" i="4"/>
  <c r="C286" i="4"/>
  <c r="C287" i="4" s="1"/>
  <c r="C242" i="4"/>
  <c r="G225" i="4"/>
  <c r="R203" i="4"/>
  <c r="R204" i="4" s="1"/>
  <c r="T42" i="4"/>
  <c r="N9" i="4"/>
  <c r="Q268" i="4"/>
  <c r="U259" i="4"/>
  <c r="U255" i="4"/>
  <c r="U77" i="4"/>
  <c r="K275" i="4"/>
  <c r="K276" i="4" s="1"/>
  <c r="K277" i="4" s="1"/>
  <c r="U248" i="4"/>
  <c r="U247" i="4"/>
  <c r="U246" i="4"/>
  <c r="J225" i="4"/>
  <c r="J226" i="4" s="1"/>
  <c r="I225" i="4"/>
  <c r="I226" i="4" s="1"/>
  <c r="R201" i="4"/>
  <c r="I205" i="4"/>
  <c r="I206" i="4" s="1"/>
  <c r="P160" i="4"/>
  <c r="R146" i="4"/>
  <c r="U164" i="4"/>
  <c r="U121" i="4"/>
  <c r="J141" i="4"/>
  <c r="U103" i="4"/>
  <c r="U88" i="4"/>
  <c r="P63" i="4"/>
  <c r="P67" i="4" s="1"/>
  <c r="U273" i="4"/>
  <c r="H172" i="4"/>
  <c r="D287" i="4"/>
  <c r="T275" i="4"/>
  <c r="T276" i="4" s="1"/>
  <c r="T277" i="4" s="1"/>
  <c r="E275" i="4"/>
  <c r="E276" i="4" s="1"/>
  <c r="E277" i="4" s="1"/>
  <c r="P275" i="4"/>
  <c r="P276" i="4" s="1"/>
  <c r="P277" i="4" s="1"/>
  <c r="H275" i="4"/>
  <c r="H276" i="4" s="1"/>
  <c r="H277" i="4" s="1"/>
  <c r="U240" i="4"/>
  <c r="U231" i="4"/>
  <c r="H236" i="4"/>
  <c r="Q236" i="4"/>
  <c r="K236" i="4"/>
  <c r="U224" i="4"/>
  <c r="C225" i="4"/>
  <c r="R162" i="4"/>
  <c r="S103" i="4"/>
  <c r="H14" i="4"/>
  <c r="H18" i="4" s="1"/>
  <c r="H25" i="4" s="1"/>
  <c r="Q249" i="4"/>
  <c r="Q250" i="4" s="1"/>
  <c r="P165" i="4"/>
  <c r="P166" i="4" s="1"/>
  <c r="R165" i="4"/>
  <c r="Q282" i="4"/>
  <c r="Q286" i="4" s="1"/>
  <c r="U274" i="4"/>
  <c r="R275" i="4"/>
  <c r="R276" i="4" s="1"/>
  <c r="R277" i="4" s="1"/>
  <c r="S266" i="4"/>
  <c r="S267" i="4" s="1"/>
  <c r="S259" i="4"/>
  <c r="K241" i="4"/>
  <c r="P241" i="4"/>
  <c r="P203" i="4"/>
  <c r="P204" i="4" s="1"/>
  <c r="J286" i="4"/>
  <c r="J287" i="4" s="1"/>
  <c r="F286" i="4"/>
  <c r="R282" i="4"/>
  <c r="R286" i="4" s="1"/>
  <c r="R287" i="4" s="1"/>
  <c r="S246" i="4"/>
  <c r="H249" i="4"/>
  <c r="H250" i="4" s="1"/>
  <c r="E249" i="4"/>
  <c r="E250" i="4" s="1"/>
  <c r="T240" i="4"/>
  <c r="T241" i="4" s="1"/>
  <c r="D205" i="4"/>
  <c r="U155" i="4"/>
  <c r="U156" i="4" s="1"/>
  <c r="S164" i="4"/>
  <c r="T172" i="4"/>
  <c r="T136" i="4"/>
  <c r="U136" i="4"/>
  <c r="T128" i="4"/>
  <c r="T129" i="4" s="1"/>
  <c r="U128" i="4"/>
  <c r="U120" i="4"/>
  <c r="U127" i="4"/>
  <c r="U119" i="4"/>
  <c r="U85" i="4"/>
  <c r="U40" i="4"/>
  <c r="U34" i="4"/>
  <c r="K42" i="4"/>
  <c r="U174" i="4"/>
  <c r="U175" i="4" s="1"/>
  <c r="G176" i="4"/>
  <c r="G187" i="4" s="1"/>
  <c r="U159" i="4"/>
  <c r="K160" i="4"/>
  <c r="Q139" i="4"/>
  <c r="Q140" i="4" s="1"/>
  <c r="S120" i="4"/>
  <c r="U96" i="4"/>
  <c r="Q111" i="4"/>
  <c r="K79" i="4"/>
  <c r="K80" i="4" s="1"/>
  <c r="K81" i="4" s="1"/>
  <c r="R63" i="4"/>
  <c r="R67" i="4" s="1"/>
  <c r="U61" i="4"/>
  <c r="U63" i="4" s="1"/>
  <c r="U67" i="4" s="1"/>
  <c r="P42" i="4"/>
  <c r="R210" i="4"/>
  <c r="P210" i="4"/>
  <c r="I286" i="4"/>
  <c r="I287" i="4" s="1"/>
  <c r="U281" i="4"/>
  <c r="G276" i="4"/>
  <c r="G277" i="4" s="1"/>
  <c r="R262" i="4"/>
  <c r="R263" i="4" s="1"/>
  <c r="T236" i="4"/>
  <c r="E224" i="4"/>
  <c r="T224" i="4"/>
  <c r="Q179" i="4"/>
  <c r="R179" i="4"/>
  <c r="R129" i="4"/>
  <c r="E236" i="4"/>
  <c r="S273" i="4"/>
  <c r="P262" i="4"/>
  <c r="P263" i="4" s="1"/>
  <c r="T219" i="4"/>
  <c r="R211" i="4"/>
  <c r="P211" i="4"/>
  <c r="J205" i="4"/>
  <c r="J206" i="4" s="1"/>
  <c r="E262" i="4"/>
  <c r="E263" i="4" s="1"/>
  <c r="H224" i="4"/>
  <c r="U200" i="4"/>
  <c r="S200" i="4"/>
  <c r="U268" i="4"/>
  <c r="T268" i="4"/>
  <c r="K268" i="4"/>
  <c r="U261" i="4"/>
  <c r="U258" i="4"/>
  <c r="U256" i="4"/>
  <c r="H262" i="4"/>
  <c r="H263" i="4" s="1"/>
  <c r="R249" i="4"/>
  <c r="R250" i="4" s="1"/>
  <c r="U245" i="4"/>
  <c r="J242" i="4"/>
  <c r="J251" i="4" s="1"/>
  <c r="H241" i="4"/>
  <c r="E241" i="4"/>
  <c r="R214" i="4"/>
  <c r="K219" i="4"/>
  <c r="U194" i="4"/>
  <c r="U193" i="4"/>
  <c r="S193" i="4"/>
  <c r="R160" i="4"/>
  <c r="U171" i="4"/>
  <c r="S171" i="4"/>
  <c r="E172" i="4"/>
  <c r="K153" i="4"/>
  <c r="U135" i="4"/>
  <c r="S135" i="4"/>
  <c r="E139" i="4"/>
  <c r="E140" i="4" s="1"/>
  <c r="U116" i="4"/>
  <c r="U97" i="4"/>
  <c r="U92" i="4"/>
  <c r="K35" i="4"/>
  <c r="U29" i="4"/>
  <c r="S29" i="4"/>
  <c r="Q262" i="4"/>
  <c r="Q263" i="4" s="1"/>
  <c r="R241" i="4"/>
  <c r="E166" i="4"/>
  <c r="T166" i="4"/>
  <c r="H139" i="4"/>
  <c r="H140" i="4" s="1"/>
  <c r="U104" i="4"/>
  <c r="S104" i="4"/>
  <c r="U91" i="4"/>
  <c r="S91" i="4"/>
  <c r="P111" i="4"/>
  <c r="E111" i="4"/>
  <c r="Q79" i="4"/>
  <c r="Q80" i="4" s="1"/>
  <c r="Q81" i="4" s="1"/>
  <c r="U45" i="4"/>
  <c r="U46" i="4" s="1"/>
  <c r="T45" i="4"/>
  <c r="T46" i="4" s="1"/>
  <c r="Q275" i="4"/>
  <c r="Q276" i="4" s="1"/>
  <c r="Q277" i="4" s="1"/>
  <c r="K262" i="4"/>
  <c r="K263" i="4" s="1"/>
  <c r="P249" i="4"/>
  <c r="P250" i="4" s="1"/>
  <c r="K249" i="4"/>
  <c r="K250" i="4" s="1"/>
  <c r="P236" i="4"/>
  <c r="R236" i="4"/>
  <c r="D225" i="4"/>
  <c r="D226" i="4" s="1"/>
  <c r="R213" i="4"/>
  <c r="U198" i="4"/>
  <c r="U133" i="4"/>
  <c r="U124" i="4"/>
  <c r="S124" i="4"/>
  <c r="Q160" i="4"/>
  <c r="T153" i="4"/>
  <c r="H153" i="4"/>
  <c r="U138" i="4"/>
  <c r="R139" i="4"/>
  <c r="R140" i="4" s="1"/>
  <c r="K139" i="4"/>
  <c r="K140" i="4" s="1"/>
  <c r="Q129" i="4"/>
  <c r="U101" i="4"/>
  <c r="U86" i="4"/>
  <c r="S86" i="4"/>
  <c r="P79" i="4"/>
  <c r="P80" i="4" s="1"/>
  <c r="P81" i="4" s="1"/>
  <c r="H79" i="4"/>
  <c r="H80" i="4" s="1"/>
  <c r="H81" i="4" s="1"/>
  <c r="E42" i="4"/>
  <c r="J176" i="4"/>
  <c r="E153" i="4"/>
  <c r="U134" i="4"/>
  <c r="P129" i="4"/>
  <c r="H129" i="4"/>
  <c r="U74" i="4"/>
  <c r="R79" i="4"/>
  <c r="R80" i="4" s="1"/>
  <c r="R81" i="4" s="1"/>
  <c r="E79" i="4"/>
  <c r="E80" i="4" s="1"/>
  <c r="E81" i="4" s="1"/>
  <c r="H201" i="4"/>
  <c r="P201" i="4"/>
  <c r="U195" i="4"/>
  <c r="S174" i="4"/>
  <c r="S175" i="4" s="1"/>
  <c r="S159" i="4"/>
  <c r="K172" i="4"/>
  <c r="U145" i="4"/>
  <c r="P139" i="4"/>
  <c r="P140" i="4" s="1"/>
  <c r="U125" i="4"/>
  <c r="S119" i="4"/>
  <c r="S116" i="4"/>
  <c r="E129" i="4"/>
  <c r="S97" i="4"/>
  <c r="S92" i="4"/>
  <c r="U87" i="4"/>
  <c r="S87" i="4"/>
  <c r="U78" i="4"/>
  <c r="T32" i="4"/>
  <c r="T35" i="4" s="1"/>
  <c r="U32" i="4"/>
  <c r="K14" i="4"/>
  <c r="K18" i="4" s="1"/>
  <c r="K25" i="4" s="1"/>
  <c r="U14" i="4"/>
  <c r="U18" i="4" s="1"/>
  <c r="K111" i="4"/>
  <c r="R111" i="4"/>
  <c r="U76" i="4"/>
  <c r="U75" i="4"/>
  <c r="U73" i="4"/>
  <c r="R42" i="4"/>
  <c r="U41" i="4"/>
  <c r="S40" i="4"/>
  <c r="S34" i="4"/>
  <c r="S31" i="4"/>
  <c r="T67" i="4"/>
  <c r="Q42" i="4"/>
  <c r="P14" i="4"/>
  <c r="P18" i="4" s="1"/>
  <c r="P25" i="4" s="1"/>
  <c r="E14" i="4"/>
  <c r="E18" i="4" s="1"/>
  <c r="E25" i="4" s="1"/>
  <c r="T262" i="4"/>
  <c r="T263" i="4" s="1"/>
  <c r="T249" i="4"/>
  <c r="T250" i="4" s="1"/>
  <c r="Q224" i="4"/>
  <c r="S281" i="4"/>
  <c r="S282" i="4" s="1"/>
  <c r="S248" i="4"/>
  <c r="S247" i="4"/>
  <c r="S245" i="4"/>
  <c r="I242" i="4"/>
  <c r="I251" i="4" s="1"/>
  <c r="U232" i="4"/>
  <c r="S232" i="4"/>
  <c r="U217" i="4"/>
  <c r="P215" i="4"/>
  <c r="T201" i="4"/>
  <c r="G205" i="4"/>
  <c r="G206" i="4" s="1"/>
  <c r="Q172" i="4"/>
  <c r="U230" i="4"/>
  <c r="S230" i="4"/>
  <c r="S224" i="4"/>
  <c r="Q219" i="4"/>
  <c r="Q241" i="4"/>
  <c r="U218" i="4"/>
  <c r="S218" i="4"/>
  <c r="U216" i="4"/>
  <c r="S216" i="4"/>
  <c r="S274" i="4"/>
  <c r="S260" i="4"/>
  <c r="S258" i="4"/>
  <c r="S255" i="4"/>
  <c r="U235" i="4"/>
  <c r="S235" i="4"/>
  <c r="K224" i="4"/>
  <c r="E219" i="4"/>
  <c r="C205" i="4"/>
  <c r="Q166" i="4"/>
  <c r="S195" i="4"/>
  <c r="S194" i="4"/>
  <c r="I176" i="4"/>
  <c r="T160" i="4"/>
  <c r="P168" i="4"/>
  <c r="R168" i="4"/>
  <c r="R149" i="4"/>
  <c r="P149" i="4"/>
  <c r="U158" i="4"/>
  <c r="S158" i="4"/>
  <c r="U152" i="4"/>
  <c r="S152" i="4"/>
  <c r="U151" i="4"/>
  <c r="S151" i="4"/>
  <c r="K166" i="4"/>
  <c r="S198" i="4"/>
  <c r="H160" i="4"/>
  <c r="D176" i="4"/>
  <c r="D187" i="4" s="1"/>
  <c r="R147" i="4"/>
  <c r="P147" i="4"/>
  <c r="Q153" i="4"/>
  <c r="T111" i="4"/>
  <c r="S138" i="4"/>
  <c r="S134" i="4"/>
  <c r="S127" i="4"/>
  <c r="S125" i="4"/>
  <c r="S117" i="4"/>
  <c r="S101" i="4"/>
  <c r="S96" i="4"/>
  <c r="S88" i="4"/>
  <c r="S85" i="4"/>
  <c r="U95" i="4"/>
  <c r="R35" i="4"/>
  <c r="S145" i="4"/>
  <c r="S98" i="4"/>
  <c r="T78" i="4"/>
  <c r="T76" i="4"/>
  <c r="T74" i="4"/>
  <c r="T72" i="4"/>
  <c r="S61" i="4"/>
  <c r="S63" i="4" s="1"/>
  <c r="T48" i="4"/>
  <c r="T49" i="4" s="1"/>
  <c r="S41" i="4"/>
  <c r="E35" i="4"/>
  <c r="E58" i="4" s="1"/>
  <c r="H35" i="4"/>
  <c r="Q14" i="4"/>
  <c r="Q18" i="4" s="1"/>
  <c r="Q25" i="4" s="1"/>
  <c r="T14" i="4"/>
  <c r="T18" i="4" s="1"/>
  <c r="U33" i="4"/>
  <c r="S33" i="4"/>
  <c r="U30" i="4"/>
  <c r="S30" i="4"/>
  <c r="U37" i="4"/>
  <c r="U38" i="4" s="1"/>
  <c r="S37" i="4"/>
  <c r="S38" i="4" s="1"/>
  <c r="Q35" i="4"/>
  <c r="S77" i="4"/>
  <c r="S75" i="4"/>
  <c r="S73" i="4"/>
  <c r="P35" i="4"/>
  <c r="H130" i="4" l="1"/>
  <c r="U282" i="4"/>
  <c r="U286" i="4" s="1"/>
  <c r="U287" i="4" s="1"/>
  <c r="K58" i="4"/>
  <c r="K68" i="4" s="1"/>
  <c r="P58" i="4"/>
  <c r="P68" i="4" s="1"/>
  <c r="L58" i="4"/>
  <c r="L68" i="4" s="1"/>
  <c r="H58" i="4"/>
  <c r="H68" i="4" s="1"/>
  <c r="Q58" i="4"/>
  <c r="Q68" i="4" s="1"/>
  <c r="T58" i="4"/>
  <c r="T68" i="4" s="1"/>
  <c r="R58" i="4"/>
  <c r="R68" i="4" s="1"/>
  <c r="M58" i="4"/>
  <c r="M68" i="4" s="1"/>
  <c r="K130" i="4"/>
  <c r="K141" i="4" s="1"/>
  <c r="T130" i="4"/>
  <c r="M130" i="4"/>
  <c r="E130" i="4"/>
  <c r="E141" i="4" s="1"/>
  <c r="S129" i="4"/>
  <c r="L130" i="4"/>
  <c r="Q287" i="4"/>
  <c r="N18" i="4"/>
  <c r="S196" i="4"/>
  <c r="U196" i="4"/>
  <c r="Q182" i="4"/>
  <c r="Q186" i="4" s="1"/>
  <c r="R182" i="4"/>
  <c r="R186" i="4" s="1"/>
  <c r="N129" i="4"/>
  <c r="E68" i="4"/>
  <c r="L205" i="4"/>
  <c r="N139" i="4"/>
  <c r="M242" i="4"/>
  <c r="L242" i="4"/>
  <c r="N140" i="4"/>
  <c r="N201" i="4"/>
  <c r="S139" i="4"/>
  <c r="S140" i="4" s="1"/>
  <c r="I141" i="4"/>
  <c r="T24" i="4"/>
  <c r="T25" i="4" s="1"/>
  <c r="U24" i="4"/>
  <c r="U25" i="4" s="1"/>
  <c r="S24" i="4"/>
  <c r="S25" i="4" s="1"/>
  <c r="F187" i="4"/>
  <c r="H176" i="4"/>
  <c r="H187" i="4" s="1"/>
  <c r="L276" i="4"/>
  <c r="L277" i="4" s="1"/>
  <c r="C277" i="4"/>
  <c r="R9" i="4"/>
  <c r="E205" i="4"/>
  <c r="E206" i="4" s="1"/>
  <c r="H242" i="4"/>
  <c r="H251" i="4" s="1"/>
  <c r="N224" i="4"/>
  <c r="N285" i="4"/>
  <c r="N46" i="4"/>
  <c r="N204" i="4"/>
  <c r="S42" i="4"/>
  <c r="N63" i="4"/>
  <c r="N67" i="4" s="1"/>
  <c r="H286" i="4"/>
  <c r="H287" i="4" s="1"/>
  <c r="T139" i="4"/>
  <c r="T140" i="4" s="1"/>
  <c r="P269" i="4"/>
  <c r="Q269" i="4"/>
  <c r="H269" i="4"/>
  <c r="N49" i="4"/>
  <c r="D251" i="4"/>
  <c r="M251" i="4" s="1"/>
  <c r="F269" i="4"/>
  <c r="U166" i="4"/>
  <c r="N156" i="4"/>
  <c r="K286" i="4"/>
  <c r="K287" i="4" s="1"/>
  <c r="E269" i="4"/>
  <c r="E286" i="4"/>
  <c r="E287" i="4" s="1"/>
  <c r="G269" i="4"/>
  <c r="N42" i="4"/>
  <c r="N175" i="4"/>
  <c r="N38" i="4"/>
  <c r="N166" i="4"/>
  <c r="N14" i="4"/>
  <c r="R166" i="4"/>
  <c r="R269" i="4"/>
  <c r="N219" i="4"/>
  <c r="S268" i="4"/>
  <c r="T225" i="4"/>
  <c r="T226" i="4" s="1"/>
  <c r="J269" i="4"/>
  <c r="N160" i="4"/>
  <c r="N268" i="4"/>
  <c r="G287" i="4"/>
  <c r="M287" i="4" s="1"/>
  <c r="M286" i="4"/>
  <c r="F287" i="4"/>
  <c r="L287" i="4" s="1"/>
  <c r="L286" i="4"/>
  <c r="N275" i="4"/>
  <c r="M276" i="4"/>
  <c r="U275" i="4"/>
  <c r="U276" i="4" s="1"/>
  <c r="U277" i="4" s="1"/>
  <c r="D269" i="4"/>
  <c r="K269" i="4"/>
  <c r="N262" i="4"/>
  <c r="N263" i="4" s="1"/>
  <c r="N250" i="4"/>
  <c r="N249" i="4"/>
  <c r="N241" i="4"/>
  <c r="Q242" i="4"/>
  <c r="Q251" i="4" s="1"/>
  <c r="N236" i="4"/>
  <c r="C251" i="4"/>
  <c r="L251" i="4" s="1"/>
  <c r="G226" i="4"/>
  <c r="M226" i="4" s="1"/>
  <c r="M225" i="4"/>
  <c r="H225" i="4"/>
  <c r="H226" i="4" s="1"/>
  <c r="C226" i="4"/>
  <c r="L226" i="4" s="1"/>
  <c r="L225" i="4"/>
  <c r="H205" i="4"/>
  <c r="H206" i="4" s="1"/>
  <c r="D206" i="4"/>
  <c r="M206" i="4" s="1"/>
  <c r="M205" i="4"/>
  <c r="C206" i="4"/>
  <c r="L206" i="4" s="1"/>
  <c r="N172" i="4"/>
  <c r="N153" i="4"/>
  <c r="M176" i="4"/>
  <c r="L176" i="4"/>
  <c r="E176" i="4"/>
  <c r="E187" i="4" s="1"/>
  <c r="R130" i="4"/>
  <c r="R141" i="4" s="1"/>
  <c r="N111" i="4"/>
  <c r="D141" i="4"/>
  <c r="M141" i="4" s="1"/>
  <c r="C141" i="4"/>
  <c r="N79" i="4"/>
  <c r="D81" i="4"/>
  <c r="M81" i="4" s="1"/>
  <c r="M80" i="4"/>
  <c r="C81" i="4"/>
  <c r="L81" i="4" s="1"/>
  <c r="L80" i="4"/>
  <c r="U42" i="4"/>
  <c r="N35" i="4"/>
  <c r="T286" i="4"/>
  <c r="T287" i="4" s="1"/>
  <c r="U241" i="4"/>
  <c r="S201" i="4"/>
  <c r="S166" i="4"/>
  <c r="S67" i="4"/>
  <c r="R153" i="4"/>
  <c r="I269" i="4"/>
  <c r="K242" i="4"/>
  <c r="K251" i="4" s="1"/>
  <c r="R205" i="4"/>
  <c r="R206" i="4" s="1"/>
  <c r="E225" i="4"/>
  <c r="E226" i="4" s="1"/>
  <c r="R219" i="4"/>
  <c r="U219" i="4"/>
  <c r="U225" i="4" s="1"/>
  <c r="U226" i="4" s="1"/>
  <c r="U249" i="4"/>
  <c r="U250" i="4" s="1"/>
  <c r="R242" i="4"/>
  <c r="R251" i="4" s="1"/>
  <c r="K225" i="4"/>
  <c r="K226" i="4" s="1"/>
  <c r="U201" i="4"/>
  <c r="I187" i="4"/>
  <c r="Q176" i="4"/>
  <c r="S160" i="4"/>
  <c r="U153" i="4"/>
  <c r="U139" i="4"/>
  <c r="U140" i="4" s="1"/>
  <c r="P130" i="4"/>
  <c r="P141" i="4" s="1"/>
  <c r="T242" i="4"/>
  <c r="T251" i="4" s="1"/>
  <c r="T176" i="4"/>
  <c r="S275" i="4"/>
  <c r="S276" i="4" s="1"/>
  <c r="S277" i="4" s="1"/>
  <c r="U79" i="4"/>
  <c r="U80" i="4" s="1"/>
  <c r="U81" i="4" s="1"/>
  <c r="P205" i="4"/>
  <c r="P206" i="4" s="1"/>
  <c r="S35" i="4"/>
  <c r="Q225" i="4"/>
  <c r="Q226" i="4" s="1"/>
  <c r="U129" i="4"/>
  <c r="U262" i="4"/>
  <c r="U263" i="4" s="1"/>
  <c r="T269" i="4"/>
  <c r="Q205" i="4"/>
  <c r="Q206" i="4" s="1"/>
  <c r="P219" i="4"/>
  <c r="U35" i="4"/>
  <c r="J187" i="4"/>
  <c r="Q130" i="4"/>
  <c r="Q141" i="4" s="1"/>
  <c r="P242" i="4"/>
  <c r="P251" i="4" s="1"/>
  <c r="E242" i="4"/>
  <c r="E251" i="4" s="1"/>
  <c r="S153" i="4"/>
  <c r="S219" i="4"/>
  <c r="S225" i="4" s="1"/>
  <c r="S226" i="4" s="1"/>
  <c r="K176" i="4"/>
  <c r="S241" i="4"/>
  <c r="S249" i="4"/>
  <c r="S250" i="4" s="1"/>
  <c r="K205" i="4"/>
  <c r="K206" i="4" s="1"/>
  <c r="S172" i="4"/>
  <c r="U160" i="4"/>
  <c r="S286" i="4"/>
  <c r="S287" i="4" s="1"/>
  <c r="S111" i="4"/>
  <c r="S79" i="4"/>
  <c r="S80" i="4" s="1"/>
  <c r="S81" i="4" s="1"/>
  <c r="T79" i="4"/>
  <c r="T80" i="4" s="1"/>
  <c r="T81" i="4" s="1"/>
  <c r="P153" i="4"/>
  <c r="U111" i="4"/>
  <c r="R224" i="4"/>
  <c r="U236" i="4"/>
  <c r="P172" i="4"/>
  <c r="P224" i="4"/>
  <c r="S262" i="4"/>
  <c r="S263" i="4" s="1"/>
  <c r="T205" i="4"/>
  <c r="T206" i="4" s="1"/>
  <c r="S236" i="4"/>
  <c r="H295" i="4" l="1"/>
  <c r="F295" i="4"/>
  <c r="G295" i="4"/>
  <c r="J295" i="4"/>
  <c r="I295" i="4"/>
  <c r="R14" i="4"/>
  <c r="R18" i="4" s="1"/>
  <c r="R25" i="4" s="1"/>
  <c r="S58" i="4"/>
  <c r="S68" i="4" s="1"/>
  <c r="N130" i="4"/>
  <c r="U58" i="4"/>
  <c r="U68" i="4" s="1"/>
  <c r="N58" i="4"/>
  <c r="U130" i="4"/>
  <c r="U141" i="4" s="1"/>
  <c r="S130" i="4"/>
  <c r="S141" i="4" s="1"/>
  <c r="E295" i="4"/>
  <c r="U205" i="4"/>
  <c r="U206" i="4" s="1"/>
  <c r="L141" i="4"/>
  <c r="N141" i="4" s="1"/>
  <c r="B4" i="5" s="1"/>
  <c r="L25" i="4"/>
  <c r="C295" i="4"/>
  <c r="T141" i="4"/>
  <c r="M25" i="4"/>
  <c r="N276" i="4"/>
  <c r="N277" i="4" s="1"/>
  <c r="B10" i="5" s="1"/>
  <c r="M277" i="4"/>
  <c r="U172" i="4"/>
  <c r="S205" i="4"/>
  <c r="S206" i="4" s="1"/>
  <c r="S269" i="4"/>
  <c r="N286" i="4"/>
  <c r="M269" i="4"/>
  <c r="N287" i="4"/>
  <c r="B11" i="5" s="1"/>
  <c r="L269" i="4"/>
  <c r="N251" i="4"/>
  <c r="B8" i="5" s="1"/>
  <c r="N242" i="4"/>
  <c r="N226" i="4"/>
  <c r="B7" i="5" s="1"/>
  <c r="N225" i="4"/>
  <c r="N206" i="4"/>
  <c r="B6" i="5" s="1"/>
  <c r="N205" i="4"/>
  <c r="R172" i="4"/>
  <c r="M187" i="4"/>
  <c r="L187" i="4"/>
  <c r="N176" i="4"/>
  <c r="N81" i="4"/>
  <c r="B3" i="5" s="1"/>
  <c r="N80" i="4"/>
  <c r="U242" i="4"/>
  <c r="U251" i="4" s="1"/>
  <c r="R225" i="4"/>
  <c r="R226" i="4" s="1"/>
  <c r="U269" i="4"/>
  <c r="S242" i="4"/>
  <c r="S251" i="4" s="1"/>
  <c r="P225" i="4"/>
  <c r="P226" i="4" s="1"/>
  <c r="K187" i="4"/>
  <c r="K295" i="4" s="1"/>
  <c r="Q187" i="4"/>
  <c r="Q295" i="4" s="1"/>
  <c r="T187" i="4"/>
  <c r="S176" i="4"/>
  <c r="P176" i="4"/>
  <c r="T295" i="4" l="1"/>
  <c r="L295" i="4"/>
  <c r="N68" i="4"/>
  <c r="B2" i="5" s="1"/>
  <c r="N25" i="4"/>
  <c r="B1" i="5" s="1"/>
  <c r="D295" i="4"/>
  <c r="M295" i="4" s="1"/>
  <c r="N269" i="4"/>
  <c r="B9" i="5" s="1"/>
  <c r="N187" i="4"/>
  <c r="B5" i="5" s="1"/>
  <c r="S187" i="4"/>
  <c r="S295" i="4" s="1"/>
  <c r="U176" i="4"/>
  <c r="U187" i="4" s="1"/>
  <c r="U295" i="4" s="1"/>
  <c r="R176" i="4"/>
  <c r="R187" i="4" s="1"/>
  <c r="R295" i="4" s="1"/>
  <c r="P187" i="4"/>
  <c r="P295" i="4" s="1"/>
  <c r="B13" i="5" l="1"/>
  <c r="N295" i="4"/>
</calcChain>
</file>

<file path=xl/sharedStrings.xml><?xml version="1.0" encoding="utf-8"?>
<sst xmlns="http://schemas.openxmlformats.org/spreadsheetml/2006/main" count="365" uniqueCount="189">
  <si>
    <t>รายงานจำนวนนักศึกษาที่สำเร็จการศึกษา  ปีการศึกษา 2564  จำแนกตามคณะ/สาขาวิชา ระดับการศึกษา และเพศ</t>
  </si>
  <si>
    <t>คณะ/หน่วยงานเทียบเท่า</t>
  </si>
  <si>
    <t xml:space="preserve">ผู้สำเร็จการศึกษา </t>
  </si>
  <si>
    <t xml:space="preserve">ผู้สำเร็จการศึกษา  </t>
  </si>
  <si>
    <t>ผู้สำเร็จการศึกษา</t>
  </si>
  <si>
    <t>เกียรตินิยม</t>
  </si>
  <si>
    <t>ช่วงคะแนนเฉลี่ยสะสม</t>
  </si>
  <si>
    <t>ภาคการศึกษาที่ 1</t>
  </si>
  <si>
    <t>ภาคการศึกษาที่ 2</t>
  </si>
  <si>
    <t>ภาคการศึกษาฤดูร้อน</t>
  </si>
  <si>
    <t>ปริญญาตรีทั้งหมด</t>
  </si>
  <si>
    <t>ด้านสังคม</t>
  </si>
  <si>
    <t>ด้านวิทยาศาสตร์</t>
  </si>
  <si>
    <t>ด้านวิทยาศาสต์สุขภาพ</t>
  </si>
  <si>
    <t>รวมทั้งหมด</t>
  </si>
  <si>
    <t>ชาย</t>
  </si>
  <si>
    <t>หญิง</t>
  </si>
  <si>
    <t>รวม</t>
  </si>
  <si>
    <t>อันดับ 1</t>
  </si>
  <si>
    <t>อันดับ 2</t>
  </si>
  <si>
    <t>2.00 - 2.50</t>
  </si>
  <si>
    <t>2.51 - 3.00</t>
  </si>
  <si>
    <t>3.01 - 3.50</t>
  </si>
  <si>
    <t>3.51 - 4.00</t>
  </si>
  <si>
    <t>คะแนนรวม</t>
  </si>
  <si>
    <t>คะแนนเฉลี่ย</t>
  </si>
  <si>
    <t>คณะ ศิลปศาสตร์</t>
  </si>
  <si>
    <t>ภาคปกติ</t>
  </si>
  <si>
    <t>ระดับปริญญาตรี - หลักสูตรศิลปศาสตรบัณฑิต (วุฒิ ปวช./ม.6)</t>
  </si>
  <si>
    <t>การจัดการการโรงแรม</t>
  </si>
  <si>
    <t>การท่องเที่ยว</t>
  </si>
  <si>
    <t>การโรงแรม</t>
  </si>
  <si>
    <t>ภาษาอังกฤษเพื่อการสื่อสาร</t>
  </si>
  <si>
    <t>อุตสาหกรรมการบริการการบิน</t>
  </si>
  <si>
    <t>รวมในหลักสูตร</t>
  </si>
  <si>
    <t>ระดับปริญญาตรี - หลักสูตรศิลปศาสตรบัณฑิต (วุฒิ ปวส. เทียบโอน)</t>
  </si>
  <si>
    <t>รวมภาคปกติ</t>
  </si>
  <si>
    <t>ภาคพิเศษ</t>
  </si>
  <si>
    <t>รวมภาคพิเศษ</t>
  </si>
  <si>
    <t>รวมทั้งคณะ</t>
  </si>
  <si>
    <t>คณะครุศาสตร์อุตสาหกรรม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</si>
  <si>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</si>
  <si>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วิศวกรรมคอมพิวเตอร์</t>
  </si>
  <si>
    <t>วิศวกรรมเครื่องกล</t>
  </si>
  <si>
    <t xml:space="preserve">วิศวกรรมไฟฟ้า </t>
  </si>
  <si>
    <t>วิศวกรรมโยธา</t>
  </si>
  <si>
    <t>วิศวกรรมอิเล็กทรอนิกส์และโทรคมนาคม-โทรคมนาคม</t>
  </si>
  <si>
    <t>วิศวกรรมอุตสาหการ</t>
  </si>
  <si>
    <t>ระดับปริญญาตรี - หลักสูตรศึกษาศาสตรบัณฑิต (วุฒิ ปวช./ม.6 )</t>
  </si>
  <si>
    <t>คอมพิวเตอร์ศึกษา</t>
  </si>
  <si>
    <t>ระดับปริญญาตรี - หลักสูตรศึกษาศาสตรบัณฑิต (วุฒิ ปวช./ม.6)</t>
  </si>
  <si>
    <t>เทคโนโลยีและสื่อสารการศึกษา</t>
  </si>
  <si>
    <t>เทคโนโลยีสารสนเทศการศึกษา</t>
  </si>
  <si>
    <t>ระดับปริญญาตรี - หลักสูตรอุตสาหกรรมศาสตรบัณฑิต (วุฒิ ปวช./ม.6)</t>
  </si>
  <si>
    <t>เทคโนโลยีการผลิต</t>
  </si>
  <si>
    <t>อุตสาหกรรมการผลิต</t>
  </si>
  <si>
    <t>ระดับปริญญาตรี - วิศวกรรมศาสตรบัณฑิต (วุฒิ ปวช./ม.6)</t>
  </si>
  <si>
    <t>วิศวกรรมเมคคาทรอนิกส์</t>
  </si>
  <si>
    <t>ระดับปริญญาตรี - หลักสูตรอุตสาหกรรมศาสตรบัณฑิต  (วุฒิ ปวส. ต่อเนื่อง)</t>
  </si>
  <si>
    <t>อิเล็กทรอนิกส์อัจฉริยะ</t>
  </si>
  <si>
    <t>ระดับปริญญาตรี - หลักสูตรวิศวกรรมศาสตรบัณฑิต (วุฒิ ปวส. เทียบโอน)</t>
  </si>
  <si>
    <t xml:space="preserve">ระดับปริญญาตรี - หลักสูตรศึกษาศาสตรบัณฑิต  (วุฒิ ปวช./ม.6) </t>
  </si>
  <si>
    <t>ระดับปริญญาตรี - หลักสูตรอุตสาหกรรมศาสตรบัณฑิต  (วุฒิ ปวส.ต่อเนื่อง )</t>
  </si>
  <si>
    <t>คณะเทคโนโลยีการเกษตร</t>
  </si>
  <si>
    <t>ระดับปริญญาตรี - หลักสูตรวิทยาศาสตรบัณฑิต (วุฒิ ปวช./ม.6)</t>
  </si>
  <si>
    <t>การผลิตพืช</t>
  </si>
  <si>
    <t>เทคโนโลยีภูมิทัศน์</t>
  </si>
  <si>
    <t>ประมง</t>
  </si>
  <si>
    <t>วิทยาศาสตร์และเทคโนโลยีการอาหาร</t>
  </si>
  <si>
    <t>วิทยาศาสตร์สุขภาพสัตว์</t>
  </si>
  <si>
    <t>วิศวกรรมแปรรูปผลิตผลการเกษตร</t>
  </si>
  <si>
    <t>สัตวศาสตร์</t>
  </si>
  <si>
    <t>คณะวิศวกรรมศาสตร์</t>
  </si>
  <si>
    <t>ระดับปริญญาตรี - หลักสูตรวิศวกรรมศาสตรบัณฑิต  (วุฒิ ปวช./ม.6)</t>
  </si>
  <si>
    <t>วิศวกรรมเกษตร - วิศวกรรมเครื่องจักรกลเกษตร</t>
  </si>
  <si>
    <t>วิศวกรรมเกษตร - วิศวกรรมดินและน้ำ</t>
  </si>
  <si>
    <t>วิศวกรรมเคมี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</si>
  <si>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</si>
  <si>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</si>
  <si>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วิศวกรรมเครื่องนุ่งห่ม</t>
  </si>
  <si>
    <t>วิศวกรรมเครื่องจักรกลเกษตร</t>
  </si>
  <si>
    <t>วิศวกรรมชลประทานและการจัดการน้ำ</t>
  </si>
  <si>
    <t>วิศวกรรมพลาสติก</t>
  </si>
  <si>
    <t>วิศวกรรมพอลิเมอร์</t>
  </si>
  <si>
    <t>วิศวกรรมไฟฟ้า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</si>
  <si>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</si>
  <si>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</si>
  <si>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วิศวกรรมสิ่งทอ</t>
  </si>
  <si>
    <t>วิศวกรรมสิ่งทอ - วิศวกรรมเครื่องนุ่งห่ม</t>
  </si>
  <si>
    <t>วิศวกรรมสิ่งแวดล้อม</t>
  </si>
  <si>
    <t>วิศวกรรมอาหาร</t>
  </si>
  <si>
    <t>วิศวกรรมอิเล็กทรอนิกส์และโทรคมนาคม - วิศวกรรมโทรคมนาคม</t>
  </si>
  <si>
    <t>วิศวกรรมอิเล็กทรอนิกส์และโทรคมนาคม - วิศวกรรมสื่อสารโครงข่าย</t>
  </si>
  <si>
    <t>วิศวกรรมอิเล็กทรอนิกส์และโทรคมนาคม - วิศวกรรมอิเล็กทรอนิกส์</t>
  </si>
  <si>
    <t>วิศวกรรมอิเล็กทรอนิกส์อากาศยาน</t>
  </si>
  <si>
    <t>วิศวกรรมอุตสาหการ - วิศวกรรมการผลิต</t>
  </si>
  <si>
    <t>วิศวกรรมอุตสาหการ - วิศวกรรมอุตสาหการ</t>
  </si>
  <si>
    <t>ระดับปริญญาตรี - หลักสูตรวิศวกรรมศาสตรบัณฑิต  (วุฒิ ปวส. ต่อเนื่อง)</t>
  </si>
  <si>
    <t>วิศวกรรมระบบราง</t>
  </si>
  <si>
    <t>ระดับปริญญาตรี - หลักสูตรวิศวกรรมศาสตรบัณฑิต  (วุฒิ ปวส. เทียบโอน)</t>
  </si>
  <si>
    <t>วิศวกรรมเครื่องกล - วิศวกรรมระบบราง</t>
  </si>
  <si>
    <t>วิศวกรรมอุตสาหการ - การจัดการวิศวกรรม</t>
  </si>
  <si>
    <t xml:space="preserve">ระดับปริญญาตรี - หลักสูตรวิศวกรรมศาสตรบัณฑิต  (วุฒิ ปวส. เทียบโอน) </t>
  </si>
  <si>
    <t>คณะบริหารธุรกิจ</t>
  </si>
  <si>
    <t>ระดับปริญญาตรี  - หลักสูตรบริหารธุรกิจบัณฑิต (วุฒิ ปวช./ม.6)</t>
  </si>
  <si>
    <t>การเงิน</t>
  </si>
  <si>
    <t>การจัดการ - การจัดการทรัพยากรมนุษย์</t>
  </si>
  <si>
    <t>การจัดการ - การจัดการทั่วไป</t>
  </si>
  <si>
    <t>การจัดการโลจิสติกส์และซัพพลายเชน</t>
  </si>
  <si>
    <t>การตลาด</t>
  </si>
  <si>
    <t>การตลาด - การตลาด</t>
  </si>
  <si>
    <t>การบริหารธุรกิจระหว่างประเทศ</t>
  </si>
  <si>
    <t>คอมพิวเตอร์ธุรกิจ</t>
  </si>
  <si>
    <t>ระดับปริญญาตรี - หลักสูตรบัญชีบัณฑิต   (วุฒิ ปวช./ม.6)</t>
  </si>
  <si>
    <t>บัญชีบัณฑิต</t>
  </si>
  <si>
    <t>ระดับปริญญาตรี - หลักสูตรเศรษฐศาสตรบัณฑิต  (วุฒิ ปวช./ม.6)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</si>
  <si>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</si>
  <si>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</si>
  <si>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ระดับปริญญาตรี - หลักสูตรนานาชาติ บริหารธุรกิจบัณฑิต  (วุฒิ ปวช./ม.6)</t>
  </si>
  <si>
    <t>หลักสูตรนานาชาติ (International Program)</t>
  </si>
  <si>
    <t>Business English</t>
  </si>
  <si>
    <t>International Business Administration</t>
  </si>
  <si>
    <t>Marketing</t>
  </si>
  <si>
    <t>ระดับปริญญาตรี  - หลักสูตรบริหารธุรกิจบัณฑิต (วุฒิ ปวส. เทียบโอน)</t>
  </si>
  <si>
    <t>การจัดการ - นวัตกรรมการจัดการธุรกิจ</t>
  </si>
  <si>
    <t>ระดับปริญญาตรี - หลักสูตรบัญชีบัณฑิต  (วุฒิ ปวส. เทียบโอน)</t>
  </si>
  <si>
    <t>รวมในภาคปกติ</t>
  </si>
  <si>
    <t>ระดับปริญญาตรี - หลักสูตรบริหารธุรกิจบัณฑิต (วุฒิ ปวช./ม.6)</t>
  </si>
  <si>
    <t>ระดับปริญญาตรี - หลักสูตรบัญชีบัณฑิต  (วุฒิ ปวช./ม.6)</t>
  </si>
  <si>
    <t>รวมในภาคพิเศษ</t>
  </si>
  <si>
    <t>คณะเทคโนโลยีคหกรรมศาสตร์</t>
  </si>
  <si>
    <t>ระดับปริญญาตรี - หลักสูตรคหกรรมศาสตรบัณฑิต   (วุฒิ ปวช./ม.6)</t>
  </si>
  <si>
    <t>การออกแบบแฟชั่นและเครื่องแต่งกาย</t>
  </si>
  <si>
    <t>เทคโนโลยีงานประดิษฐ์สร้างสรรค์</t>
  </si>
  <si>
    <t>ศิลปประดิษฐ์ในงานคหกรรมศาสตร์</t>
  </si>
  <si>
    <t>อาหารและโภชนาการ</t>
  </si>
  <si>
    <t>อุตสาหกรรมบริการอาหาร</t>
  </si>
  <si>
    <t>ระดับปริญญาตรี - หลักสูตรคหกรรมศาสตรบัณฑิต  (วุฒิ ปวส. เทียบโอน)</t>
  </si>
  <si>
    <t>การออกแบบแฟชั่นและนวัตกรรมเครื่องแต่งกาย</t>
  </si>
  <si>
    <t>ระดับปริญญาตรี - หลักสูตรศึกษาศาสตรบัณฑิต (วุฒิ ปวช./ม.6 ได้รับใบประกอบวิชาชีพครู)</t>
  </si>
  <si>
    <t>การศึกษาปฐมวัย</t>
  </si>
  <si>
    <t>คณะศิลปกรรมศาสตร์</t>
  </si>
  <si>
    <t>ระดับปริญญาตรี - หลักสูตรศิลปบัณฑิต  (วุฒิ ปวช./ม.6)</t>
  </si>
  <si>
    <t>จิตรกรรม</t>
  </si>
  <si>
    <t>ดนตรีสากล</t>
  </si>
  <si>
    <t>นวัตกรรมการออกแบบผลิตภัณฑ์ร่วมสมัย</t>
  </si>
  <si>
    <t>ประติมากรรม</t>
  </si>
  <si>
    <t>ศิลปะไทย</t>
  </si>
  <si>
    <t>ศิลปะภาพพิมพ์</t>
  </si>
  <si>
    <t>ออกแบบนิเทศศิลป์</t>
  </si>
  <si>
    <t>ออกแบบผลิตภัณฑ์</t>
  </si>
  <si>
    <t>ออกแบบภายใน</t>
  </si>
  <si>
    <t>ระดับปริญญาตรี - หลักสูตรศึกษาศาสตรบัณฑิต  (วุฒิ ปวช./ม.6 ได้รับใบประกอบวิชาชีพครู)</t>
  </si>
  <si>
    <t>ดนตรีคีตศิลป์ไทยศึกษา</t>
  </si>
  <si>
    <t>ดนตรีคีตศิลป์สากลศึกษา</t>
  </si>
  <si>
    <t>นาฎศิลป์ไทยศึกษา</t>
  </si>
  <si>
    <t>คณะเทคโนโลยีสื่อสารมวลชน</t>
  </si>
  <si>
    <t>ระดับปริญญาตรี - หลักสูตรเทคโนโลยีบัณฑิต  (วุฒิ ปวช./ม.6)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</si>
  <si>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</si>
  <si>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</si>
  <si>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</si>
  <si>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เทคโนโลยีการพิมพ์ดิจิทัลและบรรจุภัณฑ์</t>
  </si>
  <si>
    <t>เทคโนโลยีมัลติมีเดีย</t>
  </si>
  <si>
    <t>เทคโนโลยีสื่อดิจิทัล</t>
  </si>
  <si>
    <t>ระดับปริญญาตรี - หลักสูตรเทคโนโลยีบัณฑิต (วุฒิ ปวส. เทียบโอน)</t>
  </si>
  <si>
    <t>คณะวิทยาศาสตร์และเทคโนโลยี</t>
  </si>
  <si>
    <t>ระดับปริญญาตรี - หลักสูตรวิทยาศาสตรบัณฑิต  (วุฒิ ปวช./ม.6)</t>
  </si>
  <si>
    <t>คณิตศาสตร์</t>
  </si>
  <si>
    <t>เคมี</t>
  </si>
  <si>
    <t>ชีววิทยาประยุกต์</t>
  </si>
  <si>
    <t>เทคโนโลยีสารสนเทศ</t>
  </si>
  <si>
    <t>ฟิสิกส์ประยุกต์</t>
  </si>
  <si>
    <t>วิทยาการคอมพิวเตอร์</t>
  </si>
  <si>
    <t>สถิติประยุกต์</t>
  </si>
  <si>
    <t>คณะสถาปัตยกรรมศาสตร์</t>
  </si>
  <si>
    <t>ระดับปริญญาตรี - หลักสูตรสถาปัตยกรรมศาสตรบัณฑิต   (วุฒิ ปวช./ม.6)</t>
  </si>
  <si>
    <t>สถาปัตยกรรม</t>
  </si>
  <si>
    <t>สถาปัตยกรรมภายใน</t>
  </si>
  <si>
    <t>คณะการแพทย์บูรณาการ</t>
  </si>
  <si>
    <t>ระดับปริญญาตรี - หลักสูตรการแพทย์แผนไทยประยุกต์บัณฑิต (วุฒิ ม.6)</t>
  </si>
  <si>
    <t>การแพทย์แผนไทยประยุกต์บัณฑิต</t>
  </si>
  <si>
    <t>ระดับปริญญาตรี - หลักสูตรวิทยาศาสตรบัณฑิต (วุฒิ ม.6)</t>
  </si>
  <si>
    <t>สุขภาพและความงาม</t>
  </si>
  <si>
    <t>คณะพยาบาลศาสตร์</t>
  </si>
  <si>
    <t>ระดับปริญญาตรี - หลักสูตรพยาบาลศาสตรบัณฑิต (ม.6)</t>
  </si>
  <si>
    <t>พยาบาลศาสตรบัณฑิต</t>
  </si>
  <si>
    <t>ข้อมูล ณ วันที่ 29 กันยายน 2565  สำนักส่งเสริมวิชาการและงานทะเบียน มหาวิทยาลัยเทคโนโลยีราชมงคลธัญบุรี</t>
  </si>
  <si>
    <t>คณะศิลปศาสตร์</t>
  </si>
  <si>
    <t>วิทยาลัยการแพทย์แผนไทย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</si>
</sst>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  <numFmt numFmtId="188" formatCode="0.0"/>
    <numFmt numFmtId="189" formatCode="#,##0.0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u/>
      <sz val="16"/>
      <name val="TH SarabunPSK"/>
      <family val="2"/>
    </font>
    <font>
      <u/>
      <sz val="16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0"/>
      <color indexed="8"/>
      <name val="Tahoma"/>
      <family val="2"/>
    </font>
    <font>
      <sz val="16"/>
      <color indexed="8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/>
  </cellStyleXfs>
  <cellXfs count="14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3" fontId="7" fillId="0" borderId="1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1" fillId="0" borderId="2" xfId="0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9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2" borderId="14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0" fontId="6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3" fontId="4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187" fontId="3" fillId="0" borderId="3" xfId="1" applyNumberFormat="1" applyFont="1" applyFill="1" applyBorder="1" applyAlignment="1">
      <alignment vertical="center"/>
    </xf>
    <xf numFmtId="187" fontId="3" fillId="0" borderId="2" xfId="1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center" vertical="center"/>
    </xf>
    <xf numFmtId="3" fontId="13" fillId="5" borderId="0" xfId="0" applyNumberFormat="1" applyFont="1" applyFill="1" applyAlignment="1">
      <alignment horizontal="center"/>
    </xf>
    <xf numFmtId="0" fontId="6" fillId="5" borderId="3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horizontal="center"/>
    </xf>
    <xf numFmtId="0" fontId="6" fillId="6" borderId="3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right" vertical="center"/>
    </xf>
    <xf numFmtId="3" fontId="6" fillId="6" borderId="1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/>
    </xf>
    <xf numFmtId="0" fontId="9" fillId="0" borderId="2" xfId="0" applyFont="1" applyBorder="1"/>
    <xf numFmtId="3" fontId="8" fillId="0" borderId="0" xfId="0" applyNumberFormat="1" applyFont="1" applyAlignment="1">
      <alignment horizontal="center" vertical="center"/>
    </xf>
    <xf numFmtId="0" fontId="16" fillId="0" borderId="2" xfId="0" applyFont="1" applyBorder="1"/>
    <xf numFmtId="0" fontId="3" fillId="0" borderId="2" xfId="0" applyFont="1" applyBorder="1"/>
    <xf numFmtId="0" fontId="6" fillId="0" borderId="0" xfId="0" applyFont="1" applyAlignment="1">
      <alignment horizontal="right"/>
    </xf>
    <xf numFmtId="3" fontId="8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9" fillId="0" borderId="16" xfId="2" applyFont="1" applyBorder="1"/>
    <xf numFmtId="0" fontId="19" fillId="0" borderId="8" xfId="2" applyFont="1" applyBorder="1"/>
    <xf numFmtId="0" fontId="6" fillId="0" borderId="8" xfId="0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center"/>
    </xf>
    <xf numFmtId="188" fontId="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189" fontId="6" fillId="2" borderId="14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0" fontId="19" fillId="0" borderId="17" xfId="2" applyFont="1" applyBorder="1"/>
    <xf numFmtId="0" fontId="19" fillId="0" borderId="18" xfId="2" applyFont="1" applyBorder="1"/>
    <xf numFmtId="0" fontId="9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9" defaultPivotStyle="PivotStyleLight16"/>
  <colors>
    <mruColors>
      <color rgb="FFCC6600"/>
      <color rgb="FF993300"/>
      <color rgb="FFFF6600"/>
      <color rgb="FFCCFFFF"/>
      <color rgb="FFFF3300"/>
      <color rgb="FFFF66FF"/>
      <color rgb="FFA50021"/>
      <color rgb="FFFFFF99"/>
      <color rgb="FFCC00CC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ผู้สำเร็จการศึกษา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ปีการศึกษา 2564</a:t>
            </a:r>
            <a:endParaRPr lang="en-US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FF99"/>
              </a:solidFill>
            </c:spPr>
            <c:extLst>
              <c:ext xmlns:c16="http://schemas.microsoft.com/office/drawing/2014/chart" uri="{C3380CC4-5D6E-409C-BE32-E72D297353CC}">
                <c16:uniqueId val="{00000001-04BE-493A-93C6-D4463A1E804E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</c:spPr>
            <c:extLst>
              <c:ext xmlns:c16="http://schemas.microsoft.com/office/drawing/2014/chart" uri="{C3380CC4-5D6E-409C-BE32-E72D297353CC}">
                <c16:uniqueId val="{00000003-04BE-493A-93C6-D4463A1E804E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04BE-493A-93C6-D4463A1E804E}"/>
              </c:ext>
            </c:extLst>
          </c:dPt>
          <c:dPt>
            <c:idx val="3"/>
            <c:bubble3D val="0"/>
            <c:spPr>
              <a:solidFill>
                <a:srgbClr val="A50021"/>
              </a:solidFill>
            </c:spPr>
            <c:extLst>
              <c:ext xmlns:c16="http://schemas.microsoft.com/office/drawing/2014/chart" uri="{C3380CC4-5D6E-409C-BE32-E72D297353CC}">
                <c16:uniqueId val="{00000007-04BE-493A-93C6-D4463A1E804E}"/>
              </c:ext>
            </c:extLst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04BE-493A-93C6-D4463A1E804E}"/>
              </c:ext>
            </c:extLst>
          </c:dPt>
          <c:dPt>
            <c:idx val="5"/>
            <c:bubble3D val="0"/>
            <c:spPr>
              <a:solidFill>
                <a:srgbClr val="FF66FF"/>
              </a:solidFill>
            </c:spPr>
            <c:extLst>
              <c:ext xmlns:c16="http://schemas.microsoft.com/office/drawing/2014/chart" uri="{C3380CC4-5D6E-409C-BE32-E72D297353CC}">
                <c16:uniqueId val="{0000000B-04BE-493A-93C6-D4463A1E804E}"/>
              </c:ext>
            </c:extLst>
          </c:dPt>
          <c:dPt>
            <c:idx val="6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D-04BE-493A-93C6-D4463A1E804E}"/>
              </c:ext>
            </c:extLst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04BE-493A-93C6-D4463A1E804E}"/>
              </c:ext>
            </c:extLst>
          </c:dPt>
          <c:dPt>
            <c:idx val="8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11-04BE-493A-93C6-D4463A1E804E}"/>
              </c:ext>
            </c:extLst>
          </c:dPt>
          <c:dPt>
            <c:idx val="9"/>
            <c:bubble3D val="0"/>
            <c:spPr>
              <a:solidFill>
                <a:srgbClr val="CC6600"/>
              </a:solidFill>
            </c:spPr>
            <c:extLst>
              <c:ext xmlns:c16="http://schemas.microsoft.com/office/drawing/2014/chart" uri="{C3380CC4-5D6E-409C-BE32-E72D297353CC}">
                <c16:uniqueId val="{00000013-04BE-493A-93C6-D4463A1E804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4BE-493A-93C6-D4463A1E804E}"/>
              </c:ext>
            </c:extLst>
          </c:dPt>
          <c:dPt>
            <c:idx val="11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04BE-493A-93C6-D4463A1E804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400">
                        <a:solidFill>
                          <a:sysClr val="windowText" lastClr="000000"/>
                        </a:solidFill>
                        <a:latin typeface="TH SarabunPSK" panose="020B0500040200020003" pitchFamily="34" charset="-34"/>
                        <a:cs typeface="TH SarabunPSK" panose="020B0500040200020003" pitchFamily="34" charset="-34"/>
                      </a:defRPr>
                    </a:pPr>
                    <a:r>
                      <a:rPr lang="th-TH">
                        <a:solidFill>
                          <a:sysClr val="windowText" lastClr="000000"/>
                        </a:solidFill>
                      </a:rPr>
                      <a:t>คณะศิลปศาสตร์
จำนวน 556 ราย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BE-493A-93C6-D4463A1E804E}"/>
                </c:ext>
              </c:extLst>
            </c:dLbl>
            <c:dLbl>
              <c:idx val="1"/>
              <c:layout>
                <c:manualLayout>
                  <c:x val="-0.13435797869839505"/>
                  <c:y val="5.7639020019199953E-2"/>
                </c:manualLayout>
              </c:layout>
              <c:tx>
                <c:rich>
                  <a:bodyPr/>
                  <a:lstStyle/>
                  <a:p>
                    <a:r>
                      <a:rPr lang="th-TH">
                        <a:solidFill>
                          <a:schemeClr val="bg1"/>
                        </a:solidFill>
                      </a:rPr>
                      <a:t>คณะครุศาสตร์อุตสาหกรรม
จำนวน 458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BE-493A-93C6-D4463A1E804E}"/>
                </c:ext>
              </c:extLst>
            </c:dLbl>
            <c:dLbl>
              <c:idx val="2"/>
              <c:layout>
                <c:manualLayout>
                  <c:x val="-1.6497985170188818E-2"/>
                  <c:y val="1.175505799552926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คณะเทคโนโลยีการเกษตร
จำนวน 287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BE-493A-93C6-D4463A1E804E}"/>
                </c:ext>
              </c:extLst>
            </c:dLbl>
            <c:dLbl>
              <c:idx val="3"/>
              <c:layout>
                <c:manualLayout>
                  <c:x val="-0.1981859410430839"/>
                  <c:y val="-0.19085006969111398"/>
                </c:manualLayout>
              </c:layout>
              <c:tx>
                <c:rich>
                  <a:bodyPr/>
                  <a:lstStyle/>
                  <a:p>
                    <a:r>
                      <a:rPr lang="th-TH" sz="1400">
                        <a:solidFill>
                          <a:schemeClr val="bg1"/>
                        </a:solidFill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a:t>คณะวิศวกรรมศาสตร์
จำนวน 1,407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BE-493A-93C6-D4463A1E804E}"/>
                </c:ext>
              </c:extLst>
            </c:dLbl>
            <c:dLbl>
              <c:idx val="4"/>
              <c:layout>
                <c:manualLayout>
                  <c:x val="0.15663399217954899"/>
                  <c:y val="-0.25530885710703155"/>
                </c:manualLayout>
              </c:layout>
              <c:tx>
                <c:rich>
                  <a:bodyPr/>
                  <a:lstStyle/>
                  <a:p>
                    <a:r>
                      <a:rPr lang="th-TH">
                        <a:solidFill>
                          <a:schemeClr val="bg1"/>
                        </a:solidFill>
                      </a:rPr>
                      <a:t>คณะบริหารธุรกิจ
จำนวน 1,678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4BE-493A-93C6-D4463A1E804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th-TH">
                        <a:solidFill>
                          <a:schemeClr val="bg1"/>
                        </a:solidFill>
                      </a:rPr>
                      <a:t>คณะเทคโนโลยีคหกรรมศาสตร์
จำนวน 399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4BE-493A-93C6-D4463A1E804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th-TH"/>
                      <a:t>คณะศิลปกรรมศาสตร์
จำนวน 259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4BE-493A-93C6-D4463A1E804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th-TH"/>
                      <a:t>คณะเทคโนโลยีสื่อสารมวลชน
จำนวน 431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4BE-493A-93C6-D4463A1E804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th-TH"/>
                      <a:t>คณะวิทยาศาสตร์และเทคโนโลยี
จำนวน 265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4BE-493A-93C6-D4463A1E804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th-TH"/>
                      <a:t>คณะสถาปัตยกรรมศาสตร์
จำนรวน 129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4BE-493A-93C6-D4463A1E804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th-TH"/>
                      <a:t>วิทยาลัยการแพทย์แผนไทย
จำนวน 83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4BE-493A-93C6-D4463A1E804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th-TH"/>
                      <a:t>คณะพยาบาลศาสตร์
จำนวน 65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4BE-493A-93C6-D4463A1E80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H SarabunPSK" panose="020B0500040200020003" pitchFamily="34" charset="-34"/>
                    <a:cs typeface="TH SarabunPSK" panose="020B0500040200020003" pitchFamily="34" charset="-34"/>
                  </a:defRPr>
                </a:pPr>
                <a:endParaRPr lang="th-TH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Sheet1!$B$1:$B$12</c:f>
              <c:numCache>
                <c:formatCode>#,##0</c:formatCode>
                <c:ptCount val="12"/>
                <c:pt idx="0">
                  <c:v>556</c:v>
                </c:pt>
                <c:pt idx="1">
                  <c:v>458</c:v>
                </c:pt>
                <c:pt idx="2">
                  <c:v>287</c:v>
                </c:pt>
                <c:pt idx="3">
                  <c:v>1407</c:v>
                </c:pt>
                <c:pt idx="4">
                  <c:v>1678</c:v>
                </c:pt>
                <c:pt idx="5">
                  <c:v>399</c:v>
                </c:pt>
                <c:pt idx="6">
                  <c:v>259</c:v>
                </c:pt>
                <c:pt idx="7">
                  <c:v>431</c:v>
                </c:pt>
                <c:pt idx="8">
                  <c:v>265</c:v>
                </c:pt>
                <c:pt idx="9">
                  <c:v>129</c:v>
                </c:pt>
                <c:pt idx="10">
                  <c:v>83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4BE-493A-93C6-D4463A1E804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</xdr:row>
      <xdr:rowOff>19050</xdr:rowOff>
    </xdr:from>
    <xdr:to>
      <xdr:col>18</xdr:col>
      <xdr:colOff>571500</xdr:colOff>
      <xdr:row>23</xdr:row>
      <xdr:rowOff>238125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8"/>
  <sheetViews>
    <sheetView tabSelected="1" zoomScale="120" zoomScaleNormal="12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38" sqref="B238"/>
    </sheetView>
  </sheetViews>
  <sheetFormatPr defaultColWidth="9" defaultRowHeight="21" x14ac:dyDescent="0.35"/>
  <cols>
    <col min="1" max="1" width="3" style="51" customWidth="1"/>
    <col min="2" max="2" width="53.75" style="71" customWidth="1"/>
    <col min="3" max="5" width="6.125" style="72" customWidth="1"/>
    <col min="6" max="7" width="6.125" style="73" customWidth="1"/>
    <col min="8" max="8" width="6.125" style="72" customWidth="1"/>
    <col min="9" max="10" width="6.125" style="73" customWidth="1"/>
    <col min="11" max="11" width="6.625" style="72" customWidth="1"/>
    <col min="12" max="13" width="6.125" style="73" customWidth="1"/>
    <col min="14" max="14" width="6.125" style="72" customWidth="1"/>
    <col min="15" max="15" width="6.125" style="27" hidden="1" customWidth="1"/>
    <col min="16" max="17" width="6.125" style="73" customWidth="1"/>
    <col min="18" max="18" width="6.125" style="74" customWidth="1"/>
    <col min="19" max="24" width="6.125" style="73" customWidth="1"/>
    <col min="25" max="27" width="6.875" style="73" hidden="1" customWidth="1"/>
    <col min="28" max="36" width="6.875" style="4" hidden="1" customWidth="1"/>
    <col min="37" max="43" width="11.375" style="4" hidden="1" customWidth="1"/>
    <col min="44" max="53" width="9" style="5" customWidth="1"/>
    <col min="54" max="16384" width="9" style="5"/>
  </cols>
  <sheetData>
    <row r="1" spans="1:43" ht="25.5" customHeight="1" x14ac:dyDescent="0.3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3"/>
      <c r="Z1" s="3"/>
      <c r="AA1" s="3"/>
    </row>
    <row r="2" spans="1:43" ht="9" customHeight="1" x14ac:dyDescent="0.3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3"/>
      <c r="W2" s="3"/>
      <c r="X2" s="3"/>
      <c r="Y2" s="3"/>
      <c r="Z2" s="3"/>
      <c r="AA2" s="3"/>
    </row>
    <row r="3" spans="1:43" s="6" customFormat="1" ht="25.5" customHeight="1" x14ac:dyDescent="0.35">
      <c r="A3" s="124" t="s">
        <v>1</v>
      </c>
      <c r="B3" s="125"/>
      <c r="C3" s="121" t="s">
        <v>2</v>
      </c>
      <c r="D3" s="122"/>
      <c r="E3" s="123"/>
      <c r="F3" s="121" t="s">
        <v>2</v>
      </c>
      <c r="G3" s="122"/>
      <c r="H3" s="123"/>
      <c r="I3" s="121" t="s">
        <v>3</v>
      </c>
      <c r="J3" s="122"/>
      <c r="K3" s="123"/>
      <c r="L3" s="118" t="s">
        <v>4</v>
      </c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20"/>
      <c r="Y3" s="135" t="s">
        <v>5</v>
      </c>
      <c r="Z3" s="136"/>
      <c r="AA3" s="137"/>
      <c r="AB3" s="135" t="s">
        <v>5</v>
      </c>
      <c r="AC3" s="136"/>
      <c r="AD3" s="137"/>
      <c r="AE3" s="138" t="s">
        <v>5</v>
      </c>
      <c r="AF3" s="139"/>
      <c r="AG3" s="140"/>
      <c r="AH3" s="138" t="s">
        <v>5</v>
      </c>
      <c r="AI3" s="139"/>
      <c r="AJ3" s="140"/>
      <c r="AK3" s="138" t="s">
        <v>6</v>
      </c>
      <c r="AL3" s="139"/>
      <c r="AM3" s="139"/>
      <c r="AN3" s="139"/>
      <c r="AO3" s="139"/>
      <c r="AP3" s="139"/>
      <c r="AQ3" s="140"/>
    </row>
    <row r="4" spans="1:43" ht="25.5" customHeight="1" x14ac:dyDescent="0.35">
      <c r="A4" s="126"/>
      <c r="B4" s="127"/>
      <c r="C4" s="131" t="s">
        <v>7</v>
      </c>
      <c r="D4" s="132"/>
      <c r="E4" s="133"/>
      <c r="F4" s="131" t="s">
        <v>8</v>
      </c>
      <c r="G4" s="132"/>
      <c r="H4" s="133"/>
      <c r="I4" s="131" t="s">
        <v>9</v>
      </c>
      <c r="J4" s="132"/>
      <c r="K4" s="133"/>
      <c r="L4" s="130" t="s">
        <v>10</v>
      </c>
      <c r="M4" s="130"/>
      <c r="N4" s="130"/>
      <c r="O4" s="7"/>
      <c r="P4" s="134" t="s">
        <v>11</v>
      </c>
      <c r="Q4" s="134"/>
      <c r="R4" s="134"/>
      <c r="S4" s="134" t="s">
        <v>12</v>
      </c>
      <c r="T4" s="134"/>
      <c r="U4" s="134"/>
      <c r="V4" s="115" t="s">
        <v>13</v>
      </c>
      <c r="W4" s="116"/>
      <c r="X4" s="117"/>
      <c r="Y4" s="144" t="s">
        <v>7</v>
      </c>
      <c r="Z4" s="145"/>
      <c r="AA4" s="146"/>
      <c r="AB4" s="144" t="s">
        <v>8</v>
      </c>
      <c r="AC4" s="145"/>
      <c r="AD4" s="146"/>
      <c r="AE4" s="144" t="s">
        <v>9</v>
      </c>
      <c r="AF4" s="145"/>
      <c r="AG4" s="146"/>
      <c r="AH4" s="144" t="s">
        <v>14</v>
      </c>
      <c r="AI4" s="145"/>
      <c r="AJ4" s="146"/>
      <c r="AK4" s="141"/>
      <c r="AL4" s="142"/>
      <c r="AM4" s="142"/>
      <c r="AN4" s="142"/>
      <c r="AO4" s="142"/>
      <c r="AP4" s="142"/>
      <c r="AQ4" s="143"/>
    </row>
    <row r="5" spans="1:43" ht="25.5" customHeight="1" x14ac:dyDescent="0.35">
      <c r="A5" s="128"/>
      <c r="B5" s="129"/>
      <c r="C5" s="8" t="s">
        <v>15</v>
      </c>
      <c r="D5" s="8" t="s">
        <v>16</v>
      </c>
      <c r="E5" s="8" t="s">
        <v>17</v>
      </c>
      <c r="F5" s="8" t="s">
        <v>15</v>
      </c>
      <c r="G5" s="8" t="s">
        <v>16</v>
      </c>
      <c r="H5" s="8" t="s">
        <v>17</v>
      </c>
      <c r="I5" s="8" t="s">
        <v>15</v>
      </c>
      <c r="J5" s="8" t="s">
        <v>16</v>
      </c>
      <c r="K5" s="8" t="s">
        <v>17</v>
      </c>
      <c r="L5" s="8" t="s">
        <v>15</v>
      </c>
      <c r="M5" s="8" t="s">
        <v>16</v>
      </c>
      <c r="N5" s="8" t="s">
        <v>17</v>
      </c>
      <c r="O5" s="9"/>
      <c r="P5" s="8" t="s">
        <v>15</v>
      </c>
      <c r="Q5" s="8" t="s">
        <v>16</v>
      </c>
      <c r="R5" s="8" t="s">
        <v>17</v>
      </c>
      <c r="S5" s="8" t="s">
        <v>15</v>
      </c>
      <c r="T5" s="8" t="s">
        <v>16</v>
      </c>
      <c r="U5" s="8" t="s">
        <v>17</v>
      </c>
      <c r="V5" s="96" t="s">
        <v>15</v>
      </c>
      <c r="W5" s="96" t="s">
        <v>16</v>
      </c>
      <c r="X5" s="96" t="s">
        <v>17</v>
      </c>
      <c r="Y5" s="8" t="s">
        <v>18</v>
      </c>
      <c r="Z5" s="8" t="s">
        <v>19</v>
      </c>
      <c r="AA5" s="8" t="s">
        <v>17</v>
      </c>
      <c r="AB5" s="8" t="s">
        <v>18</v>
      </c>
      <c r="AC5" s="8" t="s">
        <v>19</v>
      </c>
      <c r="AD5" s="8" t="s">
        <v>17</v>
      </c>
      <c r="AE5" s="98" t="s">
        <v>18</v>
      </c>
      <c r="AF5" s="98" t="s">
        <v>19</v>
      </c>
      <c r="AG5" s="98" t="s">
        <v>17</v>
      </c>
      <c r="AH5" s="98" t="s">
        <v>18</v>
      </c>
      <c r="AI5" s="98" t="s">
        <v>19</v>
      </c>
      <c r="AJ5" s="10" t="s">
        <v>17</v>
      </c>
      <c r="AK5" s="10" t="s">
        <v>20</v>
      </c>
      <c r="AL5" s="10" t="s">
        <v>21</v>
      </c>
      <c r="AM5" s="11" t="s">
        <v>22</v>
      </c>
      <c r="AN5" s="11" t="s">
        <v>23</v>
      </c>
      <c r="AO5" s="11" t="s">
        <v>17</v>
      </c>
      <c r="AP5" s="12" t="s">
        <v>24</v>
      </c>
      <c r="AQ5" s="12" t="s">
        <v>25</v>
      </c>
    </row>
    <row r="6" spans="1:43" ht="25.5" customHeight="1" x14ac:dyDescent="0.35">
      <c r="A6" s="13" t="s">
        <v>26</v>
      </c>
      <c r="B6" s="14"/>
      <c r="C6" s="15"/>
      <c r="D6" s="15"/>
      <c r="E6" s="15"/>
      <c r="F6" s="16"/>
      <c r="G6" s="16"/>
      <c r="H6" s="15"/>
      <c r="I6" s="16"/>
      <c r="J6" s="16"/>
      <c r="K6" s="15"/>
      <c r="L6" s="16"/>
      <c r="M6" s="16"/>
      <c r="N6" s="15"/>
      <c r="O6" s="17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ht="25.5" customHeight="1" x14ac:dyDescent="0.35">
      <c r="A7" s="13"/>
      <c r="B7" s="20" t="s">
        <v>27</v>
      </c>
      <c r="C7" s="21"/>
      <c r="D7" s="21"/>
      <c r="E7" s="21"/>
      <c r="F7" s="22"/>
      <c r="G7" s="22"/>
      <c r="H7" s="21"/>
      <c r="I7" s="22"/>
      <c r="J7" s="22"/>
      <c r="K7" s="21"/>
      <c r="L7" s="22"/>
      <c r="M7" s="22"/>
      <c r="N7" s="21"/>
      <c r="O7" s="17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25.5" customHeight="1" x14ac:dyDescent="0.35">
      <c r="A8" s="23"/>
      <c r="B8" s="14" t="s">
        <v>28</v>
      </c>
      <c r="C8" s="15"/>
      <c r="D8" s="15"/>
      <c r="E8" s="15"/>
      <c r="F8" s="16"/>
      <c r="G8" s="16"/>
      <c r="H8" s="15"/>
      <c r="I8" s="16"/>
      <c r="J8" s="16"/>
      <c r="K8" s="15"/>
      <c r="L8" s="16"/>
      <c r="M8" s="16"/>
      <c r="N8" s="15"/>
      <c r="O8" s="17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25.5" customHeight="1" x14ac:dyDescent="0.35">
      <c r="A9" s="24"/>
      <c r="B9" s="25" t="s">
        <v>29</v>
      </c>
      <c r="C9" s="26">
        <v>0</v>
      </c>
      <c r="D9" s="26">
        <v>5</v>
      </c>
      <c r="E9" s="26">
        <f>SUM(C9:D9)</f>
        <v>5</v>
      </c>
      <c r="F9" s="26">
        <v>22</v>
      </c>
      <c r="G9" s="26">
        <v>142</v>
      </c>
      <c r="H9" s="26">
        <f>F9+G9</f>
        <v>164</v>
      </c>
      <c r="I9" s="26">
        <v>2</v>
      </c>
      <c r="J9" s="26">
        <v>3</v>
      </c>
      <c r="K9" s="26">
        <f>I9+J9</f>
        <v>5</v>
      </c>
      <c r="L9" s="26">
        <f t="shared" ref="L9:M14" si="0">C9+F9+I9</f>
        <v>24</v>
      </c>
      <c r="M9" s="26">
        <f t="shared" si="0"/>
        <v>150</v>
      </c>
      <c r="N9" s="26">
        <f>L9+M9</f>
        <v>174</v>
      </c>
      <c r="O9" s="27">
        <v>1</v>
      </c>
      <c r="P9" s="26">
        <f>IF(O9=1,L9,"0")</f>
        <v>24</v>
      </c>
      <c r="Q9" s="26">
        <f>IF(O9=1,M9,"0")</f>
        <v>150</v>
      </c>
      <c r="R9" s="26">
        <f>IF(O9=1,N9,"0")</f>
        <v>174</v>
      </c>
      <c r="S9" s="28" t="str">
        <f>IF(O9=2,L9,"0")</f>
        <v>0</v>
      </c>
      <c r="T9" s="26" t="str">
        <f>IF(O9=2,M9,"0")</f>
        <v>0</v>
      </c>
      <c r="U9" s="26" t="str">
        <f>IF(O9=2,N9,"0")</f>
        <v>0</v>
      </c>
      <c r="V9" s="26" t="str">
        <f>IF(O9=3,L9,"0")</f>
        <v>0</v>
      </c>
      <c r="W9" s="26" t="str">
        <f>IF(O9=3,M9,"0")</f>
        <v>0</v>
      </c>
      <c r="X9" s="26" t="str">
        <f>IF(O9=3,N9,"0")</f>
        <v>0</v>
      </c>
      <c r="Y9" s="26">
        <v>0</v>
      </c>
      <c r="Z9" s="26">
        <v>1</v>
      </c>
      <c r="AA9" s="26">
        <f>SUM(Y9:Z9)</f>
        <v>1</v>
      </c>
      <c r="AB9" s="29">
        <v>10</v>
      </c>
      <c r="AC9" s="29">
        <v>16</v>
      </c>
      <c r="AD9" s="29">
        <f>SUM(AB9:AC9)</f>
        <v>26</v>
      </c>
      <c r="AE9" s="29">
        <v>0</v>
      </c>
      <c r="AF9" s="29">
        <v>0</v>
      </c>
      <c r="AG9" s="29">
        <f>SUM(AE9:AF9)</f>
        <v>0</v>
      </c>
      <c r="AH9" s="30">
        <f>Y9+AB9+AE9</f>
        <v>10</v>
      </c>
      <c r="AI9" s="30">
        <f>Z9+AC9+AF9</f>
        <v>17</v>
      </c>
      <c r="AJ9" s="30">
        <f>AA9+AD9+AG9</f>
        <v>27</v>
      </c>
      <c r="AK9" s="29"/>
      <c r="AL9" s="29"/>
      <c r="AM9" s="19"/>
      <c r="AN9" s="19"/>
      <c r="AO9" s="19">
        <v>174</v>
      </c>
      <c r="AP9" s="19">
        <v>504.42</v>
      </c>
      <c r="AQ9" s="102">
        <f>AP9/AO9</f>
        <v>2.8989655172413795</v>
      </c>
    </row>
    <row r="10" spans="1:43" ht="25.5" customHeight="1" x14ac:dyDescent="0.35">
      <c r="A10" s="24"/>
      <c r="B10" s="25" t="s">
        <v>30</v>
      </c>
      <c r="C10" s="26">
        <v>0</v>
      </c>
      <c r="D10" s="26">
        <v>1</v>
      </c>
      <c r="E10" s="26">
        <f t="shared" ref="E10:E13" si="1">SUM(C10:D10)</f>
        <v>1</v>
      </c>
      <c r="F10" s="26">
        <v>19</v>
      </c>
      <c r="G10" s="26">
        <v>96</v>
      </c>
      <c r="H10" s="26">
        <f>F10+G10</f>
        <v>115</v>
      </c>
      <c r="I10" s="26">
        <v>0</v>
      </c>
      <c r="J10" s="26">
        <v>0</v>
      </c>
      <c r="K10" s="26">
        <f>I10+J10</f>
        <v>0</v>
      </c>
      <c r="L10" s="26">
        <f t="shared" si="0"/>
        <v>19</v>
      </c>
      <c r="M10" s="26">
        <f t="shared" si="0"/>
        <v>97</v>
      </c>
      <c r="N10" s="26">
        <f>L10+M10</f>
        <v>116</v>
      </c>
      <c r="O10" s="27">
        <v>1</v>
      </c>
      <c r="P10" s="26">
        <f>IF(O10=1,L10,"0")</f>
        <v>19</v>
      </c>
      <c r="Q10" s="26">
        <f>IF(O10=1,M10,"0")</f>
        <v>97</v>
      </c>
      <c r="R10" s="26">
        <f>IF(O10=1,N10,"0")</f>
        <v>116</v>
      </c>
      <c r="S10" s="28" t="str">
        <f>IF(O10=2,L10,"0")</f>
        <v>0</v>
      </c>
      <c r="T10" s="26" t="str">
        <f>IF(O10=2,M10,"0")</f>
        <v>0</v>
      </c>
      <c r="U10" s="26" t="str">
        <f>IF(O10=2,N10,"0")</f>
        <v>0</v>
      </c>
      <c r="V10" s="26" t="str">
        <f t="shared" ref="V10:V13" si="2">IF(O10=3,L10,"0")</f>
        <v>0</v>
      </c>
      <c r="W10" s="26" t="str">
        <f t="shared" ref="W10:W13" si="3">IF(O10=3,M10,"0")</f>
        <v>0</v>
      </c>
      <c r="X10" s="26" t="str">
        <f t="shared" ref="X10:X13" si="4">IF(O10=3,N10,"0")</f>
        <v>0</v>
      </c>
      <c r="Y10" s="26">
        <v>0</v>
      </c>
      <c r="Z10" s="26">
        <v>0</v>
      </c>
      <c r="AA10" s="26">
        <f t="shared" ref="AA10:AA13" si="5">SUM(Y10:Z10)</f>
        <v>0</v>
      </c>
      <c r="AB10" s="29">
        <v>8</v>
      </c>
      <c r="AC10" s="29">
        <v>11</v>
      </c>
      <c r="AD10" s="29">
        <f t="shared" ref="AD10:AD13" si="6">SUM(AB10:AC10)</f>
        <v>19</v>
      </c>
      <c r="AE10" s="29">
        <v>0</v>
      </c>
      <c r="AF10" s="29">
        <v>0</v>
      </c>
      <c r="AG10" s="29">
        <f t="shared" ref="AG10:AG13" si="7">SUM(AE10:AF10)</f>
        <v>0</v>
      </c>
      <c r="AH10" s="30">
        <f t="shared" ref="AH10:AH13" si="8">Y10+AB10+AE10</f>
        <v>8</v>
      </c>
      <c r="AI10" s="30">
        <f t="shared" ref="AI10:AI13" si="9">Z10+AC10+AF10</f>
        <v>11</v>
      </c>
      <c r="AJ10" s="30">
        <f t="shared" ref="AJ10:AJ13" si="10">AA10+AD10+AG10</f>
        <v>19</v>
      </c>
      <c r="AK10" s="29"/>
      <c r="AL10" s="29"/>
      <c r="AM10" s="19"/>
      <c r="AN10" s="19"/>
      <c r="AO10" s="19">
        <v>116</v>
      </c>
      <c r="AP10" s="19">
        <v>338.52</v>
      </c>
      <c r="AQ10" s="102">
        <f t="shared" ref="AQ10:AQ13" si="11">AP10/AO10</f>
        <v>2.9182758620689655</v>
      </c>
    </row>
    <row r="11" spans="1:43" ht="25.5" customHeight="1" x14ac:dyDescent="0.35">
      <c r="A11" s="24"/>
      <c r="B11" s="25" t="s">
        <v>31</v>
      </c>
      <c r="C11" s="26">
        <v>0</v>
      </c>
      <c r="D11" s="26">
        <v>1</v>
      </c>
      <c r="E11" s="26">
        <f t="shared" ref="E11:E12" si="12">SUM(C11:D11)</f>
        <v>1</v>
      </c>
      <c r="F11" s="26">
        <v>0</v>
      </c>
      <c r="G11" s="26">
        <v>0</v>
      </c>
      <c r="H11" s="26">
        <f>F11+G11</f>
        <v>0</v>
      </c>
      <c r="I11" s="26">
        <v>0</v>
      </c>
      <c r="J11" s="26">
        <v>0</v>
      </c>
      <c r="K11" s="26">
        <f>I11+J11</f>
        <v>0</v>
      </c>
      <c r="L11" s="26">
        <f t="shared" ref="L11:L12" si="13">C11+F11+I11</f>
        <v>0</v>
      </c>
      <c r="M11" s="26">
        <f t="shared" ref="M11:M12" si="14">D11+G11+J11</f>
        <v>1</v>
      </c>
      <c r="N11" s="26">
        <f t="shared" ref="N11:N12" si="15">L11+M11</f>
        <v>1</v>
      </c>
      <c r="O11" s="27">
        <v>1</v>
      </c>
      <c r="P11" s="26">
        <f>IF(O11=1,L11,"0")</f>
        <v>0</v>
      </c>
      <c r="Q11" s="26">
        <f>IF(O11=1,M11,"0")</f>
        <v>1</v>
      </c>
      <c r="R11" s="26">
        <f>IF(O11=1,N11,"0")</f>
        <v>1</v>
      </c>
      <c r="S11" s="28" t="str">
        <f>IF(O11=2,L11,"0")</f>
        <v>0</v>
      </c>
      <c r="T11" s="26" t="str">
        <f>IF(O11=2,M11,"0")</f>
        <v>0</v>
      </c>
      <c r="U11" s="26" t="str">
        <f>IF(Q11=2,N11,"0")</f>
        <v>0</v>
      </c>
      <c r="V11" s="26" t="str">
        <f t="shared" ref="V11:V12" si="16">IF(O11=3,L11,"0")</f>
        <v>0</v>
      </c>
      <c r="W11" s="26" t="str">
        <f t="shared" ref="W11:W12" si="17">IF(O11=3,M11,"0")</f>
        <v>0</v>
      </c>
      <c r="X11" s="26" t="str">
        <f t="shared" ref="X11:X12" si="18">IF(O11=3,N11,"0")</f>
        <v>0</v>
      </c>
      <c r="Y11" s="26">
        <v>0</v>
      </c>
      <c r="Z11" s="26">
        <v>0</v>
      </c>
      <c r="AA11" s="26">
        <f t="shared" ref="AA11:AA12" si="19">SUM(Y11:Z11)</f>
        <v>0</v>
      </c>
      <c r="AB11" s="29"/>
      <c r="AC11" s="29"/>
      <c r="AD11" s="29">
        <f t="shared" ref="AD11:AD12" si="20">SUM(AB11:AC11)</f>
        <v>0</v>
      </c>
      <c r="AE11" s="29">
        <v>0</v>
      </c>
      <c r="AF11" s="29">
        <v>0</v>
      </c>
      <c r="AG11" s="29">
        <f t="shared" ref="AG11:AG12" si="21">SUM(AE11:AF11)</f>
        <v>0</v>
      </c>
      <c r="AH11" s="30">
        <f t="shared" ref="AH11:AH12" si="22">Y11+AB11+AE11</f>
        <v>0</v>
      </c>
      <c r="AI11" s="30">
        <f t="shared" ref="AI11:AI12" si="23">Z11+AC11+AF11</f>
        <v>0</v>
      </c>
      <c r="AJ11" s="30">
        <f t="shared" ref="AJ11:AJ12" si="24">AA11+AD11+AG11</f>
        <v>0</v>
      </c>
      <c r="AK11" s="29"/>
      <c r="AL11" s="29"/>
      <c r="AM11" s="19"/>
      <c r="AN11" s="19"/>
      <c r="AO11" s="19">
        <v>1</v>
      </c>
      <c r="AP11" s="19">
        <v>2.88</v>
      </c>
      <c r="AQ11" s="102">
        <f t="shared" si="11"/>
        <v>2.88</v>
      </c>
    </row>
    <row r="12" spans="1:43" ht="25.5" customHeight="1" x14ac:dyDescent="0.35">
      <c r="A12" s="24"/>
      <c r="B12" s="25" t="s">
        <v>32</v>
      </c>
      <c r="C12" s="18">
        <v>0</v>
      </c>
      <c r="D12" s="18">
        <v>0</v>
      </c>
      <c r="E12" s="26">
        <f t="shared" si="12"/>
        <v>0</v>
      </c>
      <c r="F12" s="18">
        <v>21</v>
      </c>
      <c r="G12" s="18">
        <v>105</v>
      </c>
      <c r="H12" s="18">
        <f>F12+G12</f>
        <v>126</v>
      </c>
      <c r="I12" s="18">
        <v>2</v>
      </c>
      <c r="J12" s="18">
        <v>0</v>
      </c>
      <c r="K12" s="18">
        <f>I12+J12</f>
        <v>2</v>
      </c>
      <c r="L12" s="26">
        <f t="shared" si="13"/>
        <v>23</v>
      </c>
      <c r="M12" s="26">
        <f t="shared" si="14"/>
        <v>105</v>
      </c>
      <c r="N12" s="18">
        <f t="shared" si="15"/>
        <v>128</v>
      </c>
      <c r="O12" s="27">
        <v>1</v>
      </c>
      <c r="P12" s="18">
        <f>IF(O12=1,L12,"0")</f>
        <v>23</v>
      </c>
      <c r="Q12" s="18">
        <f>IF(O12=1,M12,"0")</f>
        <v>105</v>
      </c>
      <c r="R12" s="18">
        <f>IF(O12=1,N12,"0")</f>
        <v>128</v>
      </c>
      <c r="S12" s="18" t="str">
        <f>IF(O12=2,L12,"0")</f>
        <v>0</v>
      </c>
      <c r="T12" s="18" t="str">
        <f>IF(O12=2,M12,"0")</f>
        <v>0</v>
      </c>
      <c r="U12" s="18" t="str">
        <f>IF(Q12=2,N12,"0")</f>
        <v>0</v>
      </c>
      <c r="V12" s="26" t="str">
        <f t="shared" si="16"/>
        <v>0</v>
      </c>
      <c r="W12" s="26" t="str">
        <f t="shared" si="17"/>
        <v>0</v>
      </c>
      <c r="X12" s="26" t="str">
        <f t="shared" si="18"/>
        <v>0</v>
      </c>
      <c r="Y12" s="26">
        <v>0</v>
      </c>
      <c r="Z12" s="26">
        <v>0</v>
      </c>
      <c r="AA12" s="26">
        <f t="shared" si="19"/>
        <v>0</v>
      </c>
      <c r="AB12" s="29">
        <v>20</v>
      </c>
      <c r="AC12" s="29">
        <v>11</v>
      </c>
      <c r="AD12" s="29">
        <f t="shared" si="20"/>
        <v>31</v>
      </c>
      <c r="AE12" s="29">
        <v>0</v>
      </c>
      <c r="AF12" s="29">
        <v>0</v>
      </c>
      <c r="AG12" s="29">
        <f t="shared" si="21"/>
        <v>0</v>
      </c>
      <c r="AH12" s="30">
        <f t="shared" si="22"/>
        <v>20</v>
      </c>
      <c r="AI12" s="30">
        <f t="shared" si="23"/>
        <v>11</v>
      </c>
      <c r="AJ12" s="30">
        <f t="shared" si="24"/>
        <v>31</v>
      </c>
      <c r="AK12" s="19"/>
      <c r="AL12" s="19"/>
      <c r="AM12" s="19"/>
      <c r="AN12" s="19"/>
      <c r="AO12" s="19">
        <v>128</v>
      </c>
      <c r="AP12" s="19">
        <v>396.19</v>
      </c>
      <c r="AQ12" s="102">
        <f t="shared" si="11"/>
        <v>3.095234375</v>
      </c>
    </row>
    <row r="13" spans="1:43" ht="25.5" customHeight="1" x14ac:dyDescent="0.35">
      <c r="A13" s="24"/>
      <c r="B13" s="25" t="s">
        <v>33</v>
      </c>
      <c r="C13" s="18">
        <v>0</v>
      </c>
      <c r="D13" s="18">
        <v>0</v>
      </c>
      <c r="E13" s="26">
        <f t="shared" si="1"/>
        <v>0</v>
      </c>
      <c r="F13" s="18">
        <v>4</v>
      </c>
      <c r="G13" s="18">
        <v>21</v>
      </c>
      <c r="H13" s="18">
        <f>F13+G13</f>
        <v>25</v>
      </c>
      <c r="I13" s="18">
        <v>0</v>
      </c>
      <c r="J13" s="18">
        <v>0</v>
      </c>
      <c r="K13" s="18">
        <f>I13+J13</f>
        <v>0</v>
      </c>
      <c r="L13" s="26">
        <f t="shared" si="0"/>
        <v>4</v>
      </c>
      <c r="M13" s="26">
        <f t="shared" si="0"/>
        <v>21</v>
      </c>
      <c r="N13" s="18">
        <f t="shared" ref="N13" si="25">L13+M13</f>
        <v>25</v>
      </c>
      <c r="O13" s="27">
        <v>1</v>
      </c>
      <c r="P13" s="18">
        <f>IF(O13=1,L13,"0")</f>
        <v>4</v>
      </c>
      <c r="Q13" s="18">
        <f>IF(O13=1,M13,"0")</f>
        <v>21</v>
      </c>
      <c r="R13" s="18">
        <f>IF(O13=1,N13,"0")</f>
        <v>25</v>
      </c>
      <c r="S13" s="18" t="str">
        <f>IF(O13=2,L13,"0")</f>
        <v>0</v>
      </c>
      <c r="T13" s="18" t="str">
        <f>IF(O13=2,M13,"0")</f>
        <v>0</v>
      </c>
      <c r="U13" s="18" t="str">
        <f>IF(Q13=2,N13,"0")</f>
        <v>0</v>
      </c>
      <c r="V13" s="26" t="str">
        <f t="shared" si="2"/>
        <v>0</v>
      </c>
      <c r="W13" s="26" t="str">
        <f t="shared" si="3"/>
        <v>0</v>
      </c>
      <c r="X13" s="26" t="str">
        <f t="shared" si="4"/>
        <v>0</v>
      </c>
      <c r="Y13" s="26">
        <v>0</v>
      </c>
      <c r="Z13" s="26">
        <v>0</v>
      </c>
      <c r="AA13" s="26">
        <f t="shared" si="5"/>
        <v>0</v>
      </c>
      <c r="AB13" s="29">
        <v>9</v>
      </c>
      <c r="AC13" s="29">
        <v>3</v>
      </c>
      <c r="AD13" s="29">
        <f t="shared" si="6"/>
        <v>12</v>
      </c>
      <c r="AE13" s="29">
        <v>0</v>
      </c>
      <c r="AF13" s="29">
        <v>0</v>
      </c>
      <c r="AG13" s="29">
        <f t="shared" si="7"/>
        <v>0</v>
      </c>
      <c r="AH13" s="30">
        <f t="shared" si="8"/>
        <v>9</v>
      </c>
      <c r="AI13" s="30">
        <f t="shared" si="9"/>
        <v>3</v>
      </c>
      <c r="AJ13" s="30">
        <f t="shared" si="10"/>
        <v>12</v>
      </c>
      <c r="AK13" s="19"/>
      <c r="AL13" s="19"/>
      <c r="AM13" s="19"/>
      <c r="AN13" s="19"/>
      <c r="AO13" s="19">
        <v>25</v>
      </c>
      <c r="AP13" s="19">
        <v>82.2</v>
      </c>
      <c r="AQ13" s="102">
        <f t="shared" si="11"/>
        <v>3.2880000000000003</v>
      </c>
    </row>
    <row r="14" spans="1:43" s="6" customFormat="1" ht="25.5" customHeight="1" x14ac:dyDescent="0.35">
      <c r="A14" s="13"/>
      <c r="B14" s="31" t="s">
        <v>34</v>
      </c>
      <c r="C14" s="32">
        <f t="shared" ref="C14:K14" si="26">SUM(C9:C13)</f>
        <v>0</v>
      </c>
      <c r="D14" s="32">
        <f t="shared" si="26"/>
        <v>7</v>
      </c>
      <c r="E14" s="32">
        <f t="shared" si="26"/>
        <v>7</v>
      </c>
      <c r="F14" s="32">
        <f t="shared" si="26"/>
        <v>66</v>
      </c>
      <c r="G14" s="32">
        <f t="shared" si="26"/>
        <v>364</v>
      </c>
      <c r="H14" s="32">
        <f t="shared" si="26"/>
        <v>430</v>
      </c>
      <c r="I14" s="32">
        <f t="shared" si="26"/>
        <v>4</v>
      </c>
      <c r="J14" s="32">
        <f t="shared" si="26"/>
        <v>3</v>
      </c>
      <c r="K14" s="32">
        <f t="shared" si="26"/>
        <v>7</v>
      </c>
      <c r="L14" s="32">
        <f t="shared" si="0"/>
        <v>70</v>
      </c>
      <c r="M14" s="32">
        <f t="shared" si="0"/>
        <v>374</v>
      </c>
      <c r="N14" s="32">
        <f t="shared" ref="N14:N25" si="27">L14+M14</f>
        <v>444</v>
      </c>
      <c r="O14" s="33"/>
      <c r="P14" s="32">
        <f t="shared" ref="P14:AP14" si="28">SUM(P9:P13)</f>
        <v>70</v>
      </c>
      <c r="Q14" s="32">
        <f t="shared" si="28"/>
        <v>374</v>
      </c>
      <c r="R14" s="32">
        <f t="shared" si="28"/>
        <v>444</v>
      </c>
      <c r="S14" s="32">
        <f t="shared" si="28"/>
        <v>0</v>
      </c>
      <c r="T14" s="32">
        <f t="shared" si="28"/>
        <v>0</v>
      </c>
      <c r="U14" s="32">
        <f t="shared" si="28"/>
        <v>0</v>
      </c>
      <c r="V14" s="32">
        <f t="shared" si="28"/>
        <v>0</v>
      </c>
      <c r="W14" s="32">
        <f t="shared" si="28"/>
        <v>0</v>
      </c>
      <c r="X14" s="32">
        <f t="shared" si="28"/>
        <v>0</v>
      </c>
      <c r="Y14" s="32">
        <f t="shared" si="28"/>
        <v>0</v>
      </c>
      <c r="Z14" s="32">
        <f t="shared" si="28"/>
        <v>1</v>
      </c>
      <c r="AA14" s="32">
        <f t="shared" si="28"/>
        <v>1</v>
      </c>
      <c r="AB14" s="34">
        <f t="shared" si="28"/>
        <v>47</v>
      </c>
      <c r="AC14" s="34">
        <f t="shared" si="28"/>
        <v>41</v>
      </c>
      <c r="AD14" s="34">
        <f t="shared" si="28"/>
        <v>88</v>
      </c>
      <c r="AE14" s="34">
        <f t="shared" si="28"/>
        <v>0</v>
      </c>
      <c r="AF14" s="34">
        <f t="shared" si="28"/>
        <v>0</v>
      </c>
      <c r="AG14" s="34">
        <f t="shared" si="28"/>
        <v>0</v>
      </c>
      <c r="AH14" s="35">
        <f>SUM(AH9:AH13)</f>
        <v>47</v>
      </c>
      <c r="AI14" s="35">
        <f t="shared" si="28"/>
        <v>42</v>
      </c>
      <c r="AJ14" s="35">
        <f t="shared" si="28"/>
        <v>89</v>
      </c>
      <c r="AK14" s="34">
        <f t="shared" si="28"/>
        <v>0</v>
      </c>
      <c r="AL14" s="34">
        <f t="shared" si="28"/>
        <v>0</v>
      </c>
      <c r="AM14" s="34">
        <f t="shared" si="28"/>
        <v>0</v>
      </c>
      <c r="AN14" s="34">
        <f t="shared" si="28"/>
        <v>0</v>
      </c>
      <c r="AO14" s="34">
        <f t="shared" si="28"/>
        <v>444</v>
      </c>
      <c r="AP14" s="34">
        <f t="shared" si="28"/>
        <v>1324.21</v>
      </c>
      <c r="AQ14" s="102">
        <f t="shared" ref="AQ14:AQ17" si="29">AP14/AO14</f>
        <v>2.9824549549549548</v>
      </c>
    </row>
    <row r="15" spans="1:43" s="6" customFormat="1" ht="25.5" customHeight="1" x14ac:dyDescent="0.35">
      <c r="A15" s="13"/>
      <c r="B15" s="14" t="s">
        <v>35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3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4"/>
      <c r="AC15" s="34"/>
      <c r="AD15" s="34"/>
      <c r="AE15" s="34"/>
      <c r="AF15" s="34"/>
      <c r="AG15" s="34"/>
      <c r="AH15" s="35"/>
      <c r="AI15" s="35"/>
      <c r="AJ15" s="35"/>
      <c r="AK15" s="34"/>
      <c r="AL15" s="34"/>
      <c r="AM15" s="34"/>
      <c r="AN15" s="34"/>
      <c r="AO15" s="34"/>
      <c r="AP15" s="34"/>
      <c r="AQ15" s="19"/>
    </row>
    <row r="16" spans="1:43" s="6" customFormat="1" ht="25.5" customHeight="1" x14ac:dyDescent="0.35">
      <c r="A16" s="13"/>
      <c r="B16" s="91" t="s">
        <v>29</v>
      </c>
      <c r="C16" s="18">
        <v>3</v>
      </c>
      <c r="D16" s="18">
        <v>14</v>
      </c>
      <c r="E16" s="18">
        <f>C16+D16</f>
        <v>17</v>
      </c>
      <c r="F16" s="18">
        <v>0</v>
      </c>
      <c r="G16" s="18">
        <v>1</v>
      </c>
      <c r="H16" s="18">
        <f>F16+G16</f>
        <v>1</v>
      </c>
      <c r="I16" s="18">
        <v>5</v>
      </c>
      <c r="J16" s="18">
        <v>24</v>
      </c>
      <c r="K16" s="18">
        <f>I16+J16</f>
        <v>29</v>
      </c>
      <c r="L16" s="18">
        <f t="shared" ref="L16:M25" si="30">C16+F16+I16</f>
        <v>8</v>
      </c>
      <c r="M16" s="18">
        <f t="shared" si="30"/>
        <v>39</v>
      </c>
      <c r="N16" s="18">
        <f t="shared" ref="N16:N17" si="31">L16+M16</f>
        <v>47</v>
      </c>
      <c r="O16" s="27">
        <v>1</v>
      </c>
      <c r="P16" s="18">
        <f>IF(O16=1,L16,"0")</f>
        <v>8</v>
      </c>
      <c r="Q16" s="18">
        <f>IF(O16=1,M16,"0")</f>
        <v>39</v>
      </c>
      <c r="R16" s="18">
        <f>IF(O16=1,N16,"0")</f>
        <v>47</v>
      </c>
      <c r="S16" s="18" t="str">
        <f>IF(O16=2,L16,"0")</f>
        <v>0</v>
      </c>
      <c r="T16" s="18" t="str">
        <f>IF(O16=2,M16,"0")</f>
        <v>0</v>
      </c>
      <c r="U16" s="18" t="str">
        <f>IF(Q16=2,N16,"0")</f>
        <v>0</v>
      </c>
      <c r="V16" s="26" t="str">
        <f>IF(O16=3,L16,"0")</f>
        <v>0</v>
      </c>
      <c r="W16" s="26" t="str">
        <f>IF(O16=3,M16,"0")</f>
        <v>0</v>
      </c>
      <c r="X16" s="26" t="str">
        <f>IF(O16=3,N16,"0")</f>
        <v>0</v>
      </c>
      <c r="Y16" s="18">
        <v>2</v>
      </c>
      <c r="Z16" s="18">
        <v>3</v>
      </c>
      <c r="AA16" s="18">
        <f>SUM(Y16:Z16)</f>
        <v>5</v>
      </c>
      <c r="AB16" s="29">
        <v>3</v>
      </c>
      <c r="AC16" s="29">
        <v>5</v>
      </c>
      <c r="AD16" s="29">
        <f t="shared" ref="AD16" si="32">SUM(AB16:AC16)</f>
        <v>8</v>
      </c>
      <c r="AE16" s="29"/>
      <c r="AF16" s="29"/>
      <c r="AG16" s="29">
        <f t="shared" ref="AG16" si="33">SUM(AE16:AF16)</f>
        <v>0</v>
      </c>
      <c r="AH16" s="30">
        <f>Y16+AB16+AE16</f>
        <v>5</v>
      </c>
      <c r="AI16" s="30">
        <f t="shared" ref="AI16:AJ16" si="34">Z16+AC16+AF16</f>
        <v>8</v>
      </c>
      <c r="AJ16" s="30">
        <f t="shared" si="34"/>
        <v>13</v>
      </c>
      <c r="AK16" s="19"/>
      <c r="AL16" s="34"/>
      <c r="AM16" s="34"/>
      <c r="AN16" s="19"/>
      <c r="AO16" s="19">
        <v>47</v>
      </c>
      <c r="AP16" s="104">
        <v>139.9</v>
      </c>
      <c r="AQ16" s="102">
        <f>AP16/AO16</f>
        <v>2.9765957446808513</v>
      </c>
    </row>
    <row r="17" spans="1:43" s="6" customFormat="1" ht="25.5" customHeight="1" x14ac:dyDescent="0.35">
      <c r="A17" s="13"/>
      <c r="B17" s="31" t="s">
        <v>34</v>
      </c>
      <c r="C17" s="32">
        <f t="shared" ref="C17:K17" si="35">SUM(C16:C16)</f>
        <v>3</v>
      </c>
      <c r="D17" s="32">
        <f t="shared" si="35"/>
        <v>14</v>
      </c>
      <c r="E17" s="32">
        <f t="shared" si="35"/>
        <v>17</v>
      </c>
      <c r="F17" s="32">
        <f t="shared" si="35"/>
        <v>0</v>
      </c>
      <c r="G17" s="32">
        <f t="shared" si="35"/>
        <v>1</v>
      </c>
      <c r="H17" s="32">
        <f t="shared" si="35"/>
        <v>1</v>
      </c>
      <c r="I17" s="32">
        <f t="shared" si="35"/>
        <v>5</v>
      </c>
      <c r="J17" s="32">
        <f t="shared" si="35"/>
        <v>24</v>
      </c>
      <c r="K17" s="32">
        <f t="shared" si="35"/>
        <v>29</v>
      </c>
      <c r="L17" s="32">
        <f t="shared" si="30"/>
        <v>8</v>
      </c>
      <c r="M17" s="32">
        <f t="shared" si="30"/>
        <v>39</v>
      </c>
      <c r="N17" s="32">
        <f t="shared" si="31"/>
        <v>47</v>
      </c>
      <c r="O17" s="33">
        <f t="shared" ref="O17:X17" si="36">SUM(O16:O16)</f>
        <v>1</v>
      </c>
      <c r="P17" s="32">
        <f t="shared" si="36"/>
        <v>8</v>
      </c>
      <c r="Q17" s="32">
        <f t="shared" si="36"/>
        <v>39</v>
      </c>
      <c r="R17" s="32">
        <f t="shared" si="36"/>
        <v>47</v>
      </c>
      <c r="S17" s="32">
        <f t="shared" si="36"/>
        <v>0</v>
      </c>
      <c r="T17" s="32">
        <f t="shared" si="36"/>
        <v>0</v>
      </c>
      <c r="U17" s="32">
        <f t="shared" si="36"/>
        <v>0</v>
      </c>
      <c r="V17" s="32">
        <f t="shared" si="36"/>
        <v>0</v>
      </c>
      <c r="W17" s="32">
        <f t="shared" si="36"/>
        <v>0</v>
      </c>
      <c r="X17" s="32">
        <f t="shared" si="36"/>
        <v>0</v>
      </c>
      <c r="Y17" s="32">
        <f>Y16</f>
        <v>2</v>
      </c>
      <c r="Z17" s="32">
        <f t="shared" ref="Z17:AG17" si="37">Z16</f>
        <v>3</v>
      </c>
      <c r="AA17" s="32">
        <f t="shared" si="37"/>
        <v>5</v>
      </c>
      <c r="AB17" s="32">
        <f t="shared" si="37"/>
        <v>3</v>
      </c>
      <c r="AC17" s="32">
        <f t="shared" si="37"/>
        <v>5</v>
      </c>
      <c r="AD17" s="32">
        <f t="shared" si="37"/>
        <v>8</v>
      </c>
      <c r="AE17" s="32">
        <f t="shared" si="37"/>
        <v>0</v>
      </c>
      <c r="AF17" s="32">
        <f t="shared" si="37"/>
        <v>0</v>
      </c>
      <c r="AG17" s="32">
        <f t="shared" si="37"/>
        <v>0</v>
      </c>
      <c r="AH17" s="35">
        <f>SUM(AH16)</f>
        <v>5</v>
      </c>
      <c r="AI17" s="35">
        <f t="shared" ref="AI17:AJ17" si="38">SUM(AI16)</f>
        <v>8</v>
      </c>
      <c r="AJ17" s="35">
        <f t="shared" si="38"/>
        <v>13</v>
      </c>
      <c r="AK17" s="34">
        <f>SUM(AK16)</f>
        <v>0</v>
      </c>
      <c r="AL17" s="34">
        <f t="shared" ref="AL17:AN17" si="39">SUM(AL16)</f>
        <v>0</v>
      </c>
      <c r="AM17" s="34">
        <f t="shared" si="39"/>
        <v>0</v>
      </c>
      <c r="AN17" s="34">
        <f t="shared" si="39"/>
        <v>0</v>
      </c>
      <c r="AO17" s="34">
        <f>SUM(AO16)</f>
        <v>47</v>
      </c>
      <c r="AP17" s="104">
        <v>139.9</v>
      </c>
      <c r="AQ17" s="102">
        <f t="shared" si="29"/>
        <v>2.9765957446808513</v>
      </c>
    </row>
    <row r="18" spans="1:43" s="6" customFormat="1" ht="25.5" customHeight="1" x14ac:dyDescent="0.35">
      <c r="A18" s="13"/>
      <c r="B18" s="31" t="s">
        <v>36</v>
      </c>
      <c r="C18" s="32">
        <f>C14+C17</f>
        <v>3</v>
      </c>
      <c r="D18" s="32">
        <f t="shared" ref="D18:K18" si="40">D14+D17</f>
        <v>21</v>
      </c>
      <c r="E18" s="32">
        <f t="shared" si="40"/>
        <v>24</v>
      </c>
      <c r="F18" s="32">
        <f t="shared" si="40"/>
        <v>66</v>
      </c>
      <c r="G18" s="32">
        <f t="shared" si="40"/>
        <v>365</v>
      </c>
      <c r="H18" s="32">
        <f t="shared" si="40"/>
        <v>431</v>
      </c>
      <c r="I18" s="32">
        <f t="shared" si="40"/>
        <v>9</v>
      </c>
      <c r="J18" s="32">
        <f t="shared" si="40"/>
        <v>27</v>
      </c>
      <c r="K18" s="32">
        <f t="shared" si="40"/>
        <v>36</v>
      </c>
      <c r="L18" s="32">
        <f>C18+F18+I18</f>
        <v>78</v>
      </c>
      <c r="M18" s="32">
        <f t="shared" ref="M18" si="41">D18+G18+J18</f>
        <v>413</v>
      </c>
      <c r="N18" s="32">
        <f t="shared" ref="N18" si="42">L18+M18</f>
        <v>491</v>
      </c>
      <c r="O18" s="33">
        <v>1</v>
      </c>
      <c r="P18" s="32">
        <f>P17+P14</f>
        <v>78</v>
      </c>
      <c r="Q18" s="32">
        <f t="shared" ref="Q18:X18" si="43">Q17+Q14</f>
        <v>413</v>
      </c>
      <c r="R18" s="32">
        <f t="shared" si="43"/>
        <v>491</v>
      </c>
      <c r="S18" s="32">
        <f t="shared" si="43"/>
        <v>0</v>
      </c>
      <c r="T18" s="32">
        <f t="shared" si="43"/>
        <v>0</v>
      </c>
      <c r="U18" s="32">
        <f t="shared" si="43"/>
        <v>0</v>
      </c>
      <c r="V18" s="32">
        <f t="shared" si="43"/>
        <v>0</v>
      </c>
      <c r="W18" s="32">
        <f t="shared" si="43"/>
        <v>0</v>
      </c>
      <c r="X18" s="32">
        <f t="shared" si="43"/>
        <v>0</v>
      </c>
      <c r="Y18" s="32">
        <f>Y14+Y17</f>
        <v>2</v>
      </c>
      <c r="Z18" s="32">
        <f t="shared" ref="Z18:AG18" si="44">Z14+Z17</f>
        <v>4</v>
      </c>
      <c r="AA18" s="32">
        <f t="shared" si="44"/>
        <v>6</v>
      </c>
      <c r="AB18" s="32">
        <f>AB14+AB17</f>
        <v>50</v>
      </c>
      <c r="AC18" s="32">
        <f t="shared" si="44"/>
        <v>46</v>
      </c>
      <c r="AD18" s="32">
        <f t="shared" si="44"/>
        <v>96</v>
      </c>
      <c r="AE18" s="32">
        <f>AE14+AE17</f>
        <v>0</v>
      </c>
      <c r="AF18" s="32">
        <f t="shared" si="44"/>
        <v>0</v>
      </c>
      <c r="AG18" s="32">
        <f t="shared" si="44"/>
        <v>0</v>
      </c>
      <c r="AH18" s="35">
        <f>AH17+AH14</f>
        <v>52</v>
      </c>
      <c r="AI18" s="35">
        <f t="shared" ref="AI18:AJ18" si="45">AI17+AI14</f>
        <v>50</v>
      </c>
      <c r="AJ18" s="35">
        <f t="shared" si="45"/>
        <v>102</v>
      </c>
      <c r="AK18" s="34">
        <f>AK17+AK14</f>
        <v>0</v>
      </c>
      <c r="AL18" s="34">
        <f t="shared" ref="AL18:AN18" si="46">AL17+AL14</f>
        <v>0</v>
      </c>
      <c r="AM18" s="34">
        <f t="shared" si="46"/>
        <v>0</v>
      </c>
      <c r="AN18" s="34">
        <f t="shared" si="46"/>
        <v>0</v>
      </c>
      <c r="AO18" s="34">
        <f>AO17+AO14</f>
        <v>491</v>
      </c>
      <c r="AP18" s="104">
        <f>AP14+AP17</f>
        <v>1464.1100000000001</v>
      </c>
      <c r="AQ18" s="102">
        <f t="shared" ref="AQ18" si="47">AP18/AO18</f>
        <v>2.9818940936863547</v>
      </c>
    </row>
    <row r="19" spans="1:43" s="6" customFormat="1" ht="25.5" customHeight="1" x14ac:dyDescent="0.35">
      <c r="A19" s="13"/>
      <c r="B19" s="20" t="s">
        <v>37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3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4"/>
      <c r="AC19" s="34"/>
      <c r="AD19" s="34"/>
      <c r="AE19" s="34"/>
      <c r="AF19" s="34"/>
      <c r="AG19" s="34"/>
      <c r="AH19" s="35"/>
      <c r="AI19" s="35"/>
      <c r="AJ19" s="35"/>
      <c r="AK19" s="34"/>
      <c r="AL19" s="34"/>
      <c r="AM19" s="34"/>
      <c r="AN19" s="34"/>
      <c r="AO19" s="34"/>
      <c r="AP19" s="34"/>
      <c r="AQ19" s="19"/>
    </row>
    <row r="20" spans="1:43" s="6" customFormat="1" ht="25.5" customHeight="1" x14ac:dyDescent="0.35">
      <c r="A20" s="13"/>
      <c r="B20" s="14" t="s">
        <v>28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3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4"/>
      <c r="AC20" s="34"/>
      <c r="AD20" s="34"/>
      <c r="AE20" s="34"/>
      <c r="AF20" s="34"/>
      <c r="AG20" s="34"/>
      <c r="AH20" s="35"/>
      <c r="AI20" s="35"/>
      <c r="AJ20" s="35"/>
      <c r="AK20" s="34"/>
      <c r="AL20" s="34"/>
      <c r="AM20" s="34"/>
      <c r="AN20" s="34"/>
      <c r="AO20" s="34"/>
      <c r="AP20" s="34"/>
      <c r="AQ20" s="19"/>
    </row>
    <row r="21" spans="1:43" s="6" customFormat="1" ht="25.5" customHeight="1" x14ac:dyDescent="0.35">
      <c r="A21" s="13"/>
      <c r="B21" s="25" t="s">
        <v>29</v>
      </c>
      <c r="C21" s="18">
        <v>1</v>
      </c>
      <c r="D21" s="18">
        <v>0</v>
      </c>
      <c r="E21" s="18">
        <f>C21+D21</f>
        <v>1</v>
      </c>
      <c r="F21" s="18">
        <v>6</v>
      </c>
      <c r="G21" s="18">
        <v>26</v>
      </c>
      <c r="H21" s="18">
        <f>F21+G21</f>
        <v>32</v>
      </c>
      <c r="I21" s="18">
        <v>0</v>
      </c>
      <c r="J21" s="18">
        <v>0</v>
      </c>
      <c r="K21" s="18">
        <f>I21+J21</f>
        <v>0</v>
      </c>
      <c r="L21" s="18">
        <f t="shared" ref="L21" si="48">C21+F21+I21</f>
        <v>7</v>
      </c>
      <c r="M21" s="18">
        <f t="shared" ref="M21" si="49">D21+G21+J21</f>
        <v>26</v>
      </c>
      <c r="N21" s="18">
        <f t="shared" ref="N21" si="50">L21+M21</f>
        <v>33</v>
      </c>
      <c r="O21" s="27">
        <v>1</v>
      </c>
      <c r="P21" s="18">
        <f>IF(O21=1,L21,"0")</f>
        <v>7</v>
      </c>
      <c r="Q21" s="18">
        <f>IF(O21=1,M21,"0")</f>
        <v>26</v>
      </c>
      <c r="R21" s="18">
        <f>IF(O21=1,N21,"0")</f>
        <v>33</v>
      </c>
      <c r="S21" s="18" t="str">
        <f>IF(O21=2,L21,"0")</f>
        <v>0</v>
      </c>
      <c r="T21" s="18" t="str">
        <f>IF(O21=2,M21,"0")</f>
        <v>0</v>
      </c>
      <c r="U21" s="18" t="str">
        <f>IF(Q21=2,N21,"0")</f>
        <v>0</v>
      </c>
      <c r="V21" s="18" t="str">
        <f t="shared" ref="V21:V22" si="51">IF(O21=3,L21,"0")</f>
        <v>0</v>
      </c>
      <c r="W21" s="18" t="str">
        <f t="shared" ref="W21:W22" si="52">IF(O21=3,M21,"0")</f>
        <v>0</v>
      </c>
      <c r="X21" s="18" t="str">
        <f t="shared" ref="X21:X22" si="53">IF(O21=3,N21,"0")</f>
        <v>0</v>
      </c>
      <c r="Y21" s="32">
        <v>0</v>
      </c>
      <c r="Z21" s="32">
        <v>0</v>
      </c>
      <c r="AA21" s="32">
        <v>0</v>
      </c>
      <c r="AB21" s="29">
        <v>1</v>
      </c>
      <c r="AC21" s="29">
        <v>3</v>
      </c>
      <c r="AD21" s="29">
        <f t="shared" ref="AD21" si="54">SUM(AB21:AC21)</f>
        <v>4</v>
      </c>
      <c r="AE21" s="29">
        <v>0</v>
      </c>
      <c r="AF21" s="29">
        <v>0</v>
      </c>
      <c r="AG21" s="29">
        <f t="shared" ref="AG21" si="55">SUM(AE21:AF21)</f>
        <v>0</v>
      </c>
      <c r="AH21" s="30">
        <f>Y21+AB21+AE21</f>
        <v>1</v>
      </c>
      <c r="AI21" s="30">
        <f t="shared" ref="AI21:AJ21" si="56">Z21+AC21+AF21</f>
        <v>3</v>
      </c>
      <c r="AJ21" s="30">
        <f t="shared" si="56"/>
        <v>4</v>
      </c>
      <c r="AK21" s="19"/>
      <c r="AL21" s="19"/>
      <c r="AM21" s="19"/>
      <c r="AN21" s="19"/>
      <c r="AO21" s="19">
        <v>33</v>
      </c>
      <c r="AP21" s="34">
        <v>94.16</v>
      </c>
      <c r="AQ21" s="102">
        <f t="shared" ref="AQ21:AQ25" si="57">AP21/AO21</f>
        <v>2.8533333333333331</v>
      </c>
    </row>
    <row r="22" spans="1:43" s="6" customFormat="1" ht="25.5" customHeight="1" x14ac:dyDescent="0.35">
      <c r="A22" s="13"/>
      <c r="B22" s="25" t="s">
        <v>32</v>
      </c>
      <c r="C22" s="18">
        <v>1</v>
      </c>
      <c r="D22" s="18">
        <v>0</v>
      </c>
      <c r="E22" s="18">
        <f t="shared" ref="E22" si="58">C22+D22</f>
        <v>1</v>
      </c>
      <c r="F22" s="18">
        <v>5</v>
      </c>
      <c r="G22" s="18">
        <v>20</v>
      </c>
      <c r="H22" s="18">
        <f t="shared" ref="H22" si="59">F22+G22</f>
        <v>25</v>
      </c>
      <c r="I22" s="18">
        <v>1</v>
      </c>
      <c r="J22" s="18">
        <v>5</v>
      </c>
      <c r="K22" s="18">
        <f t="shared" ref="K22" si="60">I22+J22</f>
        <v>6</v>
      </c>
      <c r="L22" s="18">
        <f t="shared" ref="L22" si="61">C22+F22+I22</f>
        <v>7</v>
      </c>
      <c r="M22" s="18">
        <f t="shared" ref="M22" si="62">D22+G22+J22</f>
        <v>25</v>
      </c>
      <c r="N22" s="18">
        <f t="shared" ref="N22" si="63">L22+M22</f>
        <v>32</v>
      </c>
      <c r="O22" s="27">
        <v>1</v>
      </c>
      <c r="P22" s="18">
        <f t="shared" ref="P22" si="64">IF(O22=1,L22,"0")</f>
        <v>7</v>
      </c>
      <c r="Q22" s="18">
        <f t="shared" ref="Q22" si="65">IF(O22=1,M22,"0")</f>
        <v>25</v>
      </c>
      <c r="R22" s="18">
        <f t="shared" ref="R22" si="66">IF(O22=1,N22,"0")</f>
        <v>32</v>
      </c>
      <c r="S22" s="18" t="str">
        <f>IF(O22=2,L22,"0")</f>
        <v>0</v>
      </c>
      <c r="T22" s="18" t="str">
        <f>IF(O22=2,M22,"0")</f>
        <v>0</v>
      </c>
      <c r="U22" s="18" t="str">
        <f>IF(Q22=2,N22,"0")</f>
        <v>0</v>
      </c>
      <c r="V22" s="18" t="str">
        <f t="shared" si="51"/>
        <v>0</v>
      </c>
      <c r="W22" s="18" t="str">
        <f t="shared" si="52"/>
        <v>0</v>
      </c>
      <c r="X22" s="18" t="str">
        <f t="shared" si="53"/>
        <v>0</v>
      </c>
      <c r="Y22" s="32">
        <v>0</v>
      </c>
      <c r="Z22" s="32">
        <v>0</v>
      </c>
      <c r="AA22" s="32">
        <v>0</v>
      </c>
      <c r="AB22" s="29">
        <v>2</v>
      </c>
      <c r="AC22" s="29">
        <v>0</v>
      </c>
      <c r="AD22" s="29">
        <f>SUM(AB22:AC22)</f>
        <v>2</v>
      </c>
      <c r="AE22" s="29">
        <v>0</v>
      </c>
      <c r="AF22" s="29">
        <v>0</v>
      </c>
      <c r="AG22" s="29">
        <f t="shared" ref="AG22" si="67">SUM(AE22:AF22)</f>
        <v>0</v>
      </c>
      <c r="AH22" s="30">
        <f>Y22+AB22+AE22</f>
        <v>2</v>
      </c>
      <c r="AI22" s="30">
        <f t="shared" ref="AI22" si="68">Z22+AC22+AF22</f>
        <v>0</v>
      </c>
      <c r="AJ22" s="30">
        <f t="shared" ref="AJ22" si="69">AA22+AD22+AG22</f>
        <v>2</v>
      </c>
      <c r="AK22" s="19"/>
      <c r="AL22" s="19"/>
      <c r="AM22" s="19"/>
      <c r="AN22" s="19"/>
      <c r="AO22" s="19">
        <v>32</v>
      </c>
      <c r="AP22" s="34">
        <v>87.23</v>
      </c>
      <c r="AQ22" s="102">
        <f t="shared" si="57"/>
        <v>2.7259375000000001</v>
      </c>
    </row>
    <row r="23" spans="1:43" s="6" customFormat="1" ht="25.5" customHeight="1" x14ac:dyDescent="0.35">
      <c r="A23" s="13"/>
      <c r="B23" s="31" t="s">
        <v>34</v>
      </c>
      <c r="C23" s="18">
        <f>SUM(C21:C22)</f>
        <v>2</v>
      </c>
      <c r="D23" s="18">
        <f t="shared" ref="D23:AN23" si="70">SUM(D21:D22)</f>
        <v>0</v>
      </c>
      <c r="E23" s="18">
        <f t="shared" si="70"/>
        <v>2</v>
      </c>
      <c r="F23" s="18">
        <f t="shared" si="70"/>
        <v>11</v>
      </c>
      <c r="G23" s="18">
        <f t="shared" si="70"/>
        <v>46</v>
      </c>
      <c r="H23" s="18">
        <f t="shared" si="70"/>
        <v>57</v>
      </c>
      <c r="I23" s="18">
        <f t="shared" si="70"/>
        <v>1</v>
      </c>
      <c r="J23" s="18">
        <f t="shared" si="70"/>
        <v>5</v>
      </c>
      <c r="K23" s="18">
        <f t="shared" si="70"/>
        <v>6</v>
      </c>
      <c r="L23" s="32">
        <f t="shared" si="70"/>
        <v>14</v>
      </c>
      <c r="M23" s="32">
        <f t="shared" si="70"/>
        <v>51</v>
      </c>
      <c r="N23" s="32">
        <f t="shared" si="70"/>
        <v>65</v>
      </c>
      <c r="O23" s="32">
        <v>1</v>
      </c>
      <c r="P23" s="32">
        <f t="shared" si="70"/>
        <v>14</v>
      </c>
      <c r="Q23" s="32">
        <f t="shared" si="70"/>
        <v>51</v>
      </c>
      <c r="R23" s="32">
        <f t="shared" si="70"/>
        <v>65</v>
      </c>
      <c r="S23" s="32">
        <f t="shared" si="70"/>
        <v>0</v>
      </c>
      <c r="T23" s="32">
        <f t="shared" si="70"/>
        <v>0</v>
      </c>
      <c r="U23" s="32">
        <f t="shared" si="70"/>
        <v>0</v>
      </c>
      <c r="V23" s="32">
        <f t="shared" ref="V23:X23" si="71">SUM(V21:V22)</f>
        <v>0</v>
      </c>
      <c r="W23" s="32">
        <f t="shared" si="71"/>
        <v>0</v>
      </c>
      <c r="X23" s="32">
        <f t="shared" si="71"/>
        <v>0</v>
      </c>
      <c r="Y23" s="32">
        <f t="shared" si="70"/>
        <v>0</v>
      </c>
      <c r="Z23" s="32">
        <f t="shared" si="70"/>
        <v>0</v>
      </c>
      <c r="AA23" s="32">
        <f t="shared" si="70"/>
        <v>0</v>
      </c>
      <c r="AB23" s="32">
        <f t="shared" si="70"/>
        <v>3</v>
      </c>
      <c r="AC23" s="32">
        <f t="shared" si="70"/>
        <v>3</v>
      </c>
      <c r="AD23" s="32">
        <f t="shared" si="70"/>
        <v>6</v>
      </c>
      <c r="AE23" s="32">
        <f t="shared" si="70"/>
        <v>0</v>
      </c>
      <c r="AF23" s="32">
        <f t="shared" si="70"/>
        <v>0</v>
      </c>
      <c r="AG23" s="32">
        <f t="shared" si="70"/>
        <v>0</v>
      </c>
      <c r="AH23" s="32">
        <f>SUM(AH21:AH22)</f>
        <v>3</v>
      </c>
      <c r="AI23" s="32">
        <f t="shared" si="70"/>
        <v>3</v>
      </c>
      <c r="AJ23" s="32">
        <f t="shared" si="70"/>
        <v>6</v>
      </c>
      <c r="AK23" s="32">
        <f t="shared" si="70"/>
        <v>0</v>
      </c>
      <c r="AL23" s="32">
        <f>SUM(AL21:AL22)</f>
        <v>0</v>
      </c>
      <c r="AM23" s="32">
        <f t="shared" si="70"/>
        <v>0</v>
      </c>
      <c r="AN23" s="32">
        <f t="shared" si="70"/>
        <v>0</v>
      </c>
      <c r="AO23" s="32">
        <f>SUM(AO21:AO22)</f>
        <v>65</v>
      </c>
      <c r="AP23" s="18">
        <f>SUM(AP21:AP22)</f>
        <v>181.39</v>
      </c>
      <c r="AQ23" s="105">
        <f t="shared" si="57"/>
        <v>2.7906153846153843</v>
      </c>
    </row>
    <row r="24" spans="1:43" s="6" customFormat="1" ht="25.5" customHeight="1" x14ac:dyDescent="0.35">
      <c r="A24" s="13"/>
      <c r="B24" s="95" t="s">
        <v>38</v>
      </c>
      <c r="C24" s="32">
        <f>C23</f>
        <v>2</v>
      </c>
      <c r="D24" s="32">
        <f t="shared" ref="D24:N24" si="72">D23</f>
        <v>0</v>
      </c>
      <c r="E24" s="32">
        <f t="shared" si="72"/>
        <v>2</v>
      </c>
      <c r="F24" s="32">
        <f t="shared" si="72"/>
        <v>11</v>
      </c>
      <c r="G24" s="32">
        <f t="shared" si="72"/>
        <v>46</v>
      </c>
      <c r="H24" s="32">
        <f t="shared" si="72"/>
        <v>57</v>
      </c>
      <c r="I24" s="32">
        <f t="shared" si="72"/>
        <v>1</v>
      </c>
      <c r="J24" s="32">
        <f t="shared" si="72"/>
        <v>5</v>
      </c>
      <c r="K24" s="32">
        <f t="shared" si="72"/>
        <v>6</v>
      </c>
      <c r="L24" s="32">
        <f t="shared" si="72"/>
        <v>14</v>
      </c>
      <c r="M24" s="32">
        <f t="shared" si="72"/>
        <v>51</v>
      </c>
      <c r="N24" s="32">
        <f t="shared" si="72"/>
        <v>65</v>
      </c>
      <c r="O24" s="33">
        <f>SUM(O14)</f>
        <v>0</v>
      </c>
      <c r="P24" s="32">
        <f>P23</f>
        <v>14</v>
      </c>
      <c r="Q24" s="32">
        <f t="shared" ref="Q24:R24" si="73">Q23</f>
        <v>51</v>
      </c>
      <c r="R24" s="32">
        <f t="shared" si="73"/>
        <v>65</v>
      </c>
      <c r="S24" s="32">
        <f t="shared" ref="S24:X24" si="74">SUM(S14)</f>
        <v>0</v>
      </c>
      <c r="T24" s="32">
        <f t="shared" si="74"/>
        <v>0</v>
      </c>
      <c r="U24" s="32">
        <f t="shared" si="74"/>
        <v>0</v>
      </c>
      <c r="V24" s="32">
        <f t="shared" si="74"/>
        <v>0</v>
      </c>
      <c r="W24" s="32">
        <f t="shared" si="74"/>
        <v>0</v>
      </c>
      <c r="X24" s="32">
        <f t="shared" si="74"/>
        <v>0</v>
      </c>
      <c r="Y24" s="32">
        <f>Y23</f>
        <v>0</v>
      </c>
      <c r="Z24" s="32">
        <f t="shared" ref="Z24:AG24" si="75">Z23</f>
        <v>0</v>
      </c>
      <c r="AA24" s="32">
        <f t="shared" si="75"/>
        <v>0</v>
      </c>
      <c r="AB24" s="32">
        <f t="shared" si="75"/>
        <v>3</v>
      </c>
      <c r="AC24" s="32">
        <f t="shared" si="75"/>
        <v>3</v>
      </c>
      <c r="AD24" s="32">
        <f t="shared" si="75"/>
        <v>6</v>
      </c>
      <c r="AE24" s="32">
        <f t="shared" si="75"/>
        <v>0</v>
      </c>
      <c r="AF24" s="32">
        <f t="shared" si="75"/>
        <v>0</v>
      </c>
      <c r="AG24" s="32">
        <f t="shared" si="75"/>
        <v>0</v>
      </c>
      <c r="AH24" s="35">
        <f>AH23</f>
        <v>3</v>
      </c>
      <c r="AI24" s="35">
        <f t="shared" ref="AI24:AJ24" si="76">AI23</f>
        <v>3</v>
      </c>
      <c r="AJ24" s="35">
        <f t="shared" si="76"/>
        <v>6</v>
      </c>
      <c r="AK24" s="35">
        <f>SUM(AK23)</f>
        <v>0</v>
      </c>
      <c r="AL24" s="35">
        <f t="shared" ref="AL24:AO24" si="77">SUM(AL23)</f>
        <v>0</v>
      </c>
      <c r="AM24" s="35">
        <f t="shared" si="77"/>
        <v>0</v>
      </c>
      <c r="AN24" s="35">
        <f t="shared" si="77"/>
        <v>0</v>
      </c>
      <c r="AO24" s="35">
        <f t="shared" si="77"/>
        <v>65</v>
      </c>
      <c r="AP24" s="35">
        <f>AP23</f>
        <v>181.39</v>
      </c>
      <c r="AQ24" s="102">
        <f t="shared" si="57"/>
        <v>2.7906153846153843</v>
      </c>
    </row>
    <row r="25" spans="1:43" s="6" customFormat="1" ht="25.5" customHeight="1" x14ac:dyDescent="0.35">
      <c r="A25" s="75"/>
      <c r="B25" s="76" t="s">
        <v>39</v>
      </c>
      <c r="C25" s="77">
        <f>C18+C24</f>
        <v>5</v>
      </c>
      <c r="D25" s="77">
        <f t="shared" ref="D25:K25" si="78">D18+D24</f>
        <v>21</v>
      </c>
      <c r="E25" s="77">
        <f t="shared" si="78"/>
        <v>26</v>
      </c>
      <c r="F25" s="77">
        <f>F18+F24</f>
        <v>77</v>
      </c>
      <c r="G25" s="77">
        <f t="shared" si="78"/>
        <v>411</v>
      </c>
      <c r="H25" s="77">
        <f t="shared" si="78"/>
        <v>488</v>
      </c>
      <c r="I25" s="77">
        <f t="shared" si="78"/>
        <v>10</v>
      </c>
      <c r="J25" s="77">
        <f t="shared" si="78"/>
        <v>32</v>
      </c>
      <c r="K25" s="77">
        <f t="shared" si="78"/>
        <v>42</v>
      </c>
      <c r="L25" s="77">
        <f t="shared" si="30"/>
        <v>92</v>
      </c>
      <c r="M25" s="77">
        <f t="shared" si="30"/>
        <v>464</v>
      </c>
      <c r="N25" s="77">
        <f t="shared" si="27"/>
        <v>556</v>
      </c>
      <c r="O25" s="78">
        <f t="shared" ref="O25" si="79">SUM(O24)</f>
        <v>0</v>
      </c>
      <c r="P25" s="77">
        <f>P24+P18</f>
        <v>92</v>
      </c>
      <c r="Q25" s="77">
        <f t="shared" ref="Q25:U25" si="80">Q24+Q18</f>
        <v>464</v>
      </c>
      <c r="R25" s="77">
        <f t="shared" si="80"/>
        <v>556</v>
      </c>
      <c r="S25" s="77">
        <f t="shared" si="80"/>
        <v>0</v>
      </c>
      <c r="T25" s="77">
        <f t="shared" si="80"/>
        <v>0</v>
      </c>
      <c r="U25" s="77">
        <f t="shared" si="80"/>
        <v>0</v>
      </c>
      <c r="V25" s="77">
        <f t="shared" ref="V25:X25" si="81">V24+V18</f>
        <v>0</v>
      </c>
      <c r="W25" s="77">
        <f t="shared" si="81"/>
        <v>0</v>
      </c>
      <c r="X25" s="77">
        <f t="shared" si="81"/>
        <v>0</v>
      </c>
      <c r="Y25" s="36">
        <f>Y24+Y18</f>
        <v>2</v>
      </c>
      <c r="Z25" s="36">
        <f t="shared" ref="Z25:AA25" si="82">Z24+Z18</f>
        <v>4</v>
      </c>
      <c r="AA25" s="36">
        <f t="shared" si="82"/>
        <v>6</v>
      </c>
      <c r="AB25" s="38">
        <f>AB24+AB18</f>
        <v>53</v>
      </c>
      <c r="AC25" s="38">
        <f t="shared" ref="AC25:AG25" si="83">AC24+AC18</f>
        <v>49</v>
      </c>
      <c r="AD25" s="38">
        <f t="shared" si="83"/>
        <v>102</v>
      </c>
      <c r="AE25" s="38">
        <f t="shared" si="83"/>
        <v>0</v>
      </c>
      <c r="AF25" s="38">
        <f t="shared" si="83"/>
        <v>0</v>
      </c>
      <c r="AG25" s="38">
        <f t="shared" si="83"/>
        <v>0</v>
      </c>
      <c r="AH25" s="38">
        <f>AH24+AH18</f>
        <v>55</v>
      </c>
      <c r="AI25" s="38">
        <f t="shared" ref="AI25:AJ25" si="84">AI24+AI18</f>
        <v>53</v>
      </c>
      <c r="AJ25" s="38">
        <f t="shared" si="84"/>
        <v>108</v>
      </c>
      <c r="AK25" s="37">
        <f>AK24+AK18</f>
        <v>0</v>
      </c>
      <c r="AL25" s="37">
        <f t="shared" ref="AL25:AN25" si="85">AL24+AL18</f>
        <v>0</v>
      </c>
      <c r="AM25" s="37">
        <f t="shared" si="85"/>
        <v>0</v>
      </c>
      <c r="AN25" s="37">
        <f t="shared" si="85"/>
        <v>0</v>
      </c>
      <c r="AO25" s="38">
        <f>AO24+AO18</f>
        <v>556</v>
      </c>
      <c r="AP25" s="106">
        <f>AP24+AP18</f>
        <v>1645.5</v>
      </c>
      <c r="AQ25" s="107">
        <f t="shared" si="57"/>
        <v>2.9595323741007196</v>
      </c>
    </row>
    <row r="26" spans="1:43" ht="25.5" customHeight="1" x14ac:dyDescent="0.35">
      <c r="A26" s="13" t="s">
        <v>40</v>
      </c>
      <c r="B26" s="14"/>
      <c r="C26" s="18"/>
      <c r="D26" s="18"/>
      <c r="E26" s="18"/>
      <c r="F26" s="16"/>
      <c r="G26" s="16"/>
      <c r="H26" s="18"/>
      <c r="I26" s="16"/>
      <c r="J26" s="16"/>
      <c r="K26" s="18"/>
      <c r="L26" s="18"/>
      <c r="M26" s="18"/>
      <c r="N26" s="18"/>
      <c r="O26" s="17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ht="25.5" customHeight="1" x14ac:dyDescent="0.35">
      <c r="A27" s="13"/>
      <c r="B27" s="20" t="s">
        <v>27</v>
      </c>
      <c r="C27" s="18"/>
      <c r="D27" s="18"/>
      <c r="E27" s="18"/>
      <c r="F27" s="22"/>
      <c r="G27" s="22"/>
      <c r="H27" s="18"/>
      <c r="I27" s="22"/>
      <c r="J27" s="22"/>
      <c r="K27" s="18"/>
      <c r="L27" s="18"/>
      <c r="M27" s="18"/>
      <c r="N27" s="18"/>
      <c r="O27" s="17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ht="25.5" customHeight="1" x14ac:dyDescent="0.35">
      <c r="A28" s="23"/>
      <c r="B28" s="14" t="s">
        <v>41</v>
      </c>
      <c r="C28" s="18"/>
      <c r="D28" s="18"/>
      <c r="E28" s="18"/>
      <c r="F28" s="16"/>
      <c r="G28" s="16"/>
      <c r="H28" s="18"/>
      <c r="I28" s="16"/>
      <c r="J28" s="16"/>
      <c r="K28" s="18"/>
      <c r="L28" s="18"/>
      <c r="M28" s="18"/>
      <c r="N28" s="18"/>
      <c r="O28" s="17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ht="25.5" customHeight="1" x14ac:dyDescent="0.35">
      <c r="A29" s="24"/>
      <c r="B29" s="25" t="s">
        <v>42</v>
      </c>
      <c r="C29" s="26">
        <v>2</v>
      </c>
      <c r="D29" s="26">
        <v>1</v>
      </c>
      <c r="E29" s="26">
        <f>SUM(C29:D29)</f>
        <v>3</v>
      </c>
      <c r="F29" s="26">
        <v>12</v>
      </c>
      <c r="G29" s="26">
        <v>12</v>
      </c>
      <c r="H29" s="26">
        <f t="shared" ref="H29:H34" si="86">F29+G29</f>
        <v>24</v>
      </c>
      <c r="I29" s="26">
        <v>0</v>
      </c>
      <c r="J29" s="26">
        <v>0</v>
      </c>
      <c r="K29" s="26">
        <f t="shared" ref="K29:K34" si="87">I29+J29</f>
        <v>0</v>
      </c>
      <c r="L29" s="26">
        <f t="shared" ref="L29:M35" si="88">C29+F29+I29</f>
        <v>14</v>
      </c>
      <c r="M29" s="26">
        <f t="shared" si="88"/>
        <v>13</v>
      </c>
      <c r="N29" s="26">
        <f t="shared" ref="N29:N35" si="89">L29+M29</f>
        <v>27</v>
      </c>
      <c r="O29" s="27">
        <v>2</v>
      </c>
      <c r="P29" s="26" t="str">
        <f t="shared" ref="P29:P34" si="90">IF(O29=1,L29,"0")</f>
        <v>0</v>
      </c>
      <c r="Q29" s="26" t="str">
        <f t="shared" ref="Q29:Q34" si="91">IF(O29=1,M29,"0")</f>
        <v>0</v>
      </c>
      <c r="R29" s="26" t="str">
        <f t="shared" ref="R29:R34" si="92">IF(Q29=1,N29,"0")</f>
        <v>0</v>
      </c>
      <c r="S29" s="26">
        <f t="shared" ref="S29:S34" si="93">IF(O29=2,L29,"0")</f>
        <v>14</v>
      </c>
      <c r="T29" s="26">
        <f t="shared" ref="T29:T34" si="94">IF(O29=2,M29,"0")</f>
        <v>13</v>
      </c>
      <c r="U29" s="26">
        <f t="shared" ref="U29:U34" si="95">IF(O29=2,N29,"0")</f>
        <v>27</v>
      </c>
      <c r="V29" s="26" t="str">
        <f t="shared" ref="V29:V34" si="96">IF(O29=3,L29,"0")</f>
        <v>0</v>
      </c>
      <c r="W29" s="26" t="str">
        <f t="shared" ref="W29:W34" si="97">IF(O29=3,M29,"0")</f>
        <v>0</v>
      </c>
      <c r="X29" s="26" t="str">
        <f t="shared" ref="X29:X34" si="98">IF(O29=3,N29,"0")</f>
        <v>0</v>
      </c>
      <c r="Y29" s="26">
        <v>0</v>
      </c>
      <c r="Z29" s="26">
        <v>0</v>
      </c>
      <c r="AA29" s="26">
        <f>SUM(Y29:Z29)</f>
        <v>0</v>
      </c>
      <c r="AB29" s="29">
        <v>0</v>
      </c>
      <c r="AC29" s="29">
        <v>0</v>
      </c>
      <c r="AD29" s="29">
        <f>SUM(AB29:AC29)</f>
        <v>0</v>
      </c>
      <c r="AE29" s="29">
        <v>0</v>
      </c>
      <c r="AF29" s="29">
        <v>0</v>
      </c>
      <c r="AG29" s="29">
        <f>SUM(AE29:AF29)</f>
        <v>0</v>
      </c>
      <c r="AH29" s="30">
        <f t="shared" ref="AH29:AH34" si="99">Y29+AB29+AE29</f>
        <v>0</v>
      </c>
      <c r="AI29" s="30">
        <f t="shared" ref="AI29:AI34" si="100">Z29+AC29+AF29</f>
        <v>0</v>
      </c>
      <c r="AJ29" s="30">
        <f t="shared" ref="AJ29:AJ34" si="101">AA29+AD29+AG29</f>
        <v>0</v>
      </c>
      <c r="AK29" s="29"/>
      <c r="AL29" s="29"/>
      <c r="AM29" s="29"/>
      <c r="AN29" s="19"/>
      <c r="AO29" s="19">
        <v>27</v>
      </c>
      <c r="AP29" s="19">
        <v>77.42</v>
      </c>
      <c r="AQ29" s="102">
        <f t="shared" ref="AQ29:AQ35" si="102">AP29/AO29</f>
        <v>2.8674074074074074</v>
      </c>
    </row>
    <row r="30" spans="1:43" ht="25.5" customHeight="1" x14ac:dyDescent="0.35">
      <c r="A30" s="24"/>
      <c r="B30" s="25" t="s">
        <v>43</v>
      </c>
      <c r="C30" s="18">
        <v>9</v>
      </c>
      <c r="D30" s="18">
        <v>0</v>
      </c>
      <c r="E30" s="18">
        <f>SUM(C30:D30)</f>
        <v>9</v>
      </c>
      <c r="F30" s="18">
        <v>36</v>
      </c>
      <c r="G30" s="18">
        <v>9</v>
      </c>
      <c r="H30" s="18">
        <f t="shared" si="86"/>
        <v>45</v>
      </c>
      <c r="I30" s="18">
        <v>0</v>
      </c>
      <c r="J30" s="18">
        <v>0</v>
      </c>
      <c r="K30" s="18">
        <f t="shared" si="87"/>
        <v>0</v>
      </c>
      <c r="L30" s="26">
        <f t="shared" si="88"/>
        <v>45</v>
      </c>
      <c r="M30" s="26">
        <f t="shared" si="88"/>
        <v>9</v>
      </c>
      <c r="N30" s="18">
        <f t="shared" si="89"/>
        <v>54</v>
      </c>
      <c r="O30" s="27">
        <v>2</v>
      </c>
      <c r="P30" s="18" t="str">
        <f t="shared" si="90"/>
        <v>0</v>
      </c>
      <c r="Q30" s="18" t="str">
        <f t="shared" si="91"/>
        <v>0</v>
      </c>
      <c r="R30" s="18" t="str">
        <f t="shared" si="92"/>
        <v>0</v>
      </c>
      <c r="S30" s="18">
        <f t="shared" si="93"/>
        <v>45</v>
      </c>
      <c r="T30" s="18">
        <f t="shared" si="94"/>
        <v>9</v>
      </c>
      <c r="U30" s="18">
        <f t="shared" si="95"/>
        <v>54</v>
      </c>
      <c r="V30" s="18" t="str">
        <f t="shared" si="96"/>
        <v>0</v>
      </c>
      <c r="W30" s="18" t="str">
        <f t="shared" si="97"/>
        <v>0</v>
      </c>
      <c r="X30" s="18" t="str">
        <f t="shared" si="98"/>
        <v>0</v>
      </c>
      <c r="Y30" s="18">
        <v>0</v>
      </c>
      <c r="Z30" s="18">
        <v>0</v>
      </c>
      <c r="AA30" s="26">
        <f t="shared" ref="AA30:AA34" si="103">SUM(Y30:Z30)</f>
        <v>0</v>
      </c>
      <c r="AB30" s="19">
        <v>0</v>
      </c>
      <c r="AC30" s="19">
        <v>1</v>
      </c>
      <c r="AD30" s="29">
        <f t="shared" ref="AD30:AD34" si="104">SUM(AB30:AC30)</f>
        <v>1</v>
      </c>
      <c r="AE30" s="19">
        <v>0</v>
      </c>
      <c r="AF30" s="19">
        <v>0</v>
      </c>
      <c r="AG30" s="29">
        <f t="shared" ref="AG30:AG34" si="105">SUM(AE30:AF30)</f>
        <v>0</v>
      </c>
      <c r="AH30" s="30">
        <f t="shared" si="99"/>
        <v>0</v>
      </c>
      <c r="AI30" s="30">
        <f t="shared" si="100"/>
        <v>1</v>
      </c>
      <c r="AJ30" s="30">
        <f t="shared" si="101"/>
        <v>1</v>
      </c>
      <c r="AK30" s="29"/>
      <c r="AL30" s="29"/>
      <c r="AM30" s="29"/>
      <c r="AN30" s="19"/>
      <c r="AO30" s="19">
        <v>54</v>
      </c>
      <c r="AP30" s="19">
        <v>144.21</v>
      </c>
      <c r="AQ30" s="102">
        <f t="shared" si="102"/>
        <v>2.6705555555555556</v>
      </c>
    </row>
    <row r="31" spans="1:43" ht="25.5" customHeight="1" x14ac:dyDescent="0.35">
      <c r="A31" s="24"/>
      <c r="B31" s="25" t="s">
        <v>44</v>
      </c>
      <c r="C31" s="18">
        <v>1</v>
      </c>
      <c r="D31" s="18">
        <v>0</v>
      </c>
      <c r="E31" s="18">
        <f t="shared" ref="E31:E34" si="106">SUM(C31:D31)</f>
        <v>1</v>
      </c>
      <c r="F31" s="18">
        <v>15</v>
      </c>
      <c r="G31" s="18">
        <v>15</v>
      </c>
      <c r="H31" s="18">
        <f t="shared" si="86"/>
        <v>30</v>
      </c>
      <c r="I31" s="18">
        <v>0</v>
      </c>
      <c r="J31" s="18">
        <v>0</v>
      </c>
      <c r="K31" s="18">
        <f t="shared" si="87"/>
        <v>0</v>
      </c>
      <c r="L31" s="26">
        <f t="shared" si="88"/>
        <v>16</v>
      </c>
      <c r="M31" s="26">
        <f t="shared" si="88"/>
        <v>15</v>
      </c>
      <c r="N31" s="18">
        <f t="shared" si="89"/>
        <v>31</v>
      </c>
      <c r="O31" s="27">
        <v>2</v>
      </c>
      <c r="P31" s="18" t="str">
        <f t="shared" si="90"/>
        <v>0</v>
      </c>
      <c r="Q31" s="18" t="str">
        <f t="shared" si="91"/>
        <v>0</v>
      </c>
      <c r="R31" s="18" t="str">
        <f t="shared" si="92"/>
        <v>0</v>
      </c>
      <c r="S31" s="18">
        <f t="shared" si="93"/>
        <v>16</v>
      </c>
      <c r="T31" s="18">
        <f t="shared" si="94"/>
        <v>15</v>
      </c>
      <c r="U31" s="18">
        <f t="shared" si="95"/>
        <v>31</v>
      </c>
      <c r="V31" s="18" t="str">
        <f t="shared" si="96"/>
        <v>0</v>
      </c>
      <c r="W31" s="18" t="str">
        <f t="shared" si="97"/>
        <v>0</v>
      </c>
      <c r="X31" s="18" t="str">
        <f t="shared" si="98"/>
        <v>0</v>
      </c>
      <c r="Y31" s="18">
        <v>0</v>
      </c>
      <c r="Z31" s="18">
        <v>0</v>
      </c>
      <c r="AA31" s="26">
        <f t="shared" si="103"/>
        <v>0</v>
      </c>
      <c r="AB31" s="19">
        <v>0</v>
      </c>
      <c r="AC31" s="19">
        <v>1</v>
      </c>
      <c r="AD31" s="29">
        <f t="shared" si="104"/>
        <v>1</v>
      </c>
      <c r="AE31" s="19">
        <v>0</v>
      </c>
      <c r="AF31" s="19">
        <v>0</v>
      </c>
      <c r="AG31" s="29">
        <f t="shared" si="105"/>
        <v>0</v>
      </c>
      <c r="AH31" s="30">
        <f t="shared" si="99"/>
        <v>0</v>
      </c>
      <c r="AI31" s="30">
        <f t="shared" si="100"/>
        <v>1</v>
      </c>
      <c r="AJ31" s="30">
        <f t="shared" si="101"/>
        <v>1</v>
      </c>
      <c r="AK31" s="29"/>
      <c r="AL31" s="29"/>
      <c r="AM31" s="29"/>
      <c r="AN31" s="19"/>
      <c r="AO31" s="19">
        <v>31</v>
      </c>
      <c r="AP31" s="19">
        <v>88.07</v>
      </c>
      <c r="AQ31" s="102">
        <f t="shared" si="102"/>
        <v>2.8409677419354837</v>
      </c>
    </row>
    <row r="32" spans="1:43" ht="25.5" customHeight="1" x14ac:dyDescent="0.35">
      <c r="A32" s="24"/>
      <c r="B32" s="25" t="s">
        <v>45</v>
      </c>
      <c r="C32" s="18">
        <v>4</v>
      </c>
      <c r="D32" s="18">
        <v>1</v>
      </c>
      <c r="E32" s="18">
        <f t="shared" si="106"/>
        <v>5</v>
      </c>
      <c r="F32" s="18">
        <v>14</v>
      </c>
      <c r="G32" s="18">
        <v>8</v>
      </c>
      <c r="H32" s="18">
        <f t="shared" si="86"/>
        <v>22</v>
      </c>
      <c r="I32" s="18">
        <v>0</v>
      </c>
      <c r="J32" s="18">
        <v>0</v>
      </c>
      <c r="K32" s="18">
        <f t="shared" si="87"/>
        <v>0</v>
      </c>
      <c r="L32" s="26">
        <f t="shared" si="88"/>
        <v>18</v>
      </c>
      <c r="M32" s="26">
        <f t="shared" si="88"/>
        <v>9</v>
      </c>
      <c r="N32" s="18">
        <f t="shared" si="89"/>
        <v>27</v>
      </c>
      <c r="O32" s="27">
        <v>2</v>
      </c>
      <c r="P32" s="18" t="str">
        <f t="shared" si="90"/>
        <v>0</v>
      </c>
      <c r="Q32" s="18" t="str">
        <f t="shared" si="91"/>
        <v>0</v>
      </c>
      <c r="R32" s="18" t="str">
        <f t="shared" si="92"/>
        <v>0</v>
      </c>
      <c r="S32" s="18">
        <f t="shared" si="93"/>
        <v>18</v>
      </c>
      <c r="T32" s="18">
        <f t="shared" si="94"/>
        <v>9</v>
      </c>
      <c r="U32" s="18">
        <f t="shared" si="95"/>
        <v>27</v>
      </c>
      <c r="V32" s="18" t="str">
        <f t="shared" si="96"/>
        <v>0</v>
      </c>
      <c r="W32" s="18" t="str">
        <f t="shared" si="97"/>
        <v>0</v>
      </c>
      <c r="X32" s="18" t="str">
        <f t="shared" si="98"/>
        <v>0</v>
      </c>
      <c r="Y32" s="18">
        <v>0</v>
      </c>
      <c r="Z32" s="18">
        <v>0</v>
      </c>
      <c r="AA32" s="26">
        <f t="shared" si="103"/>
        <v>0</v>
      </c>
      <c r="AB32" s="19">
        <v>0</v>
      </c>
      <c r="AC32" s="19">
        <v>0</v>
      </c>
      <c r="AD32" s="29">
        <f t="shared" si="104"/>
        <v>0</v>
      </c>
      <c r="AE32" s="19">
        <v>0</v>
      </c>
      <c r="AF32" s="19">
        <v>0</v>
      </c>
      <c r="AG32" s="29">
        <f t="shared" si="105"/>
        <v>0</v>
      </c>
      <c r="AH32" s="30">
        <f t="shared" si="99"/>
        <v>0</v>
      </c>
      <c r="AI32" s="30">
        <f t="shared" si="100"/>
        <v>0</v>
      </c>
      <c r="AJ32" s="30">
        <f t="shared" si="101"/>
        <v>0</v>
      </c>
      <c r="AK32" s="29"/>
      <c r="AL32" s="29"/>
      <c r="AM32" s="29"/>
      <c r="AN32" s="19"/>
      <c r="AO32" s="19">
        <v>27</v>
      </c>
      <c r="AP32" s="102">
        <v>77.3</v>
      </c>
      <c r="AQ32" s="102">
        <f t="shared" si="102"/>
        <v>2.8629629629629627</v>
      </c>
    </row>
    <row r="33" spans="1:43" ht="25.5" customHeight="1" x14ac:dyDescent="0.35">
      <c r="A33" s="24"/>
      <c r="B33" s="25" t="s">
        <v>46</v>
      </c>
      <c r="C33" s="18">
        <v>4</v>
      </c>
      <c r="D33" s="18">
        <v>9</v>
      </c>
      <c r="E33" s="18">
        <f t="shared" si="106"/>
        <v>13</v>
      </c>
      <c r="F33" s="18">
        <v>5</v>
      </c>
      <c r="G33" s="18">
        <v>2</v>
      </c>
      <c r="H33" s="18">
        <f t="shared" si="86"/>
        <v>7</v>
      </c>
      <c r="I33" s="18">
        <v>0</v>
      </c>
      <c r="J33" s="18">
        <v>0</v>
      </c>
      <c r="K33" s="18">
        <f t="shared" si="87"/>
        <v>0</v>
      </c>
      <c r="L33" s="26">
        <f t="shared" si="88"/>
        <v>9</v>
      </c>
      <c r="M33" s="26">
        <f t="shared" si="88"/>
        <v>11</v>
      </c>
      <c r="N33" s="18">
        <f t="shared" si="89"/>
        <v>20</v>
      </c>
      <c r="O33" s="27">
        <v>2</v>
      </c>
      <c r="P33" s="18" t="str">
        <f t="shared" si="90"/>
        <v>0</v>
      </c>
      <c r="Q33" s="18" t="str">
        <f t="shared" si="91"/>
        <v>0</v>
      </c>
      <c r="R33" s="18" t="str">
        <f t="shared" si="92"/>
        <v>0</v>
      </c>
      <c r="S33" s="18">
        <f t="shared" si="93"/>
        <v>9</v>
      </c>
      <c r="T33" s="18">
        <f t="shared" si="94"/>
        <v>11</v>
      </c>
      <c r="U33" s="18">
        <f t="shared" si="95"/>
        <v>20</v>
      </c>
      <c r="V33" s="18" t="str">
        <f t="shared" si="96"/>
        <v>0</v>
      </c>
      <c r="W33" s="18" t="str">
        <f t="shared" si="97"/>
        <v>0</v>
      </c>
      <c r="X33" s="18" t="str">
        <f t="shared" si="98"/>
        <v>0</v>
      </c>
      <c r="Y33" s="18">
        <v>0</v>
      </c>
      <c r="Z33" s="18">
        <v>0</v>
      </c>
      <c r="AA33" s="26">
        <f t="shared" si="103"/>
        <v>0</v>
      </c>
      <c r="AB33" s="19">
        <v>1</v>
      </c>
      <c r="AC33" s="19">
        <v>0</v>
      </c>
      <c r="AD33" s="29">
        <f t="shared" si="104"/>
        <v>1</v>
      </c>
      <c r="AE33" s="19">
        <v>0</v>
      </c>
      <c r="AF33" s="19">
        <v>0</v>
      </c>
      <c r="AG33" s="29">
        <f t="shared" si="105"/>
        <v>0</v>
      </c>
      <c r="AH33" s="30">
        <f t="shared" si="99"/>
        <v>1</v>
      </c>
      <c r="AI33" s="30">
        <f t="shared" si="100"/>
        <v>0</v>
      </c>
      <c r="AJ33" s="30">
        <f t="shared" si="101"/>
        <v>1</v>
      </c>
      <c r="AK33" s="29"/>
      <c r="AL33" s="29"/>
      <c r="AM33" s="29"/>
      <c r="AN33" s="19"/>
      <c r="AO33" s="19">
        <v>20</v>
      </c>
      <c r="AP33" s="19">
        <v>56.04</v>
      </c>
      <c r="AQ33" s="102">
        <f t="shared" si="102"/>
        <v>2.802</v>
      </c>
    </row>
    <row r="34" spans="1:43" ht="25.5" customHeight="1" x14ac:dyDescent="0.35">
      <c r="A34" s="24"/>
      <c r="B34" s="25" t="s">
        <v>47</v>
      </c>
      <c r="C34" s="18">
        <v>4</v>
      </c>
      <c r="D34" s="18">
        <v>2</v>
      </c>
      <c r="E34" s="18">
        <f t="shared" si="106"/>
        <v>6</v>
      </c>
      <c r="F34" s="18">
        <v>15</v>
      </c>
      <c r="G34" s="18">
        <v>23</v>
      </c>
      <c r="H34" s="18">
        <f t="shared" si="86"/>
        <v>38</v>
      </c>
      <c r="I34" s="18">
        <v>0</v>
      </c>
      <c r="J34" s="18">
        <v>0</v>
      </c>
      <c r="K34" s="18">
        <f t="shared" si="87"/>
        <v>0</v>
      </c>
      <c r="L34" s="26">
        <f t="shared" si="88"/>
        <v>19</v>
      </c>
      <c r="M34" s="26">
        <f t="shared" si="88"/>
        <v>25</v>
      </c>
      <c r="N34" s="18">
        <f t="shared" si="89"/>
        <v>44</v>
      </c>
      <c r="O34" s="27">
        <v>2</v>
      </c>
      <c r="P34" s="18" t="str">
        <f t="shared" si="90"/>
        <v>0</v>
      </c>
      <c r="Q34" s="18" t="str">
        <f t="shared" si="91"/>
        <v>0</v>
      </c>
      <c r="R34" s="18" t="str">
        <f t="shared" si="92"/>
        <v>0</v>
      </c>
      <c r="S34" s="18">
        <f t="shared" si="93"/>
        <v>19</v>
      </c>
      <c r="T34" s="18">
        <f t="shared" si="94"/>
        <v>25</v>
      </c>
      <c r="U34" s="18">
        <f t="shared" si="95"/>
        <v>44</v>
      </c>
      <c r="V34" s="18" t="str">
        <f t="shared" si="96"/>
        <v>0</v>
      </c>
      <c r="W34" s="18" t="str">
        <f t="shared" si="97"/>
        <v>0</v>
      </c>
      <c r="X34" s="18" t="str">
        <f t="shared" si="98"/>
        <v>0</v>
      </c>
      <c r="Y34" s="18">
        <v>0</v>
      </c>
      <c r="Z34" s="18">
        <v>0</v>
      </c>
      <c r="AA34" s="26">
        <f t="shared" si="103"/>
        <v>0</v>
      </c>
      <c r="AB34" s="19">
        <v>3</v>
      </c>
      <c r="AC34" s="19">
        <v>1</v>
      </c>
      <c r="AD34" s="29">
        <f t="shared" si="104"/>
        <v>4</v>
      </c>
      <c r="AE34" s="19">
        <v>0</v>
      </c>
      <c r="AF34" s="19">
        <v>0</v>
      </c>
      <c r="AG34" s="29">
        <f t="shared" si="105"/>
        <v>0</v>
      </c>
      <c r="AH34" s="30">
        <f t="shared" si="99"/>
        <v>3</v>
      </c>
      <c r="AI34" s="30">
        <f t="shared" si="100"/>
        <v>1</v>
      </c>
      <c r="AJ34" s="30">
        <f t="shared" si="101"/>
        <v>4</v>
      </c>
      <c r="AK34" s="29"/>
      <c r="AL34" s="29"/>
      <c r="AM34" s="29"/>
      <c r="AN34" s="19"/>
      <c r="AO34" s="19">
        <v>44</v>
      </c>
      <c r="AP34" s="19">
        <v>134.46</v>
      </c>
      <c r="AQ34" s="102">
        <f t="shared" si="102"/>
        <v>3.0559090909090911</v>
      </c>
    </row>
    <row r="35" spans="1:43" s="6" customFormat="1" ht="25.5" customHeight="1" x14ac:dyDescent="0.35">
      <c r="A35" s="39"/>
      <c r="B35" s="40" t="s">
        <v>34</v>
      </c>
      <c r="C35" s="32">
        <f t="shared" ref="C35:K35" si="107">SUM(C29:C34)</f>
        <v>24</v>
      </c>
      <c r="D35" s="32">
        <f t="shared" si="107"/>
        <v>13</v>
      </c>
      <c r="E35" s="32">
        <f t="shared" si="107"/>
        <v>37</v>
      </c>
      <c r="F35" s="32">
        <f>SUM(F29:F34)</f>
        <v>97</v>
      </c>
      <c r="G35" s="32">
        <f t="shared" si="107"/>
        <v>69</v>
      </c>
      <c r="H35" s="41">
        <f t="shared" si="107"/>
        <v>166</v>
      </c>
      <c r="I35" s="41">
        <f t="shared" si="107"/>
        <v>0</v>
      </c>
      <c r="J35" s="41">
        <f t="shared" si="107"/>
        <v>0</v>
      </c>
      <c r="K35" s="41">
        <f t="shared" si="107"/>
        <v>0</v>
      </c>
      <c r="L35" s="41">
        <f t="shared" si="88"/>
        <v>121</v>
      </c>
      <c r="M35" s="41">
        <f t="shared" si="88"/>
        <v>82</v>
      </c>
      <c r="N35" s="41">
        <f t="shared" si="89"/>
        <v>203</v>
      </c>
      <c r="O35" s="33">
        <f t="shared" ref="O35:AP35" si="108">SUM(O29:O34)</f>
        <v>12</v>
      </c>
      <c r="P35" s="41">
        <f t="shared" si="108"/>
        <v>0</v>
      </c>
      <c r="Q35" s="41">
        <f t="shared" si="108"/>
        <v>0</v>
      </c>
      <c r="R35" s="41">
        <f t="shared" si="108"/>
        <v>0</v>
      </c>
      <c r="S35" s="41">
        <f t="shared" si="108"/>
        <v>121</v>
      </c>
      <c r="T35" s="41">
        <f t="shared" si="108"/>
        <v>82</v>
      </c>
      <c r="U35" s="41">
        <f t="shared" si="108"/>
        <v>203</v>
      </c>
      <c r="V35" s="41">
        <f t="shared" si="108"/>
        <v>0</v>
      </c>
      <c r="W35" s="41">
        <f t="shared" si="108"/>
        <v>0</v>
      </c>
      <c r="X35" s="41">
        <f t="shared" si="108"/>
        <v>0</v>
      </c>
      <c r="Y35" s="41">
        <f t="shared" si="108"/>
        <v>0</v>
      </c>
      <c r="Z35" s="41">
        <f t="shared" si="108"/>
        <v>0</v>
      </c>
      <c r="AA35" s="41">
        <f t="shared" si="108"/>
        <v>0</v>
      </c>
      <c r="AB35" s="42">
        <f t="shared" si="108"/>
        <v>4</v>
      </c>
      <c r="AC35" s="42">
        <f t="shared" si="108"/>
        <v>3</v>
      </c>
      <c r="AD35" s="42">
        <f t="shared" si="108"/>
        <v>7</v>
      </c>
      <c r="AE35" s="42">
        <f t="shared" si="108"/>
        <v>0</v>
      </c>
      <c r="AF35" s="42">
        <f t="shared" si="108"/>
        <v>0</v>
      </c>
      <c r="AG35" s="42">
        <f t="shared" si="108"/>
        <v>0</v>
      </c>
      <c r="AH35" s="43">
        <f t="shared" si="108"/>
        <v>4</v>
      </c>
      <c r="AI35" s="43">
        <f t="shared" si="108"/>
        <v>3</v>
      </c>
      <c r="AJ35" s="43">
        <f t="shared" si="108"/>
        <v>7</v>
      </c>
      <c r="AK35" s="42">
        <f t="shared" si="108"/>
        <v>0</v>
      </c>
      <c r="AL35" s="42">
        <f t="shared" si="108"/>
        <v>0</v>
      </c>
      <c r="AM35" s="42">
        <f t="shared" si="108"/>
        <v>0</v>
      </c>
      <c r="AN35" s="42">
        <f t="shared" si="108"/>
        <v>0</v>
      </c>
      <c r="AO35" s="42">
        <f t="shared" si="108"/>
        <v>203</v>
      </c>
      <c r="AP35" s="42">
        <f t="shared" si="108"/>
        <v>577.5</v>
      </c>
      <c r="AQ35" s="108">
        <f t="shared" si="102"/>
        <v>2.8448275862068964</v>
      </c>
    </row>
    <row r="36" spans="1:43" ht="25.5" customHeight="1" x14ac:dyDescent="0.35">
      <c r="A36" s="24"/>
      <c r="B36" s="44" t="s">
        <v>48</v>
      </c>
      <c r="C36" s="45"/>
      <c r="D36" s="45"/>
      <c r="E36" s="45"/>
      <c r="F36" s="32"/>
      <c r="G36" s="32"/>
      <c r="H36" s="18"/>
      <c r="I36" s="32"/>
      <c r="J36" s="32"/>
      <c r="K36" s="18"/>
      <c r="L36" s="18"/>
      <c r="M36" s="18"/>
      <c r="N36" s="18"/>
      <c r="O36" s="17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ht="25.5" customHeight="1" x14ac:dyDescent="0.35">
      <c r="A37" s="24"/>
      <c r="B37" s="25" t="s">
        <v>49</v>
      </c>
      <c r="C37" s="18">
        <v>1</v>
      </c>
      <c r="D37" s="18">
        <v>0</v>
      </c>
      <c r="E37" s="18">
        <f>C37+D37</f>
        <v>1</v>
      </c>
      <c r="F37" s="47">
        <v>21</v>
      </c>
      <c r="G37" s="48">
        <v>23</v>
      </c>
      <c r="H37" s="18">
        <f>F37+G37</f>
        <v>44</v>
      </c>
      <c r="I37" s="47">
        <v>0</v>
      </c>
      <c r="J37" s="47">
        <v>0</v>
      </c>
      <c r="K37" s="18">
        <f>I37+J37</f>
        <v>0</v>
      </c>
      <c r="L37" s="18">
        <f>C37+F37+I37</f>
        <v>22</v>
      </c>
      <c r="M37" s="18">
        <f>D37+G37+J37</f>
        <v>23</v>
      </c>
      <c r="N37" s="18">
        <f t="shared" ref="N37:N38" si="109">L37+M37</f>
        <v>45</v>
      </c>
      <c r="O37" s="17">
        <v>2</v>
      </c>
      <c r="P37" s="18" t="str">
        <f>IF(O37=1,#REF!,"0")</f>
        <v>0</v>
      </c>
      <c r="Q37" s="18" t="str">
        <f>IF(O37=1,#REF!,"0")</f>
        <v>0</v>
      </c>
      <c r="R37" s="18" t="str">
        <f>IF(O37=1,#REF!,"0")</f>
        <v>0</v>
      </c>
      <c r="S37" s="18">
        <f>IF(O37=2,L37,"0")</f>
        <v>22</v>
      </c>
      <c r="T37" s="18">
        <f>IF(O37=2,M37,"0")</f>
        <v>23</v>
      </c>
      <c r="U37" s="18">
        <f>IF(O37=2,N37,"0")</f>
        <v>45</v>
      </c>
      <c r="V37" s="18" t="str">
        <f t="shared" ref="V37" si="110">IF(O37=3,L37,"0")</f>
        <v>0</v>
      </c>
      <c r="W37" s="18" t="str">
        <f t="shared" ref="W37" si="111">IF(O37=3,M37,"0")</f>
        <v>0</v>
      </c>
      <c r="X37" s="18" t="str">
        <f t="shared" ref="X37" si="112">IF(O37=3,N37,"0")</f>
        <v>0</v>
      </c>
      <c r="Y37" s="18">
        <v>0</v>
      </c>
      <c r="Z37" s="18">
        <v>0</v>
      </c>
      <c r="AA37" s="18">
        <f>SUM(Y37:Z37)</f>
        <v>0</v>
      </c>
      <c r="AB37" s="19">
        <v>8</v>
      </c>
      <c r="AC37" s="19">
        <v>9</v>
      </c>
      <c r="AD37" s="19">
        <f>SUM(AB37:AC37)</f>
        <v>17</v>
      </c>
      <c r="AE37" s="19">
        <v>0</v>
      </c>
      <c r="AF37" s="19">
        <v>0</v>
      </c>
      <c r="AG37" s="19">
        <f>SUM(AE37:AF37)</f>
        <v>0</v>
      </c>
      <c r="AH37" s="49">
        <f>Y37+AB37+AE37</f>
        <v>8</v>
      </c>
      <c r="AI37" s="49">
        <f t="shared" ref="AI37" si="113">Z37+AC37+AF37</f>
        <v>9</v>
      </c>
      <c r="AJ37" s="49">
        <f t="shared" ref="AJ37" si="114">AA37+AD37+AG37</f>
        <v>17</v>
      </c>
      <c r="AK37" s="19"/>
      <c r="AL37" s="19"/>
      <c r="AM37" s="19"/>
      <c r="AN37" s="19"/>
      <c r="AO37" s="19">
        <v>45</v>
      </c>
      <c r="AP37" s="19">
        <v>148.91</v>
      </c>
      <c r="AQ37" s="102">
        <f t="shared" ref="AQ37:AQ38" si="115">AP37/AO37</f>
        <v>3.3091111111111111</v>
      </c>
    </row>
    <row r="38" spans="1:43" s="6" customFormat="1" ht="25.5" customHeight="1" x14ac:dyDescent="0.35">
      <c r="A38" s="39"/>
      <c r="B38" s="40" t="s">
        <v>34</v>
      </c>
      <c r="C38" s="32">
        <f t="shared" ref="C38:E38" si="116">SUM(C37:C37)</f>
        <v>1</v>
      </c>
      <c r="D38" s="32">
        <f t="shared" si="116"/>
        <v>0</v>
      </c>
      <c r="E38" s="32">
        <f t="shared" si="116"/>
        <v>1</v>
      </c>
      <c r="F38" s="32">
        <f>SUM(F37:F37)</f>
        <v>21</v>
      </c>
      <c r="G38" s="46">
        <f t="shared" ref="G38:K38" si="117">SUM(G37:G37)</f>
        <v>23</v>
      </c>
      <c r="H38" s="32">
        <f t="shared" si="117"/>
        <v>44</v>
      </c>
      <c r="I38" s="32">
        <f t="shared" si="117"/>
        <v>0</v>
      </c>
      <c r="J38" s="32">
        <f t="shared" si="117"/>
        <v>0</v>
      </c>
      <c r="K38" s="32">
        <f t="shared" si="117"/>
        <v>0</v>
      </c>
      <c r="L38" s="32">
        <f>C38+F38+I38</f>
        <v>22</v>
      </c>
      <c r="M38" s="32">
        <f>D38+G38+J38</f>
        <v>23</v>
      </c>
      <c r="N38" s="32">
        <f t="shared" si="109"/>
        <v>45</v>
      </c>
      <c r="O38" s="50">
        <f t="shared" ref="O38:X38" si="118">SUM(O37:O37)</f>
        <v>2</v>
      </c>
      <c r="P38" s="32">
        <f t="shared" si="118"/>
        <v>0</v>
      </c>
      <c r="Q38" s="32">
        <f t="shared" si="118"/>
        <v>0</v>
      </c>
      <c r="R38" s="32">
        <f t="shared" si="118"/>
        <v>0</v>
      </c>
      <c r="S38" s="32">
        <f t="shared" si="118"/>
        <v>22</v>
      </c>
      <c r="T38" s="32">
        <f t="shared" si="118"/>
        <v>23</v>
      </c>
      <c r="U38" s="32">
        <f t="shared" si="118"/>
        <v>45</v>
      </c>
      <c r="V38" s="32">
        <f t="shared" si="118"/>
        <v>0</v>
      </c>
      <c r="W38" s="32">
        <f t="shared" si="118"/>
        <v>0</v>
      </c>
      <c r="X38" s="32">
        <f t="shared" si="118"/>
        <v>0</v>
      </c>
      <c r="Y38" s="32">
        <f>SUM(Y37)</f>
        <v>0</v>
      </c>
      <c r="Z38" s="32">
        <f t="shared" ref="Z38:AA38" si="119">SUM(Z37)</f>
        <v>0</v>
      </c>
      <c r="AA38" s="32">
        <f t="shared" si="119"/>
        <v>0</v>
      </c>
      <c r="AB38" s="34">
        <f>SUM(AB37)</f>
        <v>8</v>
      </c>
      <c r="AC38" s="34">
        <f t="shared" ref="AC38:AD38" si="120">SUM(AC37)</f>
        <v>9</v>
      </c>
      <c r="AD38" s="34">
        <f t="shared" si="120"/>
        <v>17</v>
      </c>
      <c r="AE38" s="34">
        <f>SUM(AE37)</f>
        <v>0</v>
      </c>
      <c r="AF38" s="34">
        <f t="shared" ref="AF38:AG38" si="121">SUM(AF37)</f>
        <v>0</v>
      </c>
      <c r="AG38" s="34">
        <f t="shared" si="121"/>
        <v>0</v>
      </c>
      <c r="AH38" s="35">
        <f>SUM(AH37)</f>
        <v>8</v>
      </c>
      <c r="AI38" s="35">
        <f t="shared" ref="AI38:AJ38" si="122">SUM(AI37)</f>
        <v>9</v>
      </c>
      <c r="AJ38" s="35">
        <f t="shared" si="122"/>
        <v>17</v>
      </c>
      <c r="AK38" s="34">
        <f>SUM(AK37)</f>
        <v>0</v>
      </c>
      <c r="AL38" s="34">
        <f t="shared" ref="AL38:AO38" si="123">SUM(AL37)</f>
        <v>0</v>
      </c>
      <c r="AM38" s="34">
        <f t="shared" si="123"/>
        <v>0</v>
      </c>
      <c r="AN38" s="34">
        <f t="shared" si="123"/>
        <v>0</v>
      </c>
      <c r="AO38" s="34">
        <f t="shared" si="123"/>
        <v>45</v>
      </c>
      <c r="AP38" s="34">
        <f>SUM(AP37)</f>
        <v>148.91</v>
      </c>
      <c r="AQ38" s="104">
        <f t="shared" si="115"/>
        <v>3.3091111111111111</v>
      </c>
    </row>
    <row r="39" spans="1:43" ht="25.5" customHeight="1" x14ac:dyDescent="0.35">
      <c r="A39" s="24"/>
      <c r="B39" s="44" t="s">
        <v>50</v>
      </c>
      <c r="C39" s="18"/>
      <c r="D39" s="18"/>
      <c r="E39" s="18"/>
      <c r="F39" s="32"/>
      <c r="G39" s="32"/>
      <c r="H39" s="18"/>
      <c r="I39" s="32"/>
      <c r="J39" s="32"/>
      <c r="K39" s="18"/>
      <c r="L39" s="18"/>
      <c r="M39" s="18"/>
      <c r="N39" s="18"/>
      <c r="O39" s="17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ht="25.5" customHeight="1" x14ac:dyDescent="0.35">
      <c r="A40" s="24"/>
      <c r="B40" s="52" t="s">
        <v>51</v>
      </c>
      <c r="C40" s="18">
        <v>1</v>
      </c>
      <c r="D40" s="18">
        <v>0</v>
      </c>
      <c r="E40" s="18">
        <f>C40+D40</f>
        <v>1</v>
      </c>
      <c r="F40" s="47">
        <v>22</v>
      </c>
      <c r="G40" s="48">
        <v>35</v>
      </c>
      <c r="H40" s="18">
        <f>F40+G40</f>
        <v>57</v>
      </c>
      <c r="I40" s="47">
        <v>0</v>
      </c>
      <c r="J40" s="47">
        <v>1</v>
      </c>
      <c r="K40" s="18">
        <f>I40+J40</f>
        <v>1</v>
      </c>
      <c r="L40" s="18">
        <f t="shared" ref="L40:M42" si="124">C40+F40+I40</f>
        <v>23</v>
      </c>
      <c r="M40" s="18">
        <f t="shared" si="124"/>
        <v>36</v>
      </c>
      <c r="N40" s="18">
        <f t="shared" ref="N40:N42" si="125">L40+M40</f>
        <v>59</v>
      </c>
      <c r="O40" s="17">
        <v>2</v>
      </c>
      <c r="P40" s="18" t="str">
        <f>IF(O40=1,L40,"0")</f>
        <v>0</v>
      </c>
      <c r="Q40" s="18" t="str">
        <f>IF(O40=1,M40,"0")</f>
        <v>0</v>
      </c>
      <c r="R40" s="18" t="str">
        <f>IF(O40=1,N40,"0")</f>
        <v>0</v>
      </c>
      <c r="S40" s="18">
        <f>IF(O40=2,L40,"0")</f>
        <v>23</v>
      </c>
      <c r="T40" s="18">
        <f>IF(O40=2,M40,"0")</f>
        <v>36</v>
      </c>
      <c r="U40" s="18">
        <f>IF(O40=2,N40,"0")</f>
        <v>59</v>
      </c>
      <c r="V40" s="18" t="str">
        <f t="shared" ref="V40:V41" si="126">IF(O40=3,L40,"0")</f>
        <v>0</v>
      </c>
      <c r="W40" s="18" t="str">
        <f t="shared" ref="W40:W41" si="127">IF(O40=3,M40,"0")</f>
        <v>0</v>
      </c>
      <c r="X40" s="18" t="str">
        <f t="shared" ref="X40:X41" si="128">IF(O40=3,N40,"0")</f>
        <v>0</v>
      </c>
      <c r="Y40" s="18">
        <v>0</v>
      </c>
      <c r="Z40" s="18">
        <v>0</v>
      </c>
      <c r="AA40" s="18">
        <f>SUM(Y40:Z40)</f>
        <v>0</v>
      </c>
      <c r="AB40" s="19">
        <v>17</v>
      </c>
      <c r="AC40" s="19">
        <v>4</v>
      </c>
      <c r="AD40" s="19">
        <f>SUM(AB40:AC40)</f>
        <v>21</v>
      </c>
      <c r="AE40" s="19"/>
      <c r="AF40" s="19"/>
      <c r="AG40" s="19">
        <f>SUM(AE40:AF40)</f>
        <v>0</v>
      </c>
      <c r="AH40" s="49">
        <f t="shared" ref="AH40:AH41" si="129">Y40+AB40+AE40</f>
        <v>17</v>
      </c>
      <c r="AI40" s="49">
        <f t="shared" ref="AI40:AI41" si="130">Z40+AC40+AF40</f>
        <v>4</v>
      </c>
      <c r="AJ40" s="49">
        <f t="shared" ref="AJ40:AJ41" si="131">AA40+AD40+AG40</f>
        <v>21</v>
      </c>
      <c r="AK40" s="19"/>
      <c r="AL40" s="19"/>
      <c r="AM40" s="19"/>
      <c r="AN40" s="19"/>
      <c r="AO40" s="19">
        <v>59</v>
      </c>
      <c r="AP40" s="19">
        <v>192.29</v>
      </c>
      <c r="AQ40" s="102">
        <f t="shared" ref="AQ40:AQ42" si="132">AP40/AO40</f>
        <v>3.2591525423728811</v>
      </c>
    </row>
    <row r="41" spans="1:43" ht="25.5" customHeight="1" x14ac:dyDescent="0.35">
      <c r="A41" s="24"/>
      <c r="B41" s="54" t="s">
        <v>52</v>
      </c>
      <c r="C41" s="18">
        <v>2</v>
      </c>
      <c r="D41" s="18">
        <v>0</v>
      </c>
      <c r="E41" s="18">
        <f>C41+D41</f>
        <v>2</v>
      </c>
      <c r="F41" s="47">
        <v>28</v>
      </c>
      <c r="G41" s="48">
        <v>29</v>
      </c>
      <c r="H41" s="18">
        <f>F41+G41</f>
        <v>57</v>
      </c>
      <c r="I41" s="47">
        <v>1</v>
      </c>
      <c r="J41" s="47">
        <v>0</v>
      </c>
      <c r="K41" s="18">
        <f>I41+J41</f>
        <v>1</v>
      </c>
      <c r="L41" s="18">
        <f t="shared" si="124"/>
        <v>31</v>
      </c>
      <c r="M41" s="18">
        <f t="shared" si="124"/>
        <v>29</v>
      </c>
      <c r="N41" s="18">
        <f t="shared" si="125"/>
        <v>60</v>
      </c>
      <c r="O41" s="17">
        <v>2</v>
      </c>
      <c r="P41" s="18" t="str">
        <f>IF(O41=1,#REF!,"0")</f>
        <v>0</v>
      </c>
      <c r="Q41" s="18" t="str">
        <f>IF(O41=1,#REF!,"0")</f>
        <v>0</v>
      </c>
      <c r="R41" s="18" t="str">
        <f>IF(O41=1,#REF!,"0")</f>
        <v>0</v>
      </c>
      <c r="S41" s="18">
        <f>IF(O41=2,L41,"0")</f>
        <v>31</v>
      </c>
      <c r="T41" s="18">
        <f>IF(O41=2,M41,"0")</f>
        <v>29</v>
      </c>
      <c r="U41" s="18">
        <f>IF(O41=2,N41,"0")</f>
        <v>60</v>
      </c>
      <c r="V41" s="18" t="str">
        <f t="shared" si="126"/>
        <v>0</v>
      </c>
      <c r="W41" s="18" t="str">
        <f t="shared" si="127"/>
        <v>0</v>
      </c>
      <c r="X41" s="18" t="str">
        <f t="shared" si="128"/>
        <v>0</v>
      </c>
      <c r="Y41" s="18">
        <v>0</v>
      </c>
      <c r="Z41" s="18">
        <v>0</v>
      </c>
      <c r="AA41" s="18">
        <f>SUM(Y41:Z41)</f>
        <v>0</v>
      </c>
      <c r="AB41" s="19">
        <v>6</v>
      </c>
      <c r="AC41" s="19">
        <v>6</v>
      </c>
      <c r="AD41" s="19">
        <f>SUM(AB41:AC41)</f>
        <v>12</v>
      </c>
      <c r="AE41" s="19"/>
      <c r="AF41" s="19"/>
      <c r="AG41" s="19">
        <f>SUM(AE41:AF41)</f>
        <v>0</v>
      </c>
      <c r="AH41" s="49">
        <f t="shared" si="129"/>
        <v>6</v>
      </c>
      <c r="AI41" s="49">
        <f t="shared" si="130"/>
        <v>6</v>
      </c>
      <c r="AJ41" s="49">
        <f t="shared" si="131"/>
        <v>12</v>
      </c>
      <c r="AK41" s="19"/>
      <c r="AL41" s="19"/>
      <c r="AM41" s="19"/>
      <c r="AN41" s="19"/>
      <c r="AO41" s="19">
        <v>60</v>
      </c>
      <c r="AP41" s="19">
        <v>192.29</v>
      </c>
      <c r="AQ41" s="102">
        <f t="shared" si="132"/>
        <v>3.2048333333333332</v>
      </c>
    </row>
    <row r="42" spans="1:43" s="6" customFormat="1" ht="25.5" customHeight="1" x14ac:dyDescent="0.35">
      <c r="A42" s="39"/>
      <c r="B42" s="40" t="s">
        <v>34</v>
      </c>
      <c r="C42" s="32">
        <f t="shared" ref="C42:E42" si="133">SUM(C40:C41)</f>
        <v>3</v>
      </c>
      <c r="D42" s="32">
        <f t="shared" si="133"/>
        <v>0</v>
      </c>
      <c r="E42" s="32">
        <f t="shared" si="133"/>
        <v>3</v>
      </c>
      <c r="F42" s="32">
        <f>SUM(F40:F41)</f>
        <v>50</v>
      </c>
      <c r="G42" s="46">
        <f t="shared" ref="G42:K42" si="134">SUM(G40:G41)</f>
        <v>64</v>
      </c>
      <c r="H42" s="32">
        <f t="shared" si="134"/>
        <v>114</v>
      </c>
      <c r="I42" s="32">
        <f t="shared" si="134"/>
        <v>1</v>
      </c>
      <c r="J42" s="32">
        <f t="shared" si="134"/>
        <v>1</v>
      </c>
      <c r="K42" s="32">
        <f t="shared" si="134"/>
        <v>2</v>
      </c>
      <c r="L42" s="32">
        <f t="shared" si="124"/>
        <v>54</v>
      </c>
      <c r="M42" s="32">
        <f t="shared" si="124"/>
        <v>65</v>
      </c>
      <c r="N42" s="32">
        <f t="shared" si="125"/>
        <v>119</v>
      </c>
      <c r="O42" s="50">
        <f t="shared" ref="O42:X42" si="135">SUM(O40:O41)</f>
        <v>4</v>
      </c>
      <c r="P42" s="32">
        <f t="shared" si="135"/>
        <v>0</v>
      </c>
      <c r="Q42" s="32">
        <f t="shared" si="135"/>
        <v>0</v>
      </c>
      <c r="R42" s="32">
        <f t="shared" si="135"/>
        <v>0</v>
      </c>
      <c r="S42" s="32">
        <f t="shared" si="135"/>
        <v>54</v>
      </c>
      <c r="T42" s="32">
        <f t="shared" si="135"/>
        <v>65</v>
      </c>
      <c r="U42" s="32">
        <f t="shared" si="135"/>
        <v>119</v>
      </c>
      <c r="V42" s="32">
        <f t="shared" si="135"/>
        <v>0</v>
      </c>
      <c r="W42" s="32">
        <f t="shared" si="135"/>
        <v>0</v>
      </c>
      <c r="X42" s="32">
        <f t="shared" si="135"/>
        <v>0</v>
      </c>
      <c r="Y42" s="32">
        <f>SUM(Y40:Y41)</f>
        <v>0</v>
      </c>
      <c r="Z42" s="32">
        <f t="shared" ref="Z42:AA42" si="136">SUM(Z40:Z41)</f>
        <v>0</v>
      </c>
      <c r="AA42" s="32">
        <f t="shared" si="136"/>
        <v>0</v>
      </c>
      <c r="AB42" s="34">
        <f>SUM(AB40:AB41)</f>
        <v>23</v>
      </c>
      <c r="AC42" s="34">
        <f t="shared" ref="AC42:AD42" si="137">SUM(AC40:AC41)</f>
        <v>10</v>
      </c>
      <c r="AD42" s="34">
        <f t="shared" si="137"/>
        <v>33</v>
      </c>
      <c r="AE42" s="34">
        <f>SUM(AE40:AE41)</f>
        <v>0</v>
      </c>
      <c r="AF42" s="34">
        <f t="shared" ref="AF42:AG42" si="138">SUM(AF40:AF41)</f>
        <v>0</v>
      </c>
      <c r="AG42" s="34">
        <f t="shared" si="138"/>
        <v>0</v>
      </c>
      <c r="AH42" s="35">
        <f>SUM(AH40:AH41)</f>
        <v>23</v>
      </c>
      <c r="AI42" s="35">
        <f t="shared" ref="AI42:AJ42" si="139">SUM(AI40:AI41)</f>
        <v>10</v>
      </c>
      <c r="AJ42" s="35">
        <f t="shared" si="139"/>
        <v>33</v>
      </c>
      <c r="AK42" s="34">
        <f>SUM(AK40:AK41)</f>
        <v>0</v>
      </c>
      <c r="AL42" s="34">
        <f t="shared" ref="AL42:AO42" si="140">SUM(AL40:AL41)</f>
        <v>0</v>
      </c>
      <c r="AM42" s="34">
        <f t="shared" si="140"/>
        <v>0</v>
      </c>
      <c r="AN42" s="34">
        <f t="shared" si="140"/>
        <v>0</v>
      </c>
      <c r="AO42" s="34">
        <f t="shared" si="140"/>
        <v>119</v>
      </c>
      <c r="AP42" s="34">
        <f>SUM(AP40:AP41)</f>
        <v>384.58</v>
      </c>
      <c r="AQ42" s="104">
        <f t="shared" si="132"/>
        <v>3.2317647058823527</v>
      </c>
    </row>
    <row r="43" spans="1:43" ht="25.5" customHeight="1" x14ac:dyDescent="0.35">
      <c r="A43" s="24"/>
      <c r="B43" s="44" t="s">
        <v>53</v>
      </c>
      <c r="C43" s="18"/>
      <c r="D43" s="18"/>
      <c r="E43" s="18"/>
      <c r="F43" s="32"/>
      <c r="G43" s="32"/>
      <c r="H43" s="18"/>
      <c r="I43" s="32"/>
      <c r="J43" s="32"/>
      <c r="K43" s="18"/>
      <c r="L43" s="18"/>
      <c r="M43" s="18"/>
      <c r="N43" s="18"/>
      <c r="O43" s="17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ht="25.5" customHeight="1" x14ac:dyDescent="0.35">
      <c r="A44" s="24"/>
      <c r="B44" s="25" t="s">
        <v>54</v>
      </c>
      <c r="C44" s="18">
        <v>3</v>
      </c>
      <c r="D44" s="18">
        <v>0</v>
      </c>
      <c r="E44" s="18">
        <f>C44+D44</f>
        <v>3</v>
      </c>
      <c r="F44" s="18">
        <v>1</v>
      </c>
      <c r="G44" s="18">
        <v>0</v>
      </c>
      <c r="H44" s="18">
        <f>F44+G44</f>
        <v>1</v>
      </c>
      <c r="I44" s="18">
        <v>0</v>
      </c>
      <c r="J44" s="18">
        <v>0</v>
      </c>
      <c r="K44" s="18">
        <f>I44+J44</f>
        <v>0</v>
      </c>
      <c r="L44" s="18">
        <f t="shared" ref="L44:M46" si="141">C44+F44+I44</f>
        <v>4</v>
      </c>
      <c r="M44" s="18">
        <f t="shared" si="141"/>
        <v>0</v>
      </c>
      <c r="N44" s="18">
        <f t="shared" ref="N44" si="142">L44+M44</f>
        <v>4</v>
      </c>
      <c r="O44" s="17">
        <v>2</v>
      </c>
      <c r="P44" s="18" t="str">
        <f>IF(O44=1,L44,"0")</f>
        <v>0</v>
      </c>
      <c r="Q44" s="18" t="str">
        <f>IF(O44=1,M44,"0")</f>
        <v>0</v>
      </c>
      <c r="R44" s="18" t="str">
        <f>IF(O44=1,N44,"0")</f>
        <v>0</v>
      </c>
      <c r="S44" s="18">
        <f>IF(O44=2,L44,"0")</f>
        <v>4</v>
      </c>
      <c r="T44" s="18">
        <f>IF(O44=2,M44,"0")</f>
        <v>0</v>
      </c>
      <c r="U44" s="18">
        <f>IF(O44=2,N44,"0")</f>
        <v>4</v>
      </c>
      <c r="V44" s="18" t="str">
        <f t="shared" ref="V44:V45" si="143">IF(O44=3,L44,"0")</f>
        <v>0</v>
      </c>
      <c r="W44" s="18" t="str">
        <f t="shared" ref="W44:W45" si="144">IF(O44=3,M44,"0")</f>
        <v>0</v>
      </c>
      <c r="X44" s="18" t="str">
        <f t="shared" ref="X44:X45" si="145">IF(O44=3,N44,"0")</f>
        <v>0</v>
      </c>
      <c r="Y44" s="18">
        <v>0</v>
      </c>
      <c r="Z44" s="18">
        <v>0</v>
      </c>
      <c r="AA44" s="18">
        <f>SUM(Y44:Z44)</f>
        <v>0</v>
      </c>
      <c r="AB44" s="19">
        <v>0</v>
      </c>
      <c r="AC44" s="19">
        <v>0</v>
      </c>
      <c r="AD44" s="19">
        <f>SUM(AB44:AC44)</f>
        <v>0</v>
      </c>
      <c r="AE44" s="19">
        <v>0</v>
      </c>
      <c r="AF44" s="19">
        <v>0</v>
      </c>
      <c r="AG44" s="19">
        <f>SUM(AE44:AF44)</f>
        <v>0</v>
      </c>
      <c r="AH44" s="49">
        <f t="shared" ref="AH44:AH45" si="146">Y44+AB44+AE44</f>
        <v>0</v>
      </c>
      <c r="AI44" s="49">
        <f t="shared" ref="AI44:AI45" si="147">Z44+AC44+AF44</f>
        <v>0</v>
      </c>
      <c r="AJ44" s="49">
        <f t="shared" ref="AJ44:AJ45" si="148">AA44+AD44+AG44</f>
        <v>0</v>
      </c>
      <c r="AK44" s="19"/>
      <c r="AL44" s="19"/>
      <c r="AM44" s="19"/>
      <c r="AN44" s="19"/>
      <c r="AO44" s="19">
        <v>4</v>
      </c>
      <c r="AP44" s="19">
        <v>9.02</v>
      </c>
      <c r="AQ44" s="102">
        <f>AP44/AO44</f>
        <v>2.2549999999999999</v>
      </c>
    </row>
    <row r="45" spans="1:43" ht="25.5" hidden="1" customHeight="1" x14ac:dyDescent="0.35">
      <c r="A45" s="24"/>
      <c r="B45" s="52" t="s">
        <v>55</v>
      </c>
      <c r="C45" s="18">
        <v>0</v>
      </c>
      <c r="D45" s="18">
        <v>0</v>
      </c>
      <c r="E45" s="18">
        <f>C45+D45</f>
        <v>0</v>
      </c>
      <c r="F45" s="18">
        <v>0</v>
      </c>
      <c r="G45" s="53">
        <v>0</v>
      </c>
      <c r="H45" s="18">
        <f>F45+G45</f>
        <v>0</v>
      </c>
      <c r="I45" s="18">
        <v>0</v>
      </c>
      <c r="J45" s="18">
        <v>0</v>
      </c>
      <c r="K45" s="18">
        <f>I45+J45</f>
        <v>0</v>
      </c>
      <c r="L45" s="18">
        <f t="shared" si="141"/>
        <v>0</v>
      </c>
      <c r="M45" s="18">
        <f t="shared" si="141"/>
        <v>0</v>
      </c>
      <c r="N45" s="18">
        <f t="shared" ref="N45:N46" si="149">L45+M45</f>
        <v>0</v>
      </c>
      <c r="O45" s="17">
        <v>2</v>
      </c>
      <c r="P45" s="18" t="str">
        <f>IF(O45=1,L45,"0")</f>
        <v>0</v>
      </c>
      <c r="Q45" s="18" t="str">
        <f>IF(O45=1,M45,"0")</f>
        <v>0</v>
      </c>
      <c r="R45" s="18" t="str">
        <f>IF(O45=1,N45,"0")</f>
        <v>0</v>
      </c>
      <c r="S45" s="18">
        <f>IF(O45=2,L45,"0")</f>
        <v>0</v>
      </c>
      <c r="T45" s="18">
        <f>IF(O45=2,M45,"0")</f>
        <v>0</v>
      </c>
      <c r="U45" s="18">
        <f>IF(O45=2,N45,"0")</f>
        <v>0</v>
      </c>
      <c r="V45" s="18" t="str">
        <f t="shared" si="143"/>
        <v>0</v>
      </c>
      <c r="W45" s="18" t="str">
        <f t="shared" si="144"/>
        <v>0</v>
      </c>
      <c r="X45" s="18" t="str">
        <f t="shared" si="145"/>
        <v>0</v>
      </c>
      <c r="Y45" s="18">
        <v>0</v>
      </c>
      <c r="Z45" s="18">
        <v>0</v>
      </c>
      <c r="AA45" s="18">
        <f>SUM(Y45:Z45)</f>
        <v>0</v>
      </c>
      <c r="AB45" s="19">
        <v>0</v>
      </c>
      <c r="AC45" s="19">
        <v>0</v>
      </c>
      <c r="AD45" s="19">
        <f>SUM(AB45:AC45)</f>
        <v>0</v>
      </c>
      <c r="AE45" s="19">
        <v>0</v>
      </c>
      <c r="AF45" s="19">
        <v>0</v>
      </c>
      <c r="AG45" s="19">
        <f>SUM(AE45:AF45)</f>
        <v>0</v>
      </c>
      <c r="AH45" s="49">
        <f t="shared" si="146"/>
        <v>0</v>
      </c>
      <c r="AI45" s="49">
        <f t="shared" si="147"/>
        <v>0</v>
      </c>
      <c r="AJ45" s="49">
        <f t="shared" si="148"/>
        <v>0</v>
      </c>
      <c r="AK45" s="19"/>
      <c r="AL45" s="19"/>
      <c r="AM45" s="19"/>
      <c r="AN45" s="19"/>
      <c r="AO45" s="19">
        <f>SUM(AK45:AN45)</f>
        <v>0</v>
      </c>
      <c r="AP45" s="19"/>
      <c r="AQ45" s="19" t="e">
        <f t="shared" ref="AQ45:AQ46" si="150">AP45/AO45</f>
        <v>#DIV/0!</v>
      </c>
    </row>
    <row r="46" spans="1:43" s="6" customFormat="1" ht="25.5" customHeight="1" x14ac:dyDescent="0.35">
      <c r="A46" s="39"/>
      <c r="B46" s="40" t="s">
        <v>34</v>
      </c>
      <c r="C46" s="32">
        <f>SUM(C44:C45)</f>
        <v>3</v>
      </c>
      <c r="D46" s="32">
        <f t="shared" ref="D46:K46" si="151">SUM(D44:D45)</f>
        <v>0</v>
      </c>
      <c r="E46" s="32">
        <f t="shared" si="151"/>
        <v>3</v>
      </c>
      <c r="F46" s="32">
        <f>SUM(F44:F45)</f>
        <v>1</v>
      </c>
      <c r="G46" s="32">
        <f t="shared" si="151"/>
        <v>0</v>
      </c>
      <c r="H46" s="32">
        <f t="shared" si="151"/>
        <v>1</v>
      </c>
      <c r="I46" s="32">
        <f t="shared" si="151"/>
        <v>0</v>
      </c>
      <c r="J46" s="32">
        <f t="shared" si="151"/>
        <v>0</v>
      </c>
      <c r="K46" s="32">
        <f t="shared" si="151"/>
        <v>0</v>
      </c>
      <c r="L46" s="32">
        <f t="shared" si="141"/>
        <v>4</v>
      </c>
      <c r="M46" s="32">
        <f t="shared" si="141"/>
        <v>0</v>
      </c>
      <c r="N46" s="32">
        <f t="shared" si="149"/>
        <v>4</v>
      </c>
      <c r="O46" s="50">
        <f t="shared" ref="O46" si="152">SUM(O45)</f>
        <v>2</v>
      </c>
      <c r="P46" s="32">
        <f t="shared" ref="P46:X46" si="153">SUM(P44:P45)</f>
        <v>0</v>
      </c>
      <c r="Q46" s="32">
        <f t="shared" si="153"/>
        <v>0</v>
      </c>
      <c r="R46" s="32">
        <f t="shared" si="153"/>
        <v>0</v>
      </c>
      <c r="S46" s="32">
        <f t="shared" si="153"/>
        <v>4</v>
      </c>
      <c r="T46" s="32">
        <f t="shared" si="153"/>
        <v>0</v>
      </c>
      <c r="U46" s="32">
        <f t="shared" si="153"/>
        <v>4</v>
      </c>
      <c r="V46" s="32">
        <f t="shared" si="153"/>
        <v>0</v>
      </c>
      <c r="W46" s="32">
        <f t="shared" si="153"/>
        <v>0</v>
      </c>
      <c r="X46" s="32">
        <f t="shared" si="153"/>
        <v>0</v>
      </c>
      <c r="Y46" s="32">
        <f>SUM(Y44:Y45)</f>
        <v>0</v>
      </c>
      <c r="Z46" s="32">
        <f t="shared" ref="Z46:AG46" si="154">SUM(Z44:Z45)</f>
        <v>0</v>
      </c>
      <c r="AA46" s="32">
        <f t="shared" si="154"/>
        <v>0</v>
      </c>
      <c r="AB46" s="32">
        <f t="shared" si="154"/>
        <v>0</v>
      </c>
      <c r="AC46" s="32">
        <f t="shared" si="154"/>
        <v>0</v>
      </c>
      <c r="AD46" s="32">
        <f t="shared" si="154"/>
        <v>0</v>
      </c>
      <c r="AE46" s="32">
        <f t="shared" si="154"/>
        <v>0</v>
      </c>
      <c r="AF46" s="32">
        <f t="shared" si="154"/>
        <v>0</v>
      </c>
      <c r="AG46" s="32">
        <f t="shared" si="154"/>
        <v>0</v>
      </c>
      <c r="AH46" s="49">
        <f t="shared" ref="AH46:AI46" si="155">Y46+AB46+AE46</f>
        <v>0</v>
      </c>
      <c r="AI46" s="49">
        <f t="shared" si="155"/>
        <v>0</v>
      </c>
      <c r="AJ46" s="49">
        <f>SUM(AH46:AI46)</f>
        <v>0</v>
      </c>
      <c r="AK46" s="34">
        <f>SUM(AK44:AK45)</f>
        <v>0</v>
      </c>
      <c r="AL46" s="34">
        <f t="shared" ref="AL46:AP46" si="156">SUM(AL44:AL45)</f>
        <v>0</v>
      </c>
      <c r="AM46" s="34">
        <f t="shared" si="156"/>
        <v>0</v>
      </c>
      <c r="AN46" s="34">
        <f t="shared" si="156"/>
        <v>0</v>
      </c>
      <c r="AO46" s="34">
        <f t="shared" si="156"/>
        <v>4</v>
      </c>
      <c r="AP46" s="34">
        <f t="shared" si="156"/>
        <v>9.02</v>
      </c>
      <c r="AQ46" s="104">
        <f t="shared" si="150"/>
        <v>2.2549999999999999</v>
      </c>
    </row>
    <row r="47" spans="1:43" ht="25.5" customHeight="1" x14ac:dyDescent="0.35">
      <c r="A47" s="24"/>
      <c r="B47" s="55" t="s">
        <v>56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7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ht="25.5" customHeight="1" x14ac:dyDescent="0.35">
      <c r="A48" s="24"/>
      <c r="B48" s="56" t="s">
        <v>57</v>
      </c>
      <c r="C48" s="18">
        <v>9</v>
      </c>
      <c r="D48" s="18">
        <v>1</v>
      </c>
      <c r="E48" s="18">
        <f>SUM(C48:D48)</f>
        <v>10</v>
      </c>
      <c r="F48" s="18">
        <v>8</v>
      </c>
      <c r="G48" s="53">
        <v>0</v>
      </c>
      <c r="H48" s="18">
        <f>SUM(F48:G48)</f>
        <v>8</v>
      </c>
      <c r="I48" s="18">
        <v>1</v>
      </c>
      <c r="J48" s="18">
        <v>0</v>
      </c>
      <c r="K48" s="18">
        <f>SUM(I48:J48)</f>
        <v>1</v>
      </c>
      <c r="L48" s="18">
        <f>C48+F48+I48</f>
        <v>18</v>
      </c>
      <c r="M48" s="18">
        <f>D48+G48+J48</f>
        <v>1</v>
      </c>
      <c r="N48" s="18">
        <f t="shared" ref="N48:N49" si="157">L48+M48</f>
        <v>19</v>
      </c>
      <c r="O48" s="17">
        <v>2</v>
      </c>
      <c r="P48" s="18" t="str">
        <f>IF(O48=1,L48,"0")</f>
        <v>0</v>
      </c>
      <c r="Q48" s="18" t="str">
        <f>IF(O48=1,M48,"0")</f>
        <v>0</v>
      </c>
      <c r="R48" s="18" t="str">
        <f>IF(O48=1,N48,"0")</f>
        <v>0</v>
      </c>
      <c r="S48" s="18">
        <f>IF(O48=2,L48,"0")</f>
        <v>18</v>
      </c>
      <c r="T48" s="18">
        <f>IF(O48=2,M48,"0")</f>
        <v>1</v>
      </c>
      <c r="U48" s="18">
        <f>IF(O48=2,N48,"0")</f>
        <v>19</v>
      </c>
      <c r="V48" s="18" t="str">
        <f t="shared" ref="V48" si="158">IF(O48=3,L48,"0")</f>
        <v>0</v>
      </c>
      <c r="W48" s="18" t="str">
        <f t="shared" ref="W48" si="159">IF(O48=3,M48,"0")</f>
        <v>0</v>
      </c>
      <c r="X48" s="18" t="str">
        <f t="shared" ref="X48" si="160">IF(O48=3,N48,"0")</f>
        <v>0</v>
      </c>
      <c r="Y48" s="18">
        <v>0</v>
      </c>
      <c r="Z48" s="18">
        <v>0</v>
      </c>
      <c r="AA48" s="18">
        <f>SUM(Y48:Z48)</f>
        <v>0</v>
      </c>
      <c r="AB48" s="19">
        <v>1</v>
      </c>
      <c r="AC48" s="19">
        <v>0</v>
      </c>
      <c r="AD48" s="19">
        <f>SUM(AB48:AC48)</f>
        <v>1</v>
      </c>
      <c r="AE48" s="19"/>
      <c r="AF48" s="19"/>
      <c r="AG48" s="19">
        <f>SUM(AE48:AF48)</f>
        <v>0</v>
      </c>
      <c r="AH48" s="49">
        <f>Y48+AB48+AE48</f>
        <v>1</v>
      </c>
      <c r="AI48" s="49">
        <f t="shared" ref="AI48" si="161">Z48+AC48+AF48</f>
        <v>0</v>
      </c>
      <c r="AJ48" s="49">
        <f t="shared" ref="AJ48" si="162">AA48+AD48+AG48</f>
        <v>1</v>
      </c>
      <c r="AK48" s="19"/>
      <c r="AL48" s="19"/>
      <c r="AM48" s="19"/>
      <c r="AN48" s="19"/>
      <c r="AO48" s="19">
        <v>19</v>
      </c>
      <c r="AP48" s="19">
        <v>51.39</v>
      </c>
      <c r="AQ48" s="102">
        <f t="shared" ref="AQ48:AQ58" si="163">AP48/AO48</f>
        <v>2.7047368421052633</v>
      </c>
    </row>
    <row r="49" spans="1:43" s="6" customFormat="1" ht="25.5" customHeight="1" x14ac:dyDescent="0.35">
      <c r="A49" s="39"/>
      <c r="B49" s="40" t="s">
        <v>34</v>
      </c>
      <c r="C49" s="32">
        <f t="shared" ref="C49:E49" si="164">SUM(C48)</f>
        <v>9</v>
      </c>
      <c r="D49" s="32">
        <f t="shared" si="164"/>
        <v>1</v>
      </c>
      <c r="E49" s="32">
        <f t="shared" si="164"/>
        <v>10</v>
      </c>
      <c r="F49" s="32">
        <f t="shared" ref="F49:H49" si="165">SUM(F48)</f>
        <v>8</v>
      </c>
      <c r="G49" s="46">
        <f t="shared" si="165"/>
        <v>0</v>
      </c>
      <c r="H49" s="32">
        <f t="shared" si="165"/>
        <v>8</v>
      </c>
      <c r="I49" s="32">
        <f t="shared" ref="I49:K49" si="166">SUM(I48)</f>
        <v>1</v>
      </c>
      <c r="J49" s="32">
        <f t="shared" si="166"/>
        <v>0</v>
      </c>
      <c r="K49" s="32">
        <f t="shared" si="166"/>
        <v>1</v>
      </c>
      <c r="L49" s="32">
        <f>C49+F49+I49</f>
        <v>18</v>
      </c>
      <c r="M49" s="32">
        <f>D49+G49+J49</f>
        <v>1</v>
      </c>
      <c r="N49" s="32">
        <f t="shared" si="157"/>
        <v>19</v>
      </c>
      <c r="O49" s="50">
        <f t="shared" ref="O49:X49" si="167">SUM(O48)</f>
        <v>2</v>
      </c>
      <c r="P49" s="32">
        <f t="shared" si="167"/>
        <v>0</v>
      </c>
      <c r="Q49" s="32">
        <f t="shared" si="167"/>
        <v>0</v>
      </c>
      <c r="R49" s="32">
        <f t="shared" si="167"/>
        <v>0</v>
      </c>
      <c r="S49" s="32">
        <f t="shared" si="167"/>
        <v>18</v>
      </c>
      <c r="T49" s="32">
        <f t="shared" si="167"/>
        <v>1</v>
      </c>
      <c r="U49" s="32">
        <f t="shared" si="167"/>
        <v>19</v>
      </c>
      <c r="V49" s="32">
        <f t="shared" si="167"/>
        <v>0</v>
      </c>
      <c r="W49" s="32">
        <f t="shared" si="167"/>
        <v>0</v>
      </c>
      <c r="X49" s="32">
        <f t="shared" si="167"/>
        <v>0</v>
      </c>
      <c r="Y49" s="32">
        <f>SUM(Y48)</f>
        <v>0</v>
      </c>
      <c r="Z49" s="32">
        <f t="shared" ref="Z49:AA49" si="168">SUM(Z48)</f>
        <v>0</v>
      </c>
      <c r="AA49" s="32">
        <f t="shared" si="168"/>
        <v>0</v>
      </c>
      <c r="AB49" s="34">
        <f>SUM(AB48)</f>
        <v>1</v>
      </c>
      <c r="AC49" s="34">
        <f t="shared" ref="AC49:AD49" si="169">SUM(AC48)</f>
        <v>0</v>
      </c>
      <c r="AD49" s="34">
        <f t="shared" si="169"/>
        <v>1</v>
      </c>
      <c r="AE49" s="34">
        <f>SUM(AE48)</f>
        <v>0</v>
      </c>
      <c r="AF49" s="34">
        <f t="shared" ref="AF49:AG49" si="170">SUM(AF48)</f>
        <v>0</v>
      </c>
      <c r="AG49" s="34">
        <f t="shared" si="170"/>
        <v>0</v>
      </c>
      <c r="AH49" s="49">
        <f>Y49+AB49+AE49</f>
        <v>1</v>
      </c>
      <c r="AI49" s="49">
        <f>Z49+AC49+AF49</f>
        <v>0</v>
      </c>
      <c r="AJ49" s="49">
        <f>SUM(AH49:AI49)</f>
        <v>1</v>
      </c>
      <c r="AK49" s="34">
        <f>SUM(AK48)</f>
        <v>0</v>
      </c>
      <c r="AL49" s="34">
        <f t="shared" ref="AL49:AO49" si="171">SUM(AL48)</f>
        <v>0</v>
      </c>
      <c r="AM49" s="34">
        <f t="shared" si="171"/>
        <v>0</v>
      </c>
      <c r="AN49" s="34">
        <f t="shared" si="171"/>
        <v>0</v>
      </c>
      <c r="AO49" s="34">
        <f t="shared" si="171"/>
        <v>19</v>
      </c>
      <c r="AP49" s="34">
        <f>SUM(AP48)</f>
        <v>51.39</v>
      </c>
      <c r="AQ49" s="104">
        <f t="shared" si="163"/>
        <v>2.7047368421052633</v>
      </c>
    </row>
    <row r="50" spans="1:43" s="6" customFormat="1" ht="25.5" customHeight="1" x14ac:dyDescent="0.35">
      <c r="A50" s="39"/>
      <c r="B50" s="94" t="s">
        <v>58</v>
      </c>
      <c r="C50" s="32"/>
      <c r="D50" s="32"/>
      <c r="E50" s="32"/>
      <c r="F50" s="32"/>
      <c r="G50" s="46"/>
      <c r="H50" s="32"/>
      <c r="I50" s="32"/>
      <c r="J50" s="32"/>
      <c r="K50" s="32"/>
      <c r="L50" s="32"/>
      <c r="M50" s="32"/>
      <c r="N50" s="32"/>
      <c r="O50" s="50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4"/>
      <c r="AC50" s="34"/>
      <c r="AD50" s="34"/>
      <c r="AE50" s="34"/>
      <c r="AF50" s="34"/>
      <c r="AG50" s="34"/>
      <c r="AH50" s="49"/>
      <c r="AI50" s="49"/>
      <c r="AJ50" s="49"/>
      <c r="AK50" s="34"/>
      <c r="AL50" s="34"/>
      <c r="AM50" s="34"/>
      <c r="AN50" s="34"/>
      <c r="AO50" s="34"/>
      <c r="AP50" s="34"/>
      <c r="AQ50" s="34"/>
    </row>
    <row r="51" spans="1:43" s="6" customFormat="1" ht="25.5" customHeight="1" x14ac:dyDescent="0.35">
      <c r="A51" s="39"/>
      <c r="B51" s="91" t="s">
        <v>54</v>
      </c>
      <c r="C51" s="18">
        <v>0</v>
      </c>
      <c r="D51" s="18">
        <v>0</v>
      </c>
      <c r="E51" s="18">
        <f>SUM(C51:D51)</f>
        <v>0</v>
      </c>
      <c r="F51" s="18">
        <v>5</v>
      </c>
      <c r="G51" s="53">
        <v>2</v>
      </c>
      <c r="H51" s="18">
        <f>SUM(F51:G51)</f>
        <v>7</v>
      </c>
      <c r="I51" s="18">
        <v>19</v>
      </c>
      <c r="J51" s="18">
        <v>2</v>
      </c>
      <c r="K51" s="18">
        <f>SUM(I51:J51)</f>
        <v>21</v>
      </c>
      <c r="L51" s="18">
        <f t="shared" ref="L51:M54" si="172">C51+F51+I51</f>
        <v>24</v>
      </c>
      <c r="M51" s="18">
        <f t="shared" si="172"/>
        <v>4</v>
      </c>
      <c r="N51" s="18">
        <f t="shared" ref="N51:N54" si="173">L51+M51</f>
        <v>28</v>
      </c>
      <c r="O51" s="17">
        <v>2</v>
      </c>
      <c r="P51" s="18" t="str">
        <f>IF(O51=1,L51,"0")</f>
        <v>0</v>
      </c>
      <c r="Q51" s="18" t="str">
        <f>IF(O51=1,M51,"0")</f>
        <v>0</v>
      </c>
      <c r="R51" s="18" t="str">
        <f>IF(O51=1,N51,"0")</f>
        <v>0</v>
      </c>
      <c r="S51" s="18">
        <f>IF(O51=2,L51,"0")</f>
        <v>24</v>
      </c>
      <c r="T51" s="18">
        <f>IF(O51=2,M51,"0")</f>
        <v>4</v>
      </c>
      <c r="U51" s="18">
        <f>IF(O51=2,N51,"0")</f>
        <v>28</v>
      </c>
      <c r="V51" s="18" t="str">
        <f t="shared" ref="V51:V52" si="174">IF(O51=3,L51,"0")</f>
        <v>0</v>
      </c>
      <c r="W51" s="18" t="str">
        <f t="shared" ref="W51:W52" si="175">IF(O51=3,M51,"0")</f>
        <v>0</v>
      </c>
      <c r="X51" s="18" t="str">
        <f t="shared" ref="X51:X52" si="176">IF(O51=3,N51,"0")</f>
        <v>0</v>
      </c>
      <c r="Y51" s="18">
        <v>0</v>
      </c>
      <c r="Z51" s="18">
        <v>0</v>
      </c>
      <c r="AA51" s="18">
        <f>SUM(Y51:Z51)</f>
        <v>0</v>
      </c>
      <c r="AB51" s="18">
        <v>2</v>
      </c>
      <c r="AC51" s="18">
        <v>0</v>
      </c>
      <c r="AD51" s="18">
        <f t="shared" ref="AD51:AD52" si="177">SUM(AB51:AC51)</f>
        <v>2</v>
      </c>
      <c r="AE51" s="18">
        <v>1</v>
      </c>
      <c r="AF51" s="18">
        <v>2</v>
      </c>
      <c r="AG51" s="18">
        <f t="shared" ref="AG51:AG52" si="178">SUM(AE51:AF51)</f>
        <v>3</v>
      </c>
      <c r="AH51" s="49">
        <f>Y51+AB51+AE51</f>
        <v>3</v>
      </c>
      <c r="AI51" s="49">
        <f t="shared" ref="AI51" si="179">Z51+AC51+AF51</f>
        <v>2</v>
      </c>
      <c r="AJ51" s="49">
        <f t="shared" ref="AJ51" si="180">AA51+AD51+AG51</f>
        <v>5</v>
      </c>
      <c r="AK51" s="19"/>
      <c r="AL51" s="19"/>
      <c r="AM51" s="19"/>
      <c r="AN51" s="19"/>
      <c r="AO51" s="19">
        <v>28</v>
      </c>
      <c r="AP51" s="19">
        <v>87.25</v>
      </c>
      <c r="AQ51" s="102">
        <f t="shared" si="163"/>
        <v>3.1160714285714284</v>
      </c>
    </row>
    <row r="52" spans="1:43" s="6" customFormat="1" ht="25.5" hidden="1" customHeight="1" x14ac:dyDescent="0.35">
      <c r="A52" s="39"/>
      <c r="B52" s="91" t="s">
        <v>59</v>
      </c>
      <c r="C52" s="18">
        <v>0</v>
      </c>
      <c r="D52" s="18">
        <v>0</v>
      </c>
      <c r="E52" s="18">
        <f>SUM(C52:D52)</f>
        <v>0</v>
      </c>
      <c r="F52" s="18">
        <v>0</v>
      </c>
      <c r="G52" s="53">
        <v>0</v>
      </c>
      <c r="H52" s="18">
        <f>SUM(F52:G52)</f>
        <v>0</v>
      </c>
      <c r="I52" s="18">
        <v>0</v>
      </c>
      <c r="J52" s="18">
        <v>0</v>
      </c>
      <c r="K52" s="18">
        <f>SUM(I52:J52)</f>
        <v>0</v>
      </c>
      <c r="L52" s="18">
        <f t="shared" si="172"/>
        <v>0</v>
      </c>
      <c r="M52" s="18">
        <f t="shared" si="172"/>
        <v>0</v>
      </c>
      <c r="N52" s="18">
        <f t="shared" ref="N52:N53" si="181">L52+M52</f>
        <v>0</v>
      </c>
      <c r="O52" s="17">
        <v>2</v>
      </c>
      <c r="P52" s="18" t="str">
        <f>IF(O52=1,L52,"0")</f>
        <v>0</v>
      </c>
      <c r="Q52" s="18" t="str">
        <f>IF(O52=1,M52,"0")</f>
        <v>0</v>
      </c>
      <c r="R52" s="18" t="str">
        <f>IF(O52=1,N52,"0")</f>
        <v>0</v>
      </c>
      <c r="S52" s="18">
        <f>IF(O52=2,L52,"0")</f>
        <v>0</v>
      </c>
      <c r="T52" s="18">
        <f>IF(O52=2,M52,"0")</f>
        <v>0</v>
      </c>
      <c r="U52" s="18">
        <f>IF(O52=2,N52,"0")</f>
        <v>0</v>
      </c>
      <c r="V52" s="18" t="str">
        <f t="shared" si="174"/>
        <v>0</v>
      </c>
      <c r="W52" s="18" t="str">
        <f t="shared" si="175"/>
        <v>0</v>
      </c>
      <c r="X52" s="18" t="str">
        <f t="shared" si="176"/>
        <v>0</v>
      </c>
      <c r="Y52" s="18">
        <v>0</v>
      </c>
      <c r="Z52" s="18">
        <v>0</v>
      </c>
      <c r="AA52" s="18">
        <f>SUM(Y52:Z52)</f>
        <v>0</v>
      </c>
      <c r="AB52" s="18">
        <v>0</v>
      </c>
      <c r="AC52" s="18">
        <v>0</v>
      </c>
      <c r="AD52" s="18">
        <f t="shared" si="177"/>
        <v>0</v>
      </c>
      <c r="AE52" s="18">
        <v>0</v>
      </c>
      <c r="AF52" s="18">
        <v>0</v>
      </c>
      <c r="AG52" s="18">
        <f t="shared" si="178"/>
        <v>0</v>
      </c>
      <c r="AH52" s="49">
        <f t="shared" ref="AH52" si="182">Y52+AB52+AE52</f>
        <v>0</v>
      </c>
      <c r="AI52" s="49">
        <f t="shared" ref="AI52:AI53" si="183">Z52+AC52+AF52</f>
        <v>0</v>
      </c>
      <c r="AJ52" s="49">
        <f t="shared" ref="AJ52" si="184">SUM(AH52:AI52)</f>
        <v>0</v>
      </c>
      <c r="AK52" s="34"/>
      <c r="AL52" s="34"/>
      <c r="AM52" s="34"/>
      <c r="AN52" s="34"/>
      <c r="AO52" s="34"/>
      <c r="AP52" s="34"/>
      <c r="AQ52" s="102" t="e">
        <f t="shared" si="163"/>
        <v>#DIV/0!</v>
      </c>
    </row>
    <row r="53" spans="1:43" s="6" customFormat="1" ht="25.5" customHeight="1" x14ac:dyDescent="0.35">
      <c r="A53" s="39"/>
      <c r="B53" s="91" t="s">
        <v>59</v>
      </c>
      <c r="C53" s="18">
        <v>3</v>
      </c>
      <c r="D53" s="18">
        <v>3</v>
      </c>
      <c r="E53" s="18">
        <f>SUM(C53:D53)</f>
        <v>6</v>
      </c>
      <c r="F53" s="18">
        <v>1</v>
      </c>
      <c r="G53" s="53">
        <v>0</v>
      </c>
      <c r="H53" s="18">
        <f>SUM(F53:G53)</f>
        <v>1</v>
      </c>
      <c r="I53" s="18">
        <v>0</v>
      </c>
      <c r="J53" s="18">
        <v>0</v>
      </c>
      <c r="K53" s="18">
        <f>SUM(I53:J53)</f>
        <v>0</v>
      </c>
      <c r="L53" s="18">
        <f t="shared" ref="L53" si="185">C53+F53+I53</f>
        <v>4</v>
      </c>
      <c r="M53" s="18">
        <f t="shared" ref="M53" si="186">D53+G53+J53</f>
        <v>3</v>
      </c>
      <c r="N53" s="18">
        <f t="shared" si="181"/>
        <v>7</v>
      </c>
      <c r="O53" s="17">
        <v>2</v>
      </c>
      <c r="P53" s="18" t="str">
        <f>IF(O53=1,L53,"0")</f>
        <v>0</v>
      </c>
      <c r="Q53" s="18" t="str">
        <f>IF(O53=1,M53,"0")</f>
        <v>0</v>
      </c>
      <c r="R53" s="18" t="str">
        <f>IF(O53=1,N53,"0")</f>
        <v>0</v>
      </c>
      <c r="S53" s="18">
        <f>IF(O53=2,L53,"0")</f>
        <v>4</v>
      </c>
      <c r="T53" s="18">
        <f>IF(O53=2,M53,"0")</f>
        <v>3</v>
      </c>
      <c r="U53" s="18">
        <f>IF(O53=2,N53,"0")</f>
        <v>7</v>
      </c>
      <c r="V53" s="18" t="str">
        <f t="shared" ref="V53" si="187">IF(O53=3,L53,"0")</f>
        <v>0</v>
      </c>
      <c r="W53" s="18" t="str">
        <f t="shared" ref="W53" si="188">IF(O53=3,M53,"0")</f>
        <v>0</v>
      </c>
      <c r="X53" s="18" t="str">
        <f t="shared" ref="X53" si="189">IF(O53=3,N53,"0")</f>
        <v>0</v>
      </c>
      <c r="Y53" s="18">
        <v>0</v>
      </c>
      <c r="Z53" s="18">
        <v>0</v>
      </c>
      <c r="AA53" s="18">
        <f>SUM(Y53:Z53)</f>
        <v>0</v>
      </c>
      <c r="AB53" s="18">
        <v>0</v>
      </c>
      <c r="AC53" s="18">
        <v>0</v>
      </c>
      <c r="AD53" s="18">
        <f t="shared" ref="AD53" si="190">SUM(AB53:AC53)</f>
        <v>0</v>
      </c>
      <c r="AE53" s="18">
        <v>0</v>
      </c>
      <c r="AF53" s="18">
        <v>0</v>
      </c>
      <c r="AG53" s="18">
        <f t="shared" ref="AG53" si="191">SUM(AE53:AF53)</f>
        <v>0</v>
      </c>
      <c r="AH53" s="49">
        <f>Y53+AB53+AE53</f>
        <v>0</v>
      </c>
      <c r="AI53" s="49">
        <f t="shared" si="183"/>
        <v>0</v>
      </c>
      <c r="AJ53" s="49">
        <f t="shared" ref="AJ53" si="192">AA53+AD53+AG53</f>
        <v>0</v>
      </c>
      <c r="AK53" s="34"/>
      <c r="AL53" s="34"/>
      <c r="AM53" s="34"/>
      <c r="AN53" s="34"/>
      <c r="AO53" s="34">
        <v>7</v>
      </c>
      <c r="AP53" s="34">
        <v>19.350000000000001</v>
      </c>
      <c r="AQ53" s="102">
        <f t="shared" si="163"/>
        <v>2.7642857142857147</v>
      </c>
    </row>
    <row r="54" spans="1:43" s="6" customFormat="1" ht="25.5" customHeight="1" x14ac:dyDescent="0.35">
      <c r="A54" s="39"/>
      <c r="B54" s="40" t="s">
        <v>34</v>
      </c>
      <c r="C54" s="32">
        <f>SUM(C51:C53)</f>
        <v>3</v>
      </c>
      <c r="D54" s="32">
        <f t="shared" ref="D54:K54" si="193">SUM(D51:D53)</f>
        <v>3</v>
      </c>
      <c r="E54" s="32">
        <f t="shared" si="193"/>
        <v>6</v>
      </c>
      <c r="F54" s="32">
        <f>SUM(F51:F53)</f>
        <v>6</v>
      </c>
      <c r="G54" s="32">
        <f t="shared" si="193"/>
        <v>2</v>
      </c>
      <c r="H54" s="32">
        <f t="shared" si="193"/>
        <v>8</v>
      </c>
      <c r="I54" s="32">
        <f t="shared" si="193"/>
        <v>19</v>
      </c>
      <c r="J54" s="32">
        <f t="shared" si="193"/>
        <v>2</v>
      </c>
      <c r="K54" s="32">
        <f t="shared" si="193"/>
        <v>21</v>
      </c>
      <c r="L54" s="32">
        <f t="shared" si="172"/>
        <v>28</v>
      </c>
      <c r="M54" s="32">
        <f t="shared" si="172"/>
        <v>7</v>
      </c>
      <c r="N54" s="32">
        <f t="shared" si="173"/>
        <v>35</v>
      </c>
      <c r="O54" s="50">
        <f t="shared" ref="O54:R54" si="194">SUM(O51)</f>
        <v>2</v>
      </c>
      <c r="P54" s="32">
        <f t="shared" si="194"/>
        <v>0</v>
      </c>
      <c r="Q54" s="32">
        <f t="shared" si="194"/>
        <v>0</v>
      </c>
      <c r="R54" s="32">
        <f t="shared" si="194"/>
        <v>0</v>
      </c>
      <c r="S54" s="32">
        <f>SUM(S51:S53)</f>
        <v>28</v>
      </c>
      <c r="T54" s="32">
        <f>SUM(T51:T53)</f>
        <v>7</v>
      </c>
      <c r="U54" s="32">
        <f>SUM(U51:U53)</f>
        <v>35</v>
      </c>
      <c r="V54" s="32">
        <f>SUM(V51:V52)</f>
        <v>0</v>
      </c>
      <c r="W54" s="32">
        <f t="shared" ref="W54:X54" si="195">SUM(W51:W52)</f>
        <v>0</v>
      </c>
      <c r="X54" s="32">
        <f t="shared" si="195"/>
        <v>0</v>
      </c>
      <c r="Y54" s="32">
        <f>SUM(Y51:Y52)</f>
        <v>0</v>
      </c>
      <c r="Z54" s="32">
        <f t="shared" ref="Z54:AJ54" si="196">SUM(Z51:Z52)</f>
        <v>0</v>
      </c>
      <c r="AA54" s="32">
        <f t="shared" si="196"/>
        <v>0</v>
      </c>
      <c r="AB54" s="32">
        <f t="shared" si="196"/>
        <v>2</v>
      </c>
      <c r="AC54" s="32">
        <f t="shared" si="196"/>
        <v>0</v>
      </c>
      <c r="AD54" s="32">
        <f t="shared" si="196"/>
        <v>2</v>
      </c>
      <c r="AE54" s="32">
        <f t="shared" si="196"/>
        <v>1</v>
      </c>
      <c r="AF54" s="32">
        <f t="shared" si="196"/>
        <v>2</v>
      </c>
      <c r="AG54" s="32">
        <f t="shared" si="196"/>
        <v>3</v>
      </c>
      <c r="AH54" s="32">
        <f t="shared" si="196"/>
        <v>3</v>
      </c>
      <c r="AI54" s="32">
        <f t="shared" si="196"/>
        <v>2</v>
      </c>
      <c r="AJ54" s="32">
        <f t="shared" si="196"/>
        <v>5</v>
      </c>
      <c r="AK54" s="34">
        <f>SUM(AK51:AK52)</f>
        <v>0</v>
      </c>
      <c r="AL54" s="34">
        <f t="shared" ref="AL54:AO54" si="197">SUM(AL51:AL52)</f>
        <v>0</v>
      </c>
      <c r="AM54" s="34">
        <f t="shared" si="197"/>
        <v>0</v>
      </c>
      <c r="AN54" s="34">
        <f t="shared" si="197"/>
        <v>0</v>
      </c>
      <c r="AO54" s="34">
        <f t="shared" si="197"/>
        <v>28</v>
      </c>
      <c r="AP54" s="34">
        <f>SUM(AP51:AP53)</f>
        <v>106.6</v>
      </c>
      <c r="AQ54" s="102">
        <f>AP54/AO54</f>
        <v>3.8071428571428569</v>
      </c>
    </row>
    <row r="55" spans="1:43" s="6" customFormat="1" ht="25.5" customHeight="1" x14ac:dyDescent="0.35">
      <c r="A55" s="39"/>
      <c r="B55" s="113" t="s">
        <v>60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50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49"/>
      <c r="AI55" s="49"/>
      <c r="AJ55" s="49"/>
      <c r="AK55" s="34"/>
      <c r="AL55" s="34"/>
      <c r="AM55" s="34"/>
      <c r="AN55" s="34"/>
      <c r="AO55" s="34"/>
      <c r="AP55" s="34"/>
      <c r="AQ55" s="34"/>
    </row>
    <row r="56" spans="1:43" s="6" customFormat="1" ht="25.5" customHeight="1" x14ac:dyDescent="0.35">
      <c r="A56" s="39"/>
      <c r="B56" s="112" t="s">
        <v>57</v>
      </c>
      <c r="C56" s="18">
        <v>21</v>
      </c>
      <c r="D56" s="18">
        <v>1</v>
      </c>
      <c r="E56" s="18">
        <f>SUM(C56:D56)</f>
        <v>22</v>
      </c>
      <c r="F56" s="18">
        <v>4</v>
      </c>
      <c r="G56" s="18">
        <v>0</v>
      </c>
      <c r="H56" s="18">
        <f>SUM(F56:G56)</f>
        <v>4</v>
      </c>
      <c r="I56" s="18">
        <v>4</v>
      </c>
      <c r="J56" s="18">
        <v>1</v>
      </c>
      <c r="K56" s="18">
        <f>SUM(I56:J56)</f>
        <v>5</v>
      </c>
      <c r="L56" s="18">
        <f>C56+F56+I56</f>
        <v>29</v>
      </c>
      <c r="M56" s="18">
        <f>D56+G56+J56</f>
        <v>2</v>
      </c>
      <c r="N56" s="18">
        <f t="shared" ref="N56:N57" si="198">L56+M56</f>
        <v>31</v>
      </c>
      <c r="O56" s="50">
        <v>2</v>
      </c>
      <c r="P56" s="32" t="str">
        <f>IF(O56=1,L56,"0")</f>
        <v>0</v>
      </c>
      <c r="Q56" s="32" t="str">
        <f>IF(O56=1,M56,"0")</f>
        <v>0</v>
      </c>
      <c r="R56" s="32" t="str">
        <f>IF(O56=1,N56,"0")</f>
        <v>0</v>
      </c>
      <c r="S56" s="32">
        <f>IF(O56=2,L56,"0")</f>
        <v>29</v>
      </c>
      <c r="T56" s="32">
        <f>IF(O56=2,M56,"0")</f>
        <v>2</v>
      </c>
      <c r="U56" s="32">
        <f>IF(O56=2,N56,"0")</f>
        <v>31</v>
      </c>
      <c r="V56" s="18" t="str">
        <f t="shared" ref="V56" si="199">IF(O56=3,L56,"0")</f>
        <v>0</v>
      </c>
      <c r="W56" s="18" t="str">
        <f t="shared" ref="W56" si="200">IF(O56=3,M56,"0")</f>
        <v>0</v>
      </c>
      <c r="X56" s="18" t="str">
        <f t="shared" ref="X56" si="201">IF(O56=3,N56,"0")</f>
        <v>0</v>
      </c>
      <c r="Y56" s="18">
        <v>0</v>
      </c>
      <c r="Z56" s="18">
        <v>0</v>
      </c>
      <c r="AA56" s="18">
        <f>SUM(Y56:Z56)</f>
        <v>0</v>
      </c>
      <c r="AB56" s="18">
        <v>0</v>
      </c>
      <c r="AC56" s="18">
        <v>0</v>
      </c>
      <c r="AD56" s="18">
        <f>SUM(AB56:AC56)</f>
        <v>0</v>
      </c>
      <c r="AE56" s="18">
        <v>0</v>
      </c>
      <c r="AF56" s="18">
        <v>0</v>
      </c>
      <c r="AG56" s="18">
        <f>SUM(AE56:AF56)</f>
        <v>0</v>
      </c>
      <c r="AH56" s="49">
        <f>Y56+AB56+AE56</f>
        <v>0</v>
      </c>
      <c r="AI56" s="49">
        <f t="shared" ref="AI56" si="202">Z56+AC56+AF56</f>
        <v>0</v>
      </c>
      <c r="AJ56" s="49">
        <f t="shared" ref="AJ56" si="203">AA56+AD56+AG56</f>
        <v>0</v>
      </c>
      <c r="AK56" s="19"/>
      <c r="AL56" s="19"/>
      <c r="AM56" s="19"/>
      <c r="AN56" s="19"/>
      <c r="AO56" s="19">
        <v>31</v>
      </c>
      <c r="AP56" s="34">
        <v>79.53</v>
      </c>
      <c r="AQ56" s="102">
        <f t="shared" si="163"/>
        <v>2.5654838709677419</v>
      </c>
    </row>
    <row r="57" spans="1:43" s="6" customFormat="1" ht="25.5" customHeight="1" x14ac:dyDescent="0.35">
      <c r="A57" s="39"/>
      <c r="B57" s="40" t="s">
        <v>34</v>
      </c>
      <c r="C57" s="32">
        <f t="shared" ref="C57:K57" si="204">SUM(C56)</f>
        <v>21</v>
      </c>
      <c r="D57" s="32">
        <f t="shared" si="204"/>
        <v>1</v>
      </c>
      <c r="E57" s="32">
        <f t="shared" si="204"/>
        <v>22</v>
      </c>
      <c r="F57" s="32">
        <f t="shared" si="204"/>
        <v>4</v>
      </c>
      <c r="G57" s="32">
        <f t="shared" si="204"/>
        <v>0</v>
      </c>
      <c r="H57" s="32">
        <f t="shared" si="204"/>
        <v>4</v>
      </c>
      <c r="I57" s="32">
        <f t="shared" si="204"/>
        <v>4</v>
      </c>
      <c r="J57" s="32">
        <f t="shared" si="204"/>
        <v>1</v>
      </c>
      <c r="K57" s="32">
        <f t="shared" si="204"/>
        <v>5</v>
      </c>
      <c r="L57" s="32">
        <f>C57+F57+I57</f>
        <v>29</v>
      </c>
      <c r="M57" s="32">
        <f>D57+G57+J57</f>
        <v>2</v>
      </c>
      <c r="N57" s="32">
        <f t="shared" si="198"/>
        <v>31</v>
      </c>
      <c r="O57" s="50">
        <f t="shared" ref="O57:U57" si="205">SUM(O56)</f>
        <v>2</v>
      </c>
      <c r="P57" s="32">
        <f t="shared" si="205"/>
        <v>0</v>
      </c>
      <c r="Q57" s="32">
        <f t="shared" si="205"/>
        <v>0</v>
      </c>
      <c r="R57" s="32">
        <f t="shared" si="205"/>
        <v>0</v>
      </c>
      <c r="S57" s="32">
        <f t="shared" si="205"/>
        <v>29</v>
      </c>
      <c r="T57" s="32">
        <f t="shared" si="205"/>
        <v>2</v>
      </c>
      <c r="U57" s="32">
        <f t="shared" si="205"/>
        <v>31</v>
      </c>
      <c r="V57" s="32">
        <f t="shared" ref="V57:X57" si="206">SUM(V56)</f>
        <v>0</v>
      </c>
      <c r="W57" s="32">
        <f t="shared" si="206"/>
        <v>0</v>
      </c>
      <c r="X57" s="32">
        <f t="shared" si="206"/>
        <v>0</v>
      </c>
      <c r="Y57" s="32">
        <f>SUM(Y56)</f>
        <v>0</v>
      </c>
      <c r="Z57" s="32">
        <f t="shared" ref="Z57:AG57" si="207">SUM(Z56)</f>
        <v>0</v>
      </c>
      <c r="AA57" s="32">
        <f t="shared" si="207"/>
        <v>0</v>
      </c>
      <c r="AB57" s="32">
        <f t="shared" si="207"/>
        <v>0</v>
      </c>
      <c r="AC57" s="32">
        <f t="shared" si="207"/>
        <v>0</v>
      </c>
      <c r="AD57" s="32">
        <f t="shared" si="207"/>
        <v>0</v>
      </c>
      <c r="AE57" s="32">
        <f t="shared" si="207"/>
        <v>0</v>
      </c>
      <c r="AF57" s="32">
        <f t="shared" si="207"/>
        <v>0</v>
      </c>
      <c r="AG57" s="32">
        <f t="shared" si="207"/>
        <v>0</v>
      </c>
      <c r="AH57" s="32">
        <f t="shared" ref="AH57" si="208">SUM(AH56)</f>
        <v>0</v>
      </c>
      <c r="AI57" s="32">
        <f t="shared" ref="AI57" si="209">SUM(AI56)</f>
        <v>0</v>
      </c>
      <c r="AJ57" s="32">
        <f t="shared" ref="AJ57" si="210">SUM(AJ56)</f>
        <v>0</v>
      </c>
      <c r="AK57" s="34">
        <f>SUM(AK56)</f>
        <v>0</v>
      </c>
      <c r="AL57" s="34">
        <f t="shared" ref="AL57:AO57" si="211">SUM(AL56)</f>
        <v>0</v>
      </c>
      <c r="AM57" s="34">
        <f t="shared" si="211"/>
        <v>0</v>
      </c>
      <c r="AN57" s="34">
        <f t="shared" si="211"/>
        <v>0</v>
      </c>
      <c r="AO57" s="34">
        <f t="shared" si="211"/>
        <v>31</v>
      </c>
      <c r="AP57" s="34">
        <f>AP56</f>
        <v>79.53</v>
      </c>
      <c r="AQ57" s="102">
        <f t="shared" si="163"/>
        <v>2.5654838709677419</v>
      </c>
    </row>
    <row r="58" spans="1:43" s="6" customFormat="1" ht="25.5" customHeight="1" x14ac:dyDescent="0.35">
      <c r="A58" s="39"/>
      <c r="B58" s="40" t="s">
        <v>36</v>
      </c>
      <c r="C58" s="32">
        <f t="shared" ref="C58:X58" si="212">C35+C38+C46+C42+C49+C54+C57</f>
        <v>64</v>
      </c>
      <c r="D58" s="32">
        <f t="shared" si="212"/>
        <v>18</v>
      </c>
      <c r="E58" s="32">
        <f t="shared" si="212"/>
        <v>82</v>
      </c>
      <c r="F58" s="32">
        <f t="shared" si="212"/>
        <v>187</v>
      </c>
      <c r="G58" s="32">
        <f t="shared" si="212"/>
        <v>158</v>
      </c>
      <c r="H58" s="32">
        <f t="shared" si="212"/>
        <v>345</v>
      </c>
      <c r="I58" s="32">
        <f t="shared" si="212"/>
        <v>25</v>
      </c>
      <c r="J58" s="32">
        <f t="shared" si="212"/>
        <v>4</v>
      </c>
      <c r="K58" s="32">
        <f t="shared" si="212"/>
        <v>29</v>
      </c>
      <c r="L58" s="32">
        <f t="shared" si="212"/>
        <v>276</v>
      </c>
      <c r="M58" s="32">
        <f t="shared" si="212"/>
        <v>180</v>
      </c>
      <c r="N58" s="32">
        <f t="shared" si="212"/>
        <v>456</v>
      </c>
      <c r="O58" s="32">
        <f t="shared" si="212"/>
        <v>26</v>
      </c>
      <c r="P58" s="32">
        <f t="shared" si="212"/>
        <v>0</v>
      </c>
      <c r="Q58" s="32">
        <f t="shared" si="212"/>
        <v>0</v>
      </c>
      <c r="R58" s="32">
        <f t="shared" si="212"/>
        <v>0</v>
      </c>
      <c r="S58" s="32">
        <f t="shared" si="212"/>
        <v>276</v>
      </c>
      <c r="T58" s="32">
        <f t="shared" si="212"/>
        <v>180</v>
      </c>
      <c r="U58" s="32">
        <f t="shared" si="212"/>
        <v>456</v>
      </c>
      <c r="V58" s="32">
        <f t="shared" si="212"/>
        <v>0</v>
      </c>
      <c r="W58" s="32">
        <f t="shared" si="212"/>
        <v>0</v>
      </c>
      <c r="X58" s="32">
        <f t="shared" si="212"/>
        <v>0</v>
      </c>
      <c r="Y58" s="32">
        <f t="shared" ref="Y58:AP58" si="213">Y57+Y54+Y49+Y42+Y46+Y38+Y35</f>
        <v>0</v>
      </c>
      <c r="Z58" s="32">
        <f t="shared" si="213"/>
        <v>0</v>
      </c>
      <c r="AA58" s="32">
        <f t="shared" si="213"/>
        <v>0</v>
      </c>
      <c r="AB58" s="32">
        <f t="shared" si="213"/>
        <v>38</v>
      </c>
      <c r="AC58" s="32">
        <f t="shared" si="213"/>
        <v>22</v>
      </c>
      <c r="AD58" s="32">
        <f t="shared" si="213"/>
        <v>60</v>
      </c>
      <c r="AE58" s="32">
        <f t="shared" si="213"/>
        <v>1</v>
      </c>
      <c r="AF58" s="32">
        <f t="shared" si="213"/>
        <v>2</v>
      </c>
      <c r="AG58" s="32">
        <f t="shared" si="213"/>
        <v>3</v>
      </c>
      <c r="AH58" s="32">
        <f t="shared" si="213"/>
        <v>39</v>
      </c>
      <c r="AI58" s="32">
        <f t="shared" si="213"/>
        <v>24</v>
      </c>
      <c r="AJ58" s="32">
        <f t="shared" si="213"/>
        <v>63</v>
      </c>
      <c r="AK58" s="34">
        <f t="shared" si="213"/>
        <v>0</v>
      </c>
      <c r="AL58" s="34">
        <f t="shared" si="213"/>
        <v>0</v>
      </c>
      <c r="AM58" s="34">
        <f t="shared" si="213"/>
        <v>0</v>
      </c>
      <c r="AN58" s="34">
        <f t="shared" si="213"/>
        <v>0</v>
      </c>
      <c r="AO58" s="34">
        <f t="shared" si="213"/>
        <v>449</v>
      </c>
      <c r="AP58" s="34">
        <f t="shared" si="213"/>
        <v>1357.5299999999997</v>
      </c>
      <c r="AQ58" s="104">
        <f t="shared" si="163"/>
        <v>3.0234521158129168</v>
      </c>
    </row>
    <row r="59" spans="1:43" ht="25.5" customHeight="1" x14ac:dyDescent="0.35">
      <c r="A59" s="24"/>
      <c r="B59" s="58" t="s">
        <v>37</v>
      </c>
      <c r="C59" s="18"/>
      <c r="D59" s="18"/>
      <c r="E59" s="18"/>
      <c r="F59" s="32"/>
      <c r="G59" s="32"/>
      <c r="H59" s="18"/>
      <c r="I59" s="32"/>
      <c r="J59" s="32"/>
      <c r="K59" s="18"/>
      <c r="L59" s="18"/>
      <c r="M59" s="18"/>
      <c r="N59" s="18"/>
      <c r="O59" s="17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25.5" customHeight="1" x14ac:dyDescent="0.35">
      <c r="A60" s="24"/>
      <c r="B60" s="44" t="s">
        <v>61</v>
      </c>
      <c r="C60" s="18"/>
      <c r="D60" s="18"/>
      <c r="E60" s="18"/>
      <c r="F60" s="32"/>
      <c r="G60" s="32"/>
      <c r="H60" s="18"/>
      <c r="I60" s="32"/>
      <c r="J60" s="32"/>
      <c r="K60" s="18"/>
      <c r="L60" s="18"/>
      <c r="M60" s="18"/>
      <c r="N60" s="18"/>
      <c r="O60" s="17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5.5" customHeight="1" x14ac:dyDescent="0.35">
      <c r="A61" s="13"/>
      <c r="B61" s="54" t="s">
        <v>51</v>
      </c>
      <c r="C61" s="18">
        <v>1</v>
      </c>
      <c r="D61" s="18">
        <v>1</v>
      </c>
      <c r="E61" s="18">
        <f>C61+D61</f>
        <v>2</v>
      </c>
      <c r="F61" s="47">
        <v>0</v>
      </c>
      <c r="G61" s="48">
        <v>0</v>
      </c>
      <c r="H61" s="18">
        <f>F61+G61</f>
        <v>0</v>
      </c>
      <c r="I61" s="47">
        <v>0</v>
      </c>
      <c r="J61" s="47">
        <v>0</v>
      </c>
      <c r="K61" s="18">
        <f>I61+J61</f>
        <v>0</v>
      </c>
      <c r="L61" s="18">
        <f t="shared" ref="L61:M63" si="214">C61+F61+I61</f>
        <v>1</v>
      </c>
      <c r="M61" s="18">
        <f t="shared" si="214"/>
        <v>1</v>
      </c>
      <c r="N61" s="18">
        <f t="shared" ref="N61:N63" si="215">L61+M61</f>
        <v>2</v>
      </c>
      <c r="O61" s="17">
        <v>2</v>
      </c>
      <c r="P61" s="18" t="str">
        <f>IF(O61=1,L61,"0")</f>
        <v>0</v>
      </c>
      <c r="Q61" s="18" t="str">
        <f>IF(O61=1,M61,"0")</f>
        <v>0</v>
      </c>
      <c r="R61" s="18" t="str">
        <f>IF(O61=1,N61,"0")</f>
        <v>0</v>
      </c>
      <c r="S61" s="18">
        <f>IF(O61=2,L61,"0")</f>
        <v>1</v>
      </c>
      <c r="T61" s="18">
        <f>IF(O61=2,M61,"0")</f>
        <v>1</v>
      </c>
      <c r="U61" s="18">
        <f>IF(O61=2,N61,"0")</f>
        <v>2</v>
      </c>
      <c r="V61" s="18" t="str">
        <f t="shared" ref="V61:V62" si="216">IF(O61=3,L61,"0")</f>
        <v>0</v>
      </c>
      <c r="W61" s="18" t="str">
        <f t="shared" ref="W61:W62" si="217">IF(O61=3,M61,"0")</f>
        <v>0</v>
      </c>
      <c r="X61" s="18" t="str">
        <f t="shared" ref="X61:X62" si="218">IF(O61=3,N61,"0")</f>
        <v>0</v>
      </c>
      <c r="Y61" s="18">
        <v>0</v>
      </c>
      <c r="Z61" s="18">
        <v>0</v>
      </c>
      <c r="AA61" s="18">
        <f>SUM(Y61:Z61)</f>
        <v>0</v>
      </c>
      <c r="AB61" s="19"/>
      <c r="AC61" s="19"/>
      <c r="AD61" s="19">
        <f>SUM(AB61:AC61)</f>
        <v>0</v>
      </c>
      <c r="AE61" s="19">
        <v>0</v>
      </c>
      <c r="AF61" s="19">
        <v>0</v>
      </c>
      <c r="AG61" s="19">
        <f>SUM(AE61:AF61)</f>
        <v>0</v>
      </c>
      <c r="AH61" s="49">
        <f t="shared" ref="AH61:AH62" si="219">Y61+AB61+AE61</f>
        <v>0</v>
      </c>
      <c r="AI61" s="49">
        <f t="shared" ref="AI61:AI62" si="220">Z61+AC61+AF61</f>
        <v>0</v>
      </c>
      <c r="AJ61" s="49">
        <f t="shared" ref="AJ61:AJ62" si="221">AA61+AD61+AG61</f>
        <v>0</v>
      </c>
      <c r="AK61" s="19"/>
      <c r="AL61" s="19"/>
      <c r="AM61" s="19"/>
      <c r="AN61" s="19"/>
      <c r="AO61" s="19">
        <v>2</v>
      </c>
      <c r="AP61" s="19">
        <v>4.83</v>
      </c>
      <c r="AQ61" s="102">
        <f t="shared" ref="AQ61:AQ68" si="222">AP61/AO61</f>
        <v>2.415</v>
      </c>
    </row>
    <row r="62" spans="1:43" ht="25.5" hidden="1" customHeight="1" x14ac:dyDescent="0.35">
      <c r="A62" s="13"/>
      <c r="B62" s="54" t="s">
        <v>52</v>
      </c>
      <c r="C62" s="18">
        <v>0</v>
      </c>
      <c r="D62" s="18">
        <v>0</v>
      </c>
      <c r="E62" s="18">
        <f>C62+D62</f>
        <v>0</v>
      </c>
      <c r="F62" s="47">
        <v>0</v>
      </c>
      <c r="G62" s="48">
        <v>0</v>
      </c>
      <c r="H62" s="18">
        <f>F62+G62</f>
        <v>0</v>
      </c>
      <c r="I62" s="47">
        <v>0</v>
      </c>
      <c r="J62" s="47">
        <v>0</v>
      </c>
      <c r="K62" s="18">
        <f>I62+J62</f>
        <v>0</v>
      </c>
      <c r="L62" s="18">
        <f t="shared" ref="L62" si="223">C62+F62+I62</f>
        <v>0</v>
      </c>
      <c r="M62" s="18">
        <f t="shared" ref="M62" si="224">D62+G62+J62</f>
        <v>0</v>
      </c>
      <c r="N62" s="18">
        <f t="shared" ref="N62" si="225">L62+M62</f>
        <v>0</v>
      </c>
      <c r="O62" s="17">
        <v>2</v>
      </c>
      <c r="P62" s="18" t="str">
        <f>IF(O62=1,L62,"0")</f>
        <v>0</v>
      </c>
      <c r="Q62" s="18" t="str">
        <f>IF(O62=1,M62,"0")</f>
        <v>0</v>
      </c>
      <c r="R62" s="18" t="str">
        <f>IF(O62=1,N62,"0")</f>
        <v>0</v>
      </c>
      <c r="S62" s="18">
        <f>IF(O62=2,L62,"0")</f>
        <v>0</v>
      </c>
      <c r="T62" s="18">
        <f>IF(O62=2,M62,"0")</f>
        <v>0</v>
      </c>
      <c r="U62" s="18">
        <f>IF(O62=2,N62,"0")</f>
        <v>0</v>
      </c>
      <c r="V62" s="18" t="str">
        <f t="shared" si="216"/>
        <v>0</v>
      </c>
      <c r="W62" s="18" t="str">
        <f t="shared" si="217"/>
        <v>0</v>
      </c>
      <c r="X62" s="18" t="str">
        <f t="shared" si="218"/>
        <v>0</v>
      </c>
      <c r="Y62" s="18">
        <v>0</v>
      </c>
      <c r="Z62" s="18">
        <v>0</v>
      </c>
      <c r="AA62" s="18">
        <f>SUM(Y62:Z62)</f>
        <v>0</v>
      </c>
      <c r="AB62" s="19"/>
      <c r="AC62" s="19"/>
      <c r="AD62" s="19">
        <f>SUM(AB62:AC62)</f>
        <v>0</v>
      </c>
      <c r="AE62" s="19">
        <v>0</v>
      </c>
      <c r="AF62" s="19">
        <v>0</v>
      </c>
      <c r="AG62" s="19">
        <f>SUM(AE62:AF62)</f>
        <v>0</v>
      </c>
      <c r="AH62" s="49">
        <f t="shared" si="219"/>
        <v>0</v>
      </c>
      <c r="AI62" s="49">
        <f t="shared" si="220"/>
        <v>0</v>
      </c>
      <c r="AJ62" s="49">
        <f t="shared" si="221"/>
        <v>0</v>
      </c>
      <c r="AK62" s="19"/>
      <c r="AL62" s="19"/>
      <c r="AM62" s="19"/>
      <c r="AN62" s="19"/>
      <c r="AO62" s="19">
        <f>SUM(AK62:AN62)</f>
        <v>0</v>
      </c>
      <c r="AP62" s="19"/>
      <c r="AQ62" s="102"/>
    </row>
    <row r="63" spans="1:43" s="6" customFormat="1" ht="25.5" customHeight="1" x14ac:dyDescent="0.35">
      <c r="A63" s="39"/>
      <c r="B63" s="40" t="s">
        <v>34</v>
      </c>
      <c r="C63" s="32">
        <f>SUM(C61:C62)</f>
        <v>1</v>
      </c>
      <c r="D63" s="32">
        <f t="shared" ref="D63:E63" si="226">SUM(D61:D62)</f>
        <v>1</v>
      </c>
      <c r="E63" s="32">
        <f t="shared" si="226"/>
        <v>2</v>
      </c>
      <c r="F63" s="32">
        <f>SUM(F61:F62)</f>
        <v>0</v>
      </c>
      <c r="G63" s="32">
        <f t="shared" ref="G63:K63" si="227">SUM(G61:G62)</f>
        <v>0</v>
      </c>
      <c r="H63" s="32">
        <f t="shared" si="227"/>
        <v>0</v>
      </c>
      <c r="I63" s="32">
        <f t="shared" si="227"/>
        <v>0</v>
      </c>
      <c r="J63" s="32">
        <f t="shared" si="227"/>
        <v>0</v>
      </c>
      <c r="K63" s="32">
        <f t="shared" si="227"/>
        <v>0</v>
      </c>
      <c r="L63" s="32">
        <f t="shared" si="214"/>
        <v>1</v>
      </c>
      <c r="M63" s="32">
        <f t="shared" si="214"/>
        <v>1</v>
      </c>
      <c r="N63" s="32">
        <f t="shared" si="215"/>
        <v>2</v>
      </c>
      <c r="O63" s="50">
        <f t="shared" ref="O63:AP63" si="228">SUM(O61:O61)</f>
        <v>2</v>
      </c>
      <c r="P63" s="32">
        <f t="shared" si="228"/>
        <v>0</v>
      </c>
      <c r="Q63" s="32">
        <f t="shared" si="228"/>
        <v>0</v>
      </c>
      <c r="R63" s="32">
        <f t="shared" si="228"/>
        <v>0</v>
      </c>
      <c r="S63" s="32">
        <f>SUM(S61:S62)</f>
        <v>1</v>
      </c>
      <c r="T63" s="32">
        <f t="shared" ref="T63:X63" si="229">SUM(T61:T62)</f>
        <v>1</v>
      </c>
      <c r="U63" s="32">
        <f t="shared" si="229"/>
        <v>2</v>
      </c>
      <c r="V63" s="32">
        <f>SUM(V61:V62)</f>
        <v>0</v>
      </c>
      <c r="W63" s="32">
        <f t="shared" si="229"/>
        <v>0</v>
      </c>
      <c r="X63" s="32">
        <f t="shared" si="229"/>
        <v>0</v>
      </c>
      <c r="Y63" s="32">
        <f>SUM(Y61:Y62)</f>
        <v>0</v>
      </c>
      <c r="Z63" s="32">
        <f t="shared" ref="Z63:AG63" si="230">SUM(Z61:Z62)</f>
        <v>0</v>
      </c>
      <c r="AA63" s="32">
        <f t="shared" si="230"/>
        <v>0</v>
      </c>
      <c r="AB63" s="32">
        <f t="shared" si="230"/>
        <v>0</v>
      </c>
      <c r="AC63" s="32">
        <f t="shared" si="230"/>
        <v>0</v>
      </c>
      <c r="AD63" s="32">
        <f t="shared" si="230"/>
        <v>0</v>
      </c>
      <c r="AE63" s="32">
        <f t="shared" si="230"/>
        <v>0</v>
      </c>
      <c r="AF63" s="32">
        <f t="shared" si="230"/>
        <v>0</v>
      </c>
      <c r="AG63" s="32">
        <f t="shared" si="230"/>
        <v>0</v>
      </c>
      <c r="AH63" s="35">
        <f>SUM(AH61:AH62)</f>
        <v>0</v>
      </c>
      <c r="AI63" s="35">
        <f t="shared" ref="AI63:AJ63" si="231">SUM(AI61:AI62)</f>
        <v>0</v>
      </c>
      <c r="AJ63" s="35">
        <f t="shared" si="231"/>
        <v>0</v>
      </c>
      <c r="AK63" s="34">
        <f>SUM(AK61:AK62)</f>
        <v>0</v>
      </c>
      <c r="AL63" s="34">
        <f t="shared" ref="AL63:AO63" si="232">SUM(AL61:AL62)</f>
        <v>0</v>
      </c>
      <c r="AM63" s="34">
        <f t="shared" si="232"/>
        <v>0</v>
      </c>
      <c r="AN63" s="34">
        <f t="shared" si="232"/>
        <v>0</v>
      </c>
      <c r="AO63" s="34">
        <f t="shared" si="232"/>
        <v>2</v>
      </c>
      <c r="AP63" s="34">
        <f t="shared" si="228"/>
        <v>4.83</v>
      </c>
      <c r="AQ63" s="104">
        <f t="shared" si="222"/>
        <v>2.415</v>
      </c>
    </row>
    <row r="64" spans="1:43" s="6" customFormat="1" ht="25.5" hidden="1" customHeight="1" x14ac:dyDescent="0.35">
      <c r="A64" s="39"/>
      <c r="B64" s="94" t="s">
        <v>62</v>
      </c>
      <c r="C64" s="32"/>
      <c r="D64" s="32"/>
      <c r="E64" s="32"/>
      <c r="F64" s="32"/>
      <c r="G64" s="46"/>
      <c r="H64" s="32"/>
      <c r="I64" s="32"/>
      <c r="J64" s="32"/>
      <c r="K64" s="32"/>
      <c r="L64" s="32"/>
      <c r="M64" s="32"/>
      <c r="N64" s="32"/>
      <c r="O64" s="50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104" t="e">
        <f t="shared" si="222"/>
        <v>#DIV/0!</v>
      </c>
    </row>
    <row r="65" spans="1:43" s="6" customFormat="1" ht="25.5" hidden="1" customHeight="1" x14ac:dyDescent="0.35">
      <c r="A65" s="39"/>
      <c r="B65" s="93" t="s">
        <v>54</v>
      </c>
      <c r="C65" s="18">
        <v>0</v>
      </c>
      <c r="D65" s="18">
        <v>0</v>
      </c>
      <c r="E65" s="18">
        <f>C65+D65</f>
        <v>0</v>
      </c>
      <c r="F65" s="18">
        <v>0</v>
      </c>
      <c r="G65" s="53">
        <v>0</v>
      </c>
      <c r="H65" s="18">
        <f>F65+G65</f>
        <v>0</v>
      </c>
      <c r="I65" s="18">
        <v>0</v>
      </c>
      <c r="J65" s="18">
        <v>0</v>
      </c>
      <c r="K65" s="18">
        <f>I65+J65</f>
        <v>0</v>
      </c>
      <c r="L65" s="18">
        <f>C65+F65+I65</f>
        <v>0</v>
      </c>
      <c r="M65" s="18">
        <f>D65+G65+J65</f>
        <v>0</v>
      </c>
      <c r="N65" s="18">
        <f t="shared" ref="N65" si="233">L65+M65</f>
        <v>0</v>
      </c>
      <c r="O65" s="17">
        <v>2</v>
      </c>
      <c r="P65" s="18" t="str">
        <f>IF(O65=1,L65,"0")</f>
        <v>0</v>
      </c>
      <c r="Q65" s="18" t="str">
        <f>IF(O65=1,M65,"0")</f>
        <v>0</v>
      </c>
      <c r="R65" s="18" t="str">
        <f>IF(O65=1,N65,"0")</f>
        <v>0</v>
      </c>
      <c r="S65" s="18">
        <f>IF(O65=2,L65,"0")</f>
        <v>0</v>
      </c>
      <c r="T65" s="18">
        <f>IF(O65=2,M65,"0")</f>
        <v>0</v>
      </c>
      <c r="U65" s="18">
        <f>IF(O65=2,N65,"0")</f>
        <v>0</v>
      </c>
      <c r="V65" s="18" t="str">
        <f t="shared" ref="V65" si="234">IF(O65=3,L65,"0")</f>
        <v>0</v>
      </c>
      <c r="W65" s="18" t="str">
        <f t="shared" ref="W65" si="235">IF(O65=3,M65,"0")</f>
        <v>0</v>
      </c>
      <c r="X65" s="18" t="str">
        <f t="shared" ref="X65" si="236">IF(O65=3,N65,"0")</f>
        <v>0</v>
      </c>
      <c r="Y65" s="18">
        <v>0</v>
      </c>
      <c r="Z65" s="18">
        <v>0</v>
      </c>
      <c r="AA65" s="18">
        <f>SUM(Y65:Z65)</f>
        <v>0</v>
      </c>
      <c r="AB65" s="19">
        <v>0</v>
      </c>
      <c r="AC65" s="19">
        <v>0</v>
      </c>
      <c r="AD65" s="19">
        <f>SUM(AB65:AC65)</f>
        <v>0</v>
      </c>
      <c r="AE65" s="19">
        <v>0</v>
      </c>
      <c r="AF65" s="19">
        <v>0</v>
      </c>
      <c r="AG65" s="19">
        <f>SUM(AE65:AF65)</f>
        <v>0</v>
      </c>
      <c r="AH65" s="49">
        <f>Y65+AB65+AE65</f>
        <v>0</v>
      </c>
      <c r="AI65" s="49">
        <f t="shared" ref="AI65" si="237">Z65+AC65+AF65</f>
        <v>0</v>
      </c>
      <c r="AJ65" s="49">
        <f t="shared" ref="AJ65" si="238">AA65+AD65+AG65</f>
        <v>0</v>
      </c>
      <c r="AK65" s="19"/>
      <c r="AL65" s="19"/>
      <c r="AM65" s="19"/>
      <c r="AN65" s="19"/>
      <c r="AO65" s="19">
        <f>SUM(AK65:AN65)</f>
        <v>0</v>
      </c>
      <c r="AP65" s="34"/>
      <c r="AQ65" s="104" t="e">
        <f t="shared" si="222"/>
        <v>#DIV/0!</v>
      </c>
    </row>
    <row r="66" spans="1:43" s="6" customFormat="1" ht="25.5" hidden="1" customHeight="1" x14ac:dyDescent="0.35">
      <c r="A66" s="39"/>
      <c r="B66" s="40" t="s">
        <v>34</v>
      </c>
      <c r="C66" s="32">
        <f>SUM(C65)</f>
        <v>0</v>
      </c>
      <c r="D66" s="32">
        <f>SUM(D65)</f>
        <v>0</v>
      </c>
      <c r="E66" s="32">
        <f>SUM(E65)</f>
        <v>0</v>
      </c>
      <c r="F66" s="32">
        <f t="shared" ref="F66:N66" si="239">SUM(F65)</f>
        <v>0</v>
      </c>
      <c r="G66" s="32">
        <f t="shared" si="239"/>
        <v>0</v>
      </c>
      <c r="H66" s="32">
        <f t="shared" si="239"/>
        <v>0</v>
      </c>
      <c r="I66" s="32">
        <f t="shared" si="239"/>
        <v>0</v>
      </c>
      <c r="J66" s="32">
        <f t="shared" si="239"/>
        <v>0</v>
      </c>
      <c r="K66" s="32">
        <f t="shared" si="239"/>
        <v>0</v>
      </c>
      <c r="L66" s="32">
        <f t="shared" si="239"/>
        <v>0</v>
      </c>
      <c r="M66" s="32">
        <f t="shared" si="239"/>
        <v>0</v>
      </c>
      <c r="N66" s="32">
        <f t="shared" si="239"/>
        <v>0</v>
      </c>
      <c r="O66" s="50">
        <v>2</v>
      </c>
      <c r="P66" s="32" t="str">
        <f>P65</f>
        <v>0</v>
      </c>
      <c r="Q66" s="32" t="str">
        <f t="shared" ref="Q66:U66" si="240">Q65</f>
        <v>0</v>
      </c>
      <c r="R66" s="32" t="str">
        <f t="shared" si="240"/>
        <v>0</v>
      </c>
      <c r="S66" s="32">
        <f t="shared" si="240"/>
        <v>0</v>
      </c>
      <c r="T66" s="32">
        <f t="shared" si="240"/>
        <v>0</v>
      </c>
      <c r="U66" s="32">
        <f t="shared" si="240"/>
        <v>0</v>
      </c>
      <c r="V66" s="32" t="str">
        <f t="shared" ref="V66:X66" si="241">V65</f>
        <v>0</v>
      </c>
      <c r="W66" s="32" t="str">
        <f t="shared" si="241"/>
        <v>0</v>
      </c>
      <c r="X66" s="32" t="str">
        <f t="shared" si="241"/>
        <v>0</v>
      </c>
      <c r="Y66" s="32">
        <f>SUM(Y65)</f>
        <v>0</v>
      </c>
      <c r="Z66" s="32">
        <f t="shared" ref="Z66:AA66" si="242">SUM(Z65)</f>
        <v>0</v>
      </c>
      <c r="AA66" s="32">
        <f t="shared" si="242"/>
        <v>0</v>
      </c>
      <c r="AB66" s="34">
        <f>AB65</f>
        <v>0</v>
      </c>
      <c r="AC66" s="34">
        <f t="shared" ref="AC66:AD66" si="243">AC65</f>
        <v>0</v>
      </c>
      <c r="AD66" s="34">
        <f t="shared" si="243"/>
        <v>0</v>
      </c>
      <c r="AE66" s="34">
        <f>SUM(AE65)</f>
        <v>0</v>
      </c>
      <c r="AF66" s="34">
        <f t="shared" ref="AF66:AG66" si="244">SUM(AF65)</f>
        <v>0</v>
      </c>
      <c r="AG66" s="34">
        <f t="shared" si="244"/>
        <v>0</v>
      </c>
      <c r="AH66" s="35">
        <f>SUM(AH65)</f>
        <v>0</v>
      </c>
      <c r="AI66" s="35">
        <f t="shared" ref="AI66:AJ66" si="245">SUM(AI65)</f>
        <v>0</v>
      </c>
      <c r="AJ66" s="35">
        <f t="shared" si="245"/>
        <v>0</v>
      </c>
      <c r="AK66" s="34">
        <f>SUM(AK65)</f>
        <v>0</v>
      </c>
      <c r="AL66" s="34">
        <f t="shared" ref="AL66:AO66" si="246">SUM(AL65)</f>
        <v>0</v>
      </c>
      <c r="AM66" s="34">
        <f t="shared" si="246"/>
        <v>0</v>
      </c>
      <c r="AN66" s="34">
        <f t="shared" si="246"/>
        <v>0</v>
      </c>
      <c r="AO66" s="34">
        <f t="shared" si="246"/>
        <v>0</v>
      </c>
      <c r="AP66" s="34"/>
      <c r="AQ66" s="104" t="e">
        <f t="shared" si="222"/>
        <v>#DIV/0!</v>
      </c>
    </row>
    <row r="67" spans="1:43" s="6" customFormat="1" ht="25.5" customHeight="1" x14ac:dyDescent="0.35">
      <c r="A67" s="39"/>
      <c r="B67" s="40" t="s">
        <v>38</v>
      </c>
      <c r="C67" s="32">
        <f>C66+C63</f>
        <v>1</v>
      </c>
      <c r="D67" s="32">
        <f t="shared" ref="D67:H67" si="247">D66+D63</f>
        <v>1</v>
      </c>
      <c r="E67" s="32">
        <f t="shared" si="247"/>
        <v>2</v>
      </c>
      <c r="F67" s="32">
        <f>F66+F63</f>
        <v>0</v>
      </c>
      <c r="G67" s="32">
        <f t="shared" si="247"/>
        <v>0</v>
      </c>
      <c r="H67" s="32">
        <f t="shared" si="247"/>
        <v>0</v>
      </c>
      <c r="I67" s="32">
        <f t="shared" ref="I67" si="248">I66+I63</f>
        <v>0</v>
      </c>
      <c r="J67" s="32">
        <f t="shared" ref="J67" si="249">J66+J63</f>
        <v>0</v>
      </c>
      <c r="K67" s="32">
        <f t="shared" ref="K67" si="250">K66+K63</f>
        <v>0</v>
      </c>
      <c r="L67" s="32">
        <f t="shared" ref="L67" si="251">L66+L63</f>
        <v>1</v>
      </c>
      <c r="M67" s="32">
        <f t="shared" ref="M67" si="252">M66+M63</f>
        <v>1</v>
      </c>
      <c r="N67" s="32">
        <f>N66+N63</f>
        <v>2</v>
      </c>
      <c r="O67" s="32">
        <v>2</v>
      </c>
      <c r="P67" s="32">
        <f>+P66+P63</f>
        <v>0</v>
      </c>
      <c r="Q67" s="32">
        <f t="shared" ref="Q67:T67" si="253">+Q66+Q63</f>
        <v>0</v>
      </c>
      <c r="R67" s="32">
        <f t="shared" si="253"/>
        <v>0</v>
      </c>
      <c r="S67" s="32">
        <f t="shared" si="253"/>
        <v>1</v>
      </c>
      <c r="T67" s="32">
        <f t="shared" si="253"/>
        <v>1</v>
      </c>
      <c r="U67" s="32">
        <f>+U66+U63</f>
        <v>2</v>
      </c>
      <c r="V67" s="32">
        <f t="shared" ref="V67:W67" si="254">+V66+V63</f>
        <v>0</v>
      </c>
      <c r="W67" s="32">
        <f t="shared" si="254"/>
        <v>0</v>
      </c>
      <c r="X67" s="32">
        <f>+X66+X63</f>
        <v>0</v>
      </c>
      <c r="Y67" s="32">
        <f>Y66+Y63</f>
        <v>0</v>
      </c>
      <c r="Z67" s="32">
        <f t="shared" ref="Z67:AG67" si="255">Z66+Z63</f>
        <v>0</v>
      </c>
      <c r="AA67" s="32">
        <f t="shared" si="255"/>
        <v>0</v>
      </c>
      <c r="AB67" s="32">
        <f t="shared" si="255"/>
        <v>0</v>
      </c>
      <c r="AC67" s="32">
        <f t="shared" si="255"/>
        <v>0</v>
      </c>
      <c r="AD67" s="32">
        <f t="shared" si="255"/>
        <v>0</v>
      </c>
      <c r="AE67" s="32">
        <f t="shared" si="255"/>
        <v>0</v>
      </c>
      <c r="AF67" s="32">
        <f t="shared" si="255"/>
        <v>0</v>
      </c>
      <c r="AG67" s="32">
        <f t="shared" si="255"/>
        <v>0</v>
      </c>
      <c r="AH67" s="32">
        <f>AH66+AH63</f>
        <v>0</v>
      </c>
      <c r="AI67" s="32">
        <f t="shared" ref="AI67:AJ67" si="256">AI66+AI63</f>
        <v>0</v>
      </c>
      <c r="AJ67" s="32">
        <f t="shared" si="256"/>
        <v>0</v>
      </c>
      <c r="AK67" s="32">
        <f>AK66+AK63</f>
        <v>0</v>
      </c>
      <c r="AL67" s="32">
        <f t="shared" ref="AL67:AN67" si="257">AL66+AL63</f>
        <v>0</v>
      </c>
      <c r="AM67" s="32">
        <f t="shared" si="257"/>
        <v>0</v>
      </c>
      <c r="AN67" s="32">
        <f t="shared" si="257"/>
        <v>0</v>
      </c>
      <c r="AO67" s="32">
        <f>AO63</f>
        <v>2</v>
      </c>
      <c r="AP67" s="109">
        <f>AP63</f>
        <v>4.83</v>
      </c>
      <c r="AQ67" s="104">
        <f t="shared" si="222"/>
        <v>2.415</v>
      </c>
    </row>
    <row r="68" spans="1:43" s="6" customFormat="1" ht="25.5" customHeight="1" x14ac:dyDescent="0.35">
      <c r="A68" s="79"/>
      <c r="B68" s="80" t="s">
        <v>39</v>
      </c>
      <c r="C68" s="81">
        <f t="shared" ref="C68:U68" si="258">C58+C67</f>
        <v>65</v>
      </c>
      <c r="D68" s="81">
        <f t="shared" si="258"/>
        <v>19</v>
      </c>
      <c r="E68" s="81">
        <f t="shared" si="258"/>
        <v>84</v>
      </c>
      <c r="F68" s="81">
        <f>F58+F67</f>
        <v>187</v>
      </c>
      <c r="G68" s="81">
        <f t="shared" si="258"/>
        <v>158</v>
      </c>
      <c r="H68" s="81">
        <f t="shared" si="258"/>
        <v>345</v>
      </c>
      <c r="I68" s="81">
        <f t="shared" si="258"/>
        <v>25</v>
      </c>
      <c r="J68" s="81">
        <f t="shared" si="258"/>
        <v>4</v>
      </c>
      <c r="K68" s="81">
        <f t="shared" si="258"/>
        <v>29</v>
      </c>
      <c r="L68" s="81">
        <f t="shared" si="258"/>
        <v>277</v>
      </c>
      <c r="M68" s="81">
        <f t="shared" si="258"/>
        <v>181</v>
      </c>
      <c r="N68" s="81">
        <f t="shared" si="258"/>
        <v>458</v>
      </c>
      <c r="O68" s="81">
        <f t="shared" si="258"/>
        <v>28</v>
      </c>
      <c r="P68" s="81">
        <f t="shared" si="258"/>
        <v>0</v>
      </c>
      <c r="Q68" s="81">
        <f t="shared" si="258"/>
        <v>0</v>
      </c>
      <c r="R68" s="81">
        <f t="shared" si="258"/>
        <v>0</v>
      </c>
      <c r="S68" s="81">
        <f t="shared" si="258"/>
        <v>277</v>
      </c>
      <c r="T68" s="81">
        <f t="shared" si="258"/>
        <v>181</v>
      </c>
      <c r="U68" s="81">
        <f t="shared" si="258"/>
        <v>458</v>
      </c>
      <c r="V68" s="81">
        <f t="shared" ref="V68:X68" si="259">V58+V67</f>
        <v>0</v>
      </c>
      <c r="W68" s="81">
        <f t="shared" si="259"/>
        <v>0</v>
      </c>
      <c r="X68" s="81">
        <f t="shared" si="259"/>
        <v>0</v>
      </c>
      <c r="Y68" s="59">
        <f t="shared" ref="Y68:AJ68" si="260">Y67+Y58</f>
        <v>0</v>
      </c>
      <c r="Z68" s="59">
        <f t="shared" si="260"/>
        <v>0</v>
      </c>
      <c r="AA68" s="59">
        <f t="shared" si="260"/>
        <v>0</v>
      </c>
      <c r="AB68" s="59">
        <f t="shared" si="260"/>
        <v>38</v>
      </c>
      <c r="AC68" s="59">
        <f t="shared" si="260"/>
        <v>22</v>
      </c>
      <c r="AD68" s="59">
        <f t="shared" si="260"/>
        <v>60</v>
      </c>
      <c r="AE68" s="59">
        <f t="shared" si="260"/>
        <v>1</v>
      </c>
      <c r="AF68" s="59">
        <f t="shared" si="260"/>
        <v>2</v>
      </c>
      <c r="AG68" s="59">
        <f t="shared" si="260"/>
        <v>3</v>
      </c>
      <c r="AH68" s="59">
        <f t="shared" si="260"/>
        <v>39</v>
      </c>
      <c r="AI68" s="59">
        <f t="shared" si="260"/>
        <v>24</v>
      </c>
      <c r="AJ68" s="59">
        <f t="shared" si="260"/>
        <v>63</v>
      </c>
      <c r="AK68" s="35">
        <f>AK67+AK58</f>
        <v>0</v>
      </c>
      <c r="AL68" s="35">
        <f t="shared" ref="AL68:AN68" si="261">AL67+AL58</f>
        <v>0</v>
      </c>
      <c r="AM68" s="35">
        <f t="shared" si="261"/>
        <v>0</v>
      </c>
      <c r="AN68" s="35">
        <f t="shared" si="261"/>
        <v>0</v>
      </c>
      <c r="AO68" s="35">
        <f>AO67+AO58</f>
        <v>451</v>
      </c>
      <c r="AP68" s="35">
        <f>AP67+AP58</f>
        <v>1362.3599999999997</v>
      </c>
      <c r="AQ68" s="104">
        <f t="shared" si="222"/>
        <v>3.0207538802660747</v>
      </c>
    </row>
    <row r="69" spans="1:43" ht="25.5" customHeight="1" x14ac:dyDescent="0.35">
      <c r="A69" s="39" t="s">
        <v>63</v>
      </c>
      <c r="B69" s="44"/>
      <c r="C69" s="18"/>
      <c r="D69" s="18"/>
      <c r="E69" s="18"/>
      <c r="F69" s="32"/>
      <c r="G69" s="32"/>
      <c r="H69" s="18"/>
      <c r="I69" s="32"/>
      <c r="J69" s="32"/>
      <c r="K69" s="18"/>
      <c r="L69" s="18"/>
      <c r="M69" s="18"/>
      <c r="N69" s="18"/>
      <c r="O69" s="17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43" ht="25.5" customHeight="1" x14ac:dyDescent="0.35">
      <c r="A70" s="39"/>
      <c r="B70" s="60" t="s">
        <v>27</v>
      </c>
      <c r="C70" s="18"/>
      <c r="D70" s="18"/>
      <c r="E70" s="18"/>
      <c r="F70" s="61"/>
      <c r="G70" s="61"/>
      <c r="H70" s="18"/>
      <c r="I70" s="61"/>
      <c r="J70" s="61"/>
      <c r="K70" s="18"/>
      <c r="L70" s="18"/>
      <c r="M70" s="18"/>
      <c r="N70" s="18"/>
      <c r="O70" s="17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43" ht="25.5" customHeight="1" x14ac:dyDescent="0.35">
      <c r="A71" s="24"/>
      <c r="B71" s="14" t="s">
        <v>64</v>
      </c>
      <c r="C71" s="18"/>
      <c r="D71" s="18"/>
      <c r="E71" s="18"/>
      <c r="F71" s="16"/>
      <c r="G71" s="16"/>
      <c r="H71" s="18"/>
      <c r="I71" s="16"/>
      <c r="J71" s="16"/>
      <c r="K71" s="18"/>
      <c r="L71" s="18"/>
      <c r="M71" s="18"/>
      <c r="N71" s="18"/>
      <c r="O71" s="17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43" ht="25.5" customHeight="1" x14ac:dyDescent="0.35">
      <c r="A72" s="24"/>
      <c r="B72" s="25" t="s">
        <v>65</v>
      </c>
      <c r="C72" s="18">
        <v>1</v>
      </c>
      <c r="D72" s="18">
        <v>1</v>
      </c>
      <c r="E72" s="18">
        <f t="shared" ref="E72:E78" si="262">C72+D72</f>
        <v>2</v>
      </c>
      <c r="F72" s="18">
        <v>10</v>
      </c>
      <c r="G72" s="53">
        <v>25</v>
      </c>
      <c r="H72" s="18">
        <f t="shared" ref="H72:H78" si="263">F72+G72</f>
        <v>35</v>
      </c>
      <c r="I72" s="18">
        <v>5</v>
      </c>
      <c r="J72" s="18">
        <v>8</v>
      </c>
      <c r="K72" s="18">
        <f t="shared" ref="K72:K78" si="264">I72+J72</f>
        <v>13</v>
      </c>
      <c r="L72" s="18">
        <f t="shared" ref="L72:L81" si="265">C72+F72+I72</f>
        <v>16</v>
      </c>
      <c r="M72" s="18">
        <f t="shared" ref="M72:M81" si="266">D72+G72+J72</f>
        <v>34</v>
      </c>
      <c r="N72" s="18">
        <f t="shared" ref="N72:N81" si="267">L72+M72</f>
        <v>50</v>
      </c>
      <c r="O72" s="17">
        <v>2</v>
      </c>
      <c r="P72" s="18" t="str">
        <f t="shared" ref="P72:P78" si="268">IF(O72=1,L72,"0")</f>
        <v>0</v>
      </c>
      <c r="Q72" s="18" t="str">
        <f t="shared" ref="Q72:Q78" si="269">IF(O72=1,M72,"0")</f>
        <v>0</v>
      </c>
      <c r="R72" s="18" t="str">
        <f t="shared" ref="R72:R78" si="270">IF(O72=1,N72,"0")</f>
        <v>0</v>
      </c>
      <c r="S72" s="18">
        <f t="shared" ref="S72:S78" si="271">IF(O72=2,L72,"0")</f>
        <v>16</v>
      </c>
      <c r="T72" s="18">
        <f t="shared" ref="T72:T78" si="272">IF(O72=2,M72,"0")</f>
        <v>34</v>
      </c>
      <c r="U72" s="18">
        <f t="shared" ref="U72:U78" si="273">IF(O72=2,N72,"0")</f>
        <v>50</v>
      </c>
      <c r="V72" s="18" t="str">
        <f t="shared" ref="V72:V78" si="274">IF(O72=3,L72,"0")</f>
        <v>0</v>
      </c>
      <c r="W72" s="18" t="str">
        <f t="shared" ref="W72:W78" si="275">IF(O72=3,M72,"0")</f>
        <v>0</v>
      </c>
      <c r="X72" s="18" t="str">
        <f t="shared" ref="X72:X78" si="276">IF(O72=3,N72,"0")</f>
        <v>0</v>
      </c>
      <c r="Y72" s="18">
        <v>0</v>
      </c>
      <c r="Z72" s="18">
        <v>0</v>
      </c>
      <c r="AA72" s="18">
        <f>SUM(Y72:Z72)</f>
        <v>0</v>
      </c>
      <c r="AB72" s="19">
        <v>3</v>
      </c>
      <c r="AC72" s="19">
        <v>0</v>
      </c>
      <c r="AD72" s="19">
        <f>SUM(AB72:AC72)</f>
        <v>3</v>
      </c>
      <c r="AE72" s="19">
        <v>0</v>
      </c>
      <c r="AF72" s="19">
        <v>0</v>
      </c>
      <c r="AG72" s="19">
        <f>SUM(AE72:AF72)</f>
        <v>0</v>
      </c>
      <c r="AH72" s="49">
        <f>Y72+AB72+AE72</f>
        <v>3</v>
      </c>
      <c r="AI72" s="49">
        <f>Z72+AC72+AF72</f>
        <v>0</v>
      </c>
      <c r="AJ72" s="49">
        <f>AA72+AD72+AG72</f>
        <v>3</v>
      </c>
      <c r="AK72" s="19"/>
      <c r="AL72" s="19"/>
      <c r="AM72" s="19"/>
      <c r="AN72" s="19"/>
      <c r="AO72" s="19">
        <v>50</v>
      </c>
      <c r="AP72" s="19">
        <v>150.38</v>
      </c>
      <c r="AQ72" s="102">
        <f t="shared" ref="AQ72:AQ81" si="277">AP72/AO72</f>
        <v>3.0076000000000001</v>
      </c>
    </row>
    <row r="73" spans="1:43" ht="25.5" customHeight="1" x14ac:dyDescent="0.35">
      <c r="A73" s="24"/>
      <c r="B73" s="54" t="s">
        <v>66</v>
      </c>
      <c r="C73" s="18">
        <v>6</v>
      </c>
      <c r="D73" s="18">
        <v>2</v>
      </c>
      <c r="E73" s="18">
        <f t="shared" si="262"/>
        <v>8</v>
      </c>
      <c r="F73" s="18">
        <v>6</v>
      </c>
      <c r="G73" s="53">
        <v>9</v>
      </c>
      <c r="H73" s="18">
        <f t="shared" si="263"/>
        <v>15</v>
      </c>
      <c r="I73" s="18">
        <v>22</v>
      </c>
      <c r="J73" s="18">
        <v>10</v>
      </c>
      <c r="K73" s="18">
        <f t="shared" si="264"/>
        <v>32</v>
      </c>
      <c r="L73" s="18">
        <f t="shared" si="265"/>
        <v>34</v>
      </c>
      <c r="M73" s="18">
        <f t="shared" si="266"/>
        <v>21</v>
      </c>
      <c r="N73" s="18">
        <f t="shared" si="267"/>
        <v>55</v>
      </c>
      <c r="O73" s="17">
        <v>2</v>
      </c>
      <c r="P73" s="18" t="str">
        <f t="shared" si="268"/>
        <v>0</v>
      </c>
      <c r="Q73" s="18" t="str">
        <f t="shared" si="269"/>
        <v>0</v>
      </c>
      <c r="R73" s="18" t="str">
        <f t="shared" si="270"/>
        <v>0</v>
      </c>
      <c r="S73" s="18">
        <f t="shared" si="271"/>
        <v>34</v>
      </c>
      <c r="T73" s="18">
        <f t="shared" si="272"/>
        <v>21</v>
      </c>
      <c r="U73" s="18">
        <f t="shared" si="273"/>
        <v>55</v>
      </c>
      <c r="V73" s="18" t="str">
        <f t="shared" si="274"/>
        <v>0</v>
      </c>
      <c r="W73" s="18" t="str">
        <f t="shared" si="275"/>
        <v>0</v>
      </c>
      <c r="X73" s="18" t="str">
        <f t="shared" si="276"/>
        <v>0</v>
      </c>
      <c r="Y73" s="18">
        <v>0</v>
      </c>
      <c r="Z73" s="18">
        <v>0</v>
      </c>
      <c r="AA73" s="18">
        <f t="shared" ref="AA73:AA78" si="278">SUM(Y73:Z73)</f>
        <v>0</v>
      </c>
      <c r="AB73" s="19">
        <v>0</v>
      </c>
      <c r="AC73" s="19">
        <v>0</v>
      </c>
      <c r="AD73" s="19">
        <f t="shared" ref="AD73:AD78" si="279">SUM(AB73:AC73)</f>
        <v>0</v>
      </c>
      <c r="AE73" s="19">
        <v>0</v>
      </c>
      <c r="AF73" s="19">
        <v>0</v>
      </c>
      <c r="AG73" s="19">
        <f t="shared" ref="AG73:AG78" si="280">SUM(AE73:AF73)</f>
        <v>0</v>
      </c>
      <c r="AH73" s="49">
        <f t="shared" ref="AH73:AH78" si="281">Y73+AB73+AE73</f>
        <v>0</v>
      </c>
      <c r="AI73" s="49">
        <f t="shared" ref="AI73:AI78" si="282">Z73+AC73+AF73</f>
        <v>0</v>
      </c>
      <c r="AJ73" s="49">
        <f t="shared" ref="AJ73:AJ78" si="283">AA73+AD73+AG73</f>
        <v>0</v>
      </c>
      <c r="AK73" s="19"/>
      <c r="AL73" s="19"/>
      <c r="AM73" s="19"/>
      <c r="AN73" s="19"/>
      <c r="AO73" s="19">
        <v>55</v>
      </c>
      <c r="AP73" s="19">
        <v>148.18</v>
      </c>
      <c r="AQ73" s="102">
        <f t="shared" si="277"/>
        <v>2.6941818181818182</v>
      </c>
    </row>
    <row r="74" spans="1:43" ht="25.5" customHeight="1" x14ac:dyDescent="0.35">
      <c r="A74" s="24"/>
      <c r="B74" s="25" t="s">
        <v>67</v>
      </c>
      <c r="C74" s="18">
        <v>1</v>
      </c>
      <c r="D74" s="18">
        <v>0</v>
      </c>
      <c r="E74" s="18">
        <f t="shared" si="262"/>
        <v>1</v>
      </c>
      <c r="F74" s="18">
        <v>10</v>
      </c>
      <c r="G74" s="53">
        <v>8</v>
      </c>
      <c r="H74" s="18">
        <f t="shared" si="263"/>
        <v>18</v>
      </c>
      <c r="I74" s="18">
        <v>2</v>
      </c>
      <c r="J74" s="18">
        <v>3</v>
      </c>
      <c r="K74" s="18">
        <f t="shared" si="264"/>
        <v>5</v>
      </c>
      <c r="L74" s="18">
        <f t="shared" si="265"/>
        <v>13</v>
      </c>
      <c r="M74" s="18">
        <f t="shared" si="266"/>
        <v>11</v>
      </c>
      <c r="N74" s="18">
        <f t="shared" si="267"/>
        <v>24</v>
      </c>
      <c r="O74" s="17">
        <v>2</v>
      </c>
      <c r="P74" s="18" t="str">
        <f t="shared" si="268"/>
        <v>0</v>
      </c>
      <c r="Q74" s="18" t="str">
        <f t="shared" si="269"/>
        <v>0</v>
      </c>
      <c r="R74" s="18" t="str">
        <f t="shared" si="270"/>
        <v>0</v>
      </c>
      <c r="S74" s="18">
        <f t="shared" si="271"/>
        <v>13</v>
      </c>
      <c r="T74" s="18">
        <f t="shared" si="272"/>
        <v>11</v>
      </c>
      <c r="U74" s="18">
        <f t="shared" si="273"/>
        <v>24</v>
      </c>
      <c r="V74" s="18" t="str">
        <f t="shared" si="274"/>
        <v>0</v>
      </c>
      <c r="W74" s="18" t="str">
        <f t="shared" si="275"/>
        <v>0</v>
      </c>
      <c r="X74" s="18" t="str">
        <f t="shared" si="276"/>
        <v>0</v>
      </c>
      <c r="Y74" s="18">
        <v>0</v>
      </c>
      <c r="Z74" s="18">
        <v>0</v>
      </c>
      <c r="AA74" s="18">
        <f t="shared" si="278"/>
        <v>0</v>
      </c>
      <c r="AB74" s="19">
        <v>0</v>
      </c>
      <c r="AC74" s="19">
        <v>0</v>
      </c>
      <c r="AD74" s="19">
        <f t="shared" si="279"/>
        <v>0</v>
      </c>
      <c r="AE74" s="19">
        <v>0</v>
      </c>
      <c r="AF74" s="19">
        <v>0</v>
      </c>
      <c r="AG74" s="19">
        <f t="shared" si="280"/>
        <v>0</v>
      </c>
      <c r="AH74" s="49">
        <f t="shared" si="281"/>
        <v>0</v>
      </c>
      <c r="AI74" s="49">
        <f t="shared" si="282"/>
        <v>0</v>
      </c>
      <c r="AJ74" s="49">
        <f t="shared" si="283"/>
        <v>0</v>
      </c>
      <c r="AK74" s="19"/>
      <c r="AL74" s="19"/>
      <c r="AM74" s="19"/>
      <c r="AN74" s="19"/>
      <c r="AO74" s="19">
        <v>24</v>
      </c>
      <c r="AP74" s="19">
        <v>59.61</v>
      </c>
      <c r="AQ74" s="102">
        <f t="shared" si="277"/>
        <v>2.4837500000000001</v>
      </c>
    </row>
    <row r="75" spans="1:43" ht="25.5" customHeight="1" x14ac:dyDescent="0.35">
      <c r="A75" s="24"/>
      <c r="B75" s="25" t="s">
        <v>68</v>
      </c>
      <c r="C75" s="18">
        <v>0</v>
      </c>
      <c r="D75" s="18">
        <v>3</v>
      </c>
      <c r="E75" s="18">
        <f t="shared" si="262"/>
        <v>3</v>
      </c>
      <c r="F75" s="18">
        <v>10</v>
      </c>
      <c r="G75" s="53">
        <v>82</v>
      </c>
      <c r="H75" s="18">
        <f t="shared" si="263"/>
        <v>92</v>
      </c>
      <c r="I75" s="18">
        <v>3</v>
      </c>
      <c r="J75" s="18">
        <v>8</v>
      </c>
      <c r="K75" s="18">
        <f t="shared" si="264"/>
        <v>11</v>
      </c>
      <c r="L75" s="18">
        <f t="shared" si="265"/>
        <v>13</v>
      </c>
      <c r="M75" s="18">
        <f t="shared" si="266"/>
        <v>93</v>
      </c>
      <c r="N75" s="18">
        <f t="shared" si="267"/>
        <v>106</v>
      </c>
      <c r="O75" s="17">
        <v>2</v>
      </c>
      <c r="P75" s="18" t="str">
        <f t="shared" si="268"/>
        <v>0</v>
      </c>
      <c r="Q75" s="18" t="str">
        <f t="shared" si="269"/>
        <v>0</v>
      </c>
      <c r="R75" s="18" t="str">
        <f t="shared" si="270"/>
        <v>0</v>
      </c>
      <c r="S75" s="18">
        <f t="shared" si="271"/>
        <v>13</v>
      </c>
      <c r="T75" s="18">
        <f t="shared" si="272"/>
        <v>93</v>
      </c>
      <c r="U75" s="18">
        <f t="shared" si="273"/>
        <v>106</v>
      </c>
      <c r="V75" s="18" t="str">
        <f t="shared" si="274"/>
        <v>0</v>
      </c>
      <c r="W75" s="18" t="str">
        <f t="shared" si="275"/>
        <v>0</v>
      </c>
      <c r="X75" s="18" t="str">
        <f t="shared" si="276"/>
        <v>0</v>
      </c>
      <c r="Y75" s="18">
        <v>0</v>
      </c>
      <c r="Z75" s="18">
        <v>0</v>
      </c>
      <c r="AA75" s="18">
        <f t="shared" si="278"/>
        <v>0</v>
      </c>
      <c r="AB75" s="19">
        <v>6</v>
      </c>
      <c r="AC75" s="19">
        <v>2</v>
      </c>
      <c r="AD75" s="19">
        <f t="shared" si="279"/>
        <v>8</v>
      </c>
      <c r="AE75" s="19">
        <v>0</v>
      </c>
      <c r="AF75" s="19">
        <v>0</v>
      </c>
      <c r="AG75" s="19">
        <f t="shared" si="280"/>
        <v>0</v>
      </c>
      <c r="AH75" s="49">
        <f t="shared" si="281"/>
        <v>6</v>
      </c>
      <c r="AI75" s="49">
        <f t="shared" si="282"/>
        <v>2</v>
      </c>
      <c r="AJ75" s="49">
        <f t="shared" si="283"/>
        <v>8</v>
      </c>
      <c r="AK75" s="19"/>
      <c r="AL75" s="19"/>
      <c r="AM75" s="19"/>
      <c r="AN75" s="19"/>
      <c r="AO75" s="19">
        <v>106</v>
      </c>
      <c r="AP75" s="19">
        <v>293.72000000000003</v>
      </c>
      <c r="AQ75" s="102">
        <f t="shared" si="277"/>
        <v>2.7709433962264152</v>
      </c>
    </row>
    <row r="76" spans="1:43" ht="25.5" hidden="1" customHeight="1" x14ac:dyDescent="0.35">
      <c r="A76" s="24"/>
      <c r="B76" s="25" t="s">
        <v>69</v>
      </c>
      <c r="C76" s="18">
        <v>0</v>
      </c>
      <c r="D76" s="18">
        <v>0</v>
      </c>
      <c r="E76" s="18">
        <f t="shared" si="262"/>
        <v>0</v>
      </c>
      <c r="F76" s="18">
        <v>0</v>
      </c>
      <c r="G76" s="53">
        <v>0</v>
      </c>
      <c r="H76" s="18">
        <f t="shared" si="263"/>
        <v>0</v>
      </c>
      <c r="I76" s="18">
        <v>0</v>
      </c>
      <c r="J76" s="18">
        <v>0</v>
      </c>
      <c r="K76" s="18">
        <f t="shared" si="264"/>
        <v>0</v>
      </c>
      <c r="L76" s="18">
        <f t="shared" si="265"/>
        <v>0</v>
      </c>
      <c r="M76" s="18">
        <f t="shared" si="266"/>
        <v>0</v>
      </c>
      <c r="N76" s="18">
        <f t="shared" si="267"/>
        <v>0</v>
      </c>
      <c r="O76" s="17">
        <v>2</v>
      </c>
      <c r="P76" s="18" t="str">
        <f t="shared" si="268"/>
        <v>0</v>
      </c>
      <c r="Q76" s="18" t="str">
        <f t="shared" si="269"/>
        <v>0</v>
      </c>
      <c r="R76" s="18" t="str">
        <f t="shared" si="270"/>
        <v>0</v>
      </c>
      <c r="S76" s="18">
        <f t="shared" si="271"/>
        <v>0</v>
      </c>
      <c r="T76" s="18">
        <f t="shared" si="272"/>
        <v>0</v>
      </c>
      <c r="U76" s="18">
        <f t="shared" si="273"/>
        <v>0</v>
      </c>
      <c r="V76" s="18" t="str">
        <f t="shared" si="274"/>
        <v>0</v>
      </c>
      <c r="W76" s="18" t="str">
        <f t="shared" si="275"/>
        <v>0</v>
      </c>
      <c r="X76" s="18" t="str">
        <f t="shared" si="276"/>
        <v>0</v>
      </c>
      <c r="Y76" s="18">
        <v>0</v>
      </c>
      <c r="Z76" s="18">
        <v>0</v>
      </c>
      <c r="AA76" s="18">
        <f t="shared" si="278"/>
        <v>0</v>
      </c>
      <c r="AB76" s="19">
        <v>0</v>
      </c>
      <c r="AC76" s="19">
        <v>0</v>
      </c>
      <c r="AD76" s="19">
        <f t="shared" si="279"/>
        <v>0</v>
      </c>
      <c r="AE76" s="19">
        <v>0</v>
      </c>
      <c r="AF76" s="19">
        <v>0</v>
      </c>
      <c r="AG76" s="19">
        <f t="shared" si="280"/>
        <v>0</v>
      </c>
      <c r="AH76" s="49">
        <f t="shared" si="281"/>
        <v>0</v>
      </c>
      <c r="AI76" s="49">
        <f t="shared" si="282"/>
        <v>0</v>
      </c>
      <c r="AJ76" s="49">
        <f t="shared" si="283"/>
        <v>0</v>
      </c>
      <c r="AK76" s="19"/>
      <c r="AL76" s="19"/>
      <c r="AM76" s="19"/>
      <c r="AN76" s="19"/>
      <c r="AO76" s="19">
        <f t="shared" ref="AO76" si="284">SUM(AK76:AN76)</f>
        <v>0</v>
      </c>
      <c r="AP76" s="19">
        <v>0</v>
      </c>
      <c r="AQ76" s="103" t="e">
        <f t="shared" si="277"/>
        <v>#DIV/0!</v>
      </c>
    </row>
    <row r="77" spans="1:43" ht="25.5" customHeight="1" x14ac:dyDescent="0.35">
      <c r="A77" s="24"/>
      <c r="B77" s="25" t="s">
        <v>70</v>
      </c>
      <c r="C77" s="18">
        <v>1</v>
      </c>
      <c r="D77" s="18">
        <v>0</v>
      </c>
      <c r="E77" s="18">
        <f t="shared" si="262"/>
        <v>1</v>
      </c>
      <c r="F77" s="18">
        <v>0</v>
      </c>
      <c r="G77" s="53">
        <v>0</v>
      </c>
      <c r="H77" s="18">
        <f t="shared" si="263"/>
        <v>0</v>
      </c>
      <c r="I77" s="18">
        <v>0</v>
      </c>
      <c r="J77" s="18">
        <v>0</v>
      </c>
      <c r="K77" s="18">
        <f t="shared" si="264"/>
        <v>0</v>
      </c>
      <c r="L77" s="18">
        <f t="shared" si="265"/>
        <v>1</v>
      </c>
      <c r="M77" s="18">
        <f t="shared" si="266"/>
        <v>0</v>
      </c>
      <c r="N77" s="18">
        <f t="shared" si="267"/>
        <v>1</v>
      </c>
      <c r="O77" s="17">
        <v>2</v>
      </c>
      <c r="P77" s="18" t="str">
        <f t="shared" si="268"/>
        <v>0</v>
      </c>
      <c r="Q77" s="18" t="str">
        <f t="shared" si="269"/>
        <v>0</v>
      </c>
      <c r="R77" s="18" t="str">
        <f t="shared" si="270"/>
        <v>0</v>
      </c>
      <c r="S77" s="18">
        <f t="shared" si="271"/>
        <v>1</v>
      </c>
      <c r="T77" s="18">
        <f t="shared" si="272"/>
        <v>0</v>
      </c>
      <c r="U77" s="18">
        <f t="shared" si="273"/>
        <v>1</v>
      </c>
      <c r="V77" s="18" t="str">
        <f t="shared" si="274"/>
        <v>0</v>
      </c>
      <c r="W77" s="18" t="str">
        <f t="shared" si="275"/>
        <v>0</v>
      </c>
      <c r="X77" s="18" t="str">
        <f t="shared" si="276"/>
        <v>0</v>
      </c>
      <c r="Y77" s="18">
        <v>0</v>
      </c>
      <c r="Z77" s="18">
        <v>0</v>
      </c>
      <c r="AA77" s="18">
        <f t="shared" si="278"/>
        <v>0</v>
      </c>
      <c r="AB77" s="19">
        <v>0</v>
      </c>
      <c r="AC77" s="19">
        <v>0</v>
      </c>
      <c r="AD77" s="19">
        <f t="shared" si="279"/>
        <v>0</v>
      </c>
      <c r="AE77" s="19">
        <v>0</v>
      </c>
      <c r="AF77" s="19">
        <v>0</v>
      </c>
      <c r="AG77" s="19">
        <f t="shared" si="280"/>
        <v>0</v>
      </c>
      <c r="AH77" s="49">
        <f t="shared" si="281"/>
        <v>0</v>
      </c>
      <c r="AI77" s="49">
        <f t="shared" si="282"/>
        <v>0</v>
      </c>
      <c r="AJ77" s="49">
        <f t="shared" si="283"/>
        <v>0</v>
      </c>
      <c r="AK77" s="19"/>
      <c r="AL77" s="19"/>
      <c r="AM77" s="19"/>
      <c r="AN77" s="19"/>
      <c r="AO77" s="19">
        <v>1</v>
      </c>
      <c r="AP77" s="19">
        <v>2.34</v>
      </c>
      <c r="AQ77" s="102">
        <f t="shared" si="277"/>
        <v>2.34</v>
      </c>
    </row>
    <row r="78" spans="1:43" ht="25.5" customHeight="1" x14ac:dyDescent="0.35">
      <c r="A78" s="13"/>
      <c r="B78" s="25" t="s">
        <v>71</v>
      </c>
      <c r="C78" s="18">
        <v>0</v>
      </c>
      <c r="D78" s="18">
        <v>0</v>
      </c>
      <c r="E78" s="18">
        <f t="shared" si="262"/>
        <v>0</v>
      </c>
      <c r="F78" s="18">
        <v>1</v>
      </c>
      <c r="G78" s="53">
        <v>3</v>
      </c>
      <c r="H78" s="18">
        <f t="shared" si="263"/>
        <v>4</v>
      </c>
      <c r="I78" s="18">
        <v>13</v>
      </c>
      <c r="J78" s="18">
        <v>34</v>
      </c>
      <c r="K78" s="18">
        <f t="shared" si="264"/>
        <v>47</v>
      </c>
      <c r="L78" s="18">
        <f t="shared" si="265"/>
        <v>14</v>
      </c>
      <c r="M78" s="18">
        <f t="shared" si="266"/>
        <v>37</v>
      </c>
      <c r="N78" s="18">
        <f t="shared" si="267"/>
        <v>51</v>
      </c>
      <c r="O78" s="17">
        <v>2</v>
      </c>
      <c r="P78" s="18" t="str">
        <f t="shared" si="268"/>
        <v>0</v>
      </c>
      <c r="Q78" s="18" t="str">
        <f t="shared" si="269"/>
        <v>0</v>
      </c>
      <c r="R78" s="18" t="str">
        <f t="shared" si="270"/>
        <v>0</v>
      </c>
      <c r="S78" s="18">
        <f t="shared" si="271"/>
        <v>14</v>
      </c>
      <c r="T78" s="18">
        <f t="shared" si="272"/>
        <v>37</v>
      </c>
      <c r="U78" s="18">
        <f t="shared" si="273"/>
        <v>51</v>
      </c>
      <c r="V78" s="18" t="str">
        <f t="shared" si="274"/>
        <v>0</v>
      </c>
      <c r="W78" s="18" t="str">
        <f t="shared" si="275"/>
        <v>0</v>
      </c>
      <c r="X78" s="18" t="str">
        <f t="shared" si="276"/>
        <v>0</v>
      </c>
      <c r="Y78" s="18">
        <v>0</v>
      </c>
      <c r="Z78" s="18">
        <v>0</v>
      </c>
      <c r="AA78" s="18">
        <f t="shared" si="278"/>
        <v>0</v>
      </c>
      <c r="AB78" s="19">
        <v>0</v>
      </c>
      <c r="AC78" s="19">
        <v>0</v>
      </c>
      <c r="AD78" s="19">
        <f t="shared" si="279"/>
        <v>0</v>
      </c>
      <c r="AE78" s="19">
        <v>2</v>
      </c>
      <c r="AF78" s="19">
        <v>8</v>
      </c>
      <c r="AG78" s="19">
        <f t="shared" si="280"/>
        <v>10</v>
      </c>
      <c r="AH78" s="49">
        <f t="shared" si="281"/>
        <v>2</v>
      </c>
      <c r="AI78" s="49">
        <f t="shared" si="282"/>
        <v>8</v>
      </c>
      <c r="AJ78" s="49">
        <f t="shared" si="283"/>
        <v>10</v>
      </c>
      <c r="AK78" s="19"/>
      <c r="AL78" s="19"/>
      <c r="AM78" s="19"/>
      <c r="AN78" s="19"/>
      <c r="AO78" s="19">
        <v>51</v>
      </c>
      <c r="AP78" s="19">
        <v>142.47999999999999</v>
      </c>
      <c r="AQ78" s="102">
        <f t="shared" si="277"/>
        <v>2.7937254901960782</v>
      </c>
    </row>
    <row r="79" spans="1:43" s="6" customFormat="1" ht="25.5" customHeight="1" x14ac:dyDescent="0.35">
      <c r="A79" s="13"/>
      <c r="B79" s="31" t="s">
        <v>34</v>
      </c>
      <c r="C79" s="32">
        <f t="shared" ref="C79:K79" si="285">SUM(C72:C78)</f>
        <v>9</v>
      </c>
      <c r="D79" s="32">
        <f t="shared" si="285"/>
        <v>6</v>
      </c>
      <c r="E79" s="32">
        <f t="shared" si="285"/>
        <v>15</v>
      </c>
      <c r="F79" s="16">
        <f t="shared" si="285"/>
        <v>37</v>
      </c>
      <c r="G79" s="62">
        <f t="shared" si="285"/>
        <v>127</v>
      </c>
      <c r="H79" s="32">
        <f t="shared" si="285"/>
        <v>164</v>
      </c>
      <c r="I79" s="16">
        <f t="shared" si="285"/>
        <v>45</v>
      </c>
      <c r="J79" s="16">
        <f t="shared" si="285"/>
        <v>63</v>
      </c>
      <c r="K79" s="32">
        <f t="shared" si="285"/>
        <v>108</v>
      </c>
      <c r="L79" s="32">
        <f t="shared" si="265"/>
        <v>91</v>
      </c>
      <c r="M79" s="32">
        <f t="shared" si="266"/>
        <v>196</v>
      </c>
      <c r="N79" s="32">
        <f t="shared" si="267"/>
        <v>287</v>
      </c>
      <c r="O79" s="50">
        <f t="shared" ref="O79:AP79" si="286">SUM(O72:O78)</f>
        <v>14</v>
      </c>
      <c r="P79" s="32">
        <f t="shared" si="286"/>
        <v>0</v>
      </c>
      <c r="Q79" s="32">
        <f t="shared" si="286"/>
        <v>0</v>
      </c>
      <c r="R79" s="32">
        <f t="shared" si="286"/>
        <v>0</v>
      </c>
      <c r="S79" s="32">
        <f t="shared" si="286"/>
        <v>91</v>
      </c>
      <c r="T79" s="32">
        <f t="shared" si="286"/>
        <v>196</v>
      </c>
      <c r="U79" s="32">
        <f t="shared" si="286"/>
        <v>287</v>
      </c>
      <c r="V79" s="32">
        <f t="shared" ref="V79:X79" si="287">SUM(V72:V78)</f>
        <v>0</v>
      </c>
      <c r="W79" s="32">
        <f t="shared" si="287"/>
        <v>0</v>
      </c>
      <c r="X79" s="32">
        <f t="shared" si="287"/>
        <v>0</v>
      </c>
      <c r="Y79" s="32">
        <f t="shared" si="286"/>
        <v>0</v>
      </c>
      <c r="Z79" s="32">
        <f t="shared" si="286"/>
        <v>0</v>
      </c>
      <c r="AA79" s="32">
        <f t="shared" si="286"/>
        <v>0</v>
      </c>
      <c r="AB79" s="34">
        <f t="shared" si="286"/>
        <v>9</v>
      </c>
      <c r="AC79" s="34">
        <f t="shared" si="286"/>
        <v>2</v>
      </c>
      <c r="AD79" s="34">
        <f t="shared" si="286"/>
        <v>11</v>
      </c>
      <c r="AE79" s="34">
        <f t="shared" si="286"/>
        <v>2</v>
      </c>
      <c r="AF79" s="34">
        <f t="shared" si="286"/>
        <v>8</v>
      </c>
      <c r="AG79" s="34">
        <f t="shared" si="286"/>
        <v>10</v>
      </c>
      <c r="AH79" s="35">
        <f t="shared" si="286"/>
        <v>11</v>
      </c>
      <c r="AI79" s="35">
        <f t="shared" si="286"/>
        <v>10</v>
      </c>
      <c r="AJ79" s="35">
        <f t="shared" si="286"/>
        <v>21</v>
      </c>
      <c r="AK79" s="34">
        <f t="shared" si="286"/>
        <v>0</v>
      </c>
      <c r="AL79" s="34">
        <f t="shared" si="286"/>
        <v>0</v>
      </c>
      <c r="AM79" s="34">
        <f t="shared" si="286"/>
        <v>0</v>
      </c>
      <c r="AN79" s="34">
        <f t="shared" si="286"/>
        <v>0</v>
      </c>
      <c r="AO79" s="34">
        <f t="shared" si="286"/>
        <v>287</v>
      </c>
      <c r="AP79" s="34">
        <f t="shared" si="286"/>
        <v>796.71000000000015</v>
      </c>
      <c r="AQ79" s="104">
        <f t="shared" si="277"/>
        <v>2.7759930313588854</v>
      </c>
    </row>
    <row r="80" spans="1:43" s="6" customFormat="1" ht="25.5" customHeight="1" x14ac:dyDescent="0.35">
      <c r="A80" s="13"/>
      <c r="B80" s="31" t="s">
        <v>36</v>
      </c>
      <c r="C80" s="16">
        <f t="shared" ref="C80:K80" si="288">C79</f>
        <v>9</v>
      </c>
      <c r="D80" s="16">
        <f t="shared" si="288"/>
        <v>6</v>
      </c>
      <c r="E80" s="16">
        <f t="shared" si="288"/>
        <v>15</v>
      </c>
      <c r="F80" s="16">
        <f t="shared" si="288"/>
        <v>37</v>
      </c>
      <c r="G80" s="62">
        <f t="shared" si="288"/>
        <v>127</v>
      </c>
      <c r="H80" s="16">
        <f t="shared" si="288"/>
        <v>164</v>
      </c>
      <c r="I80" s="16">
        <f t="shared" si="288"/>
        <v>45</v>
      </c>
      <c r="J80" s="16">
        <f t="shared" si="288"/>
        <v>63</v>
      </c>
      <c r="K80" s="16">
        <f t="shared" si="288"/>
        <v>108</v>
      </c>
      <c r="L80" s="16">
        <f t="shared" si="265"/>
        <v>91</v>
      </c>
      <c r="M80" s="16">
        <f t="shared" si="266"/>
        <v>196</v>
      </c>
      <c r="N80" s="16">
        <f t="shared" si="267"/>
        <v>287</v>
      </c>
      <c r="O80" s="50">
        <f>O79</f>
        <v>14</v>
      </c>
      <c r="P80" s="32">
        <f t="shared" ref="P80:R81" si="289">SUM(P73:P79)</f>
        <v>0</v>
      </c>
      <c r="Q80" s="32">
        <f t="shared" si="289"/>
        <v>0</v>
      </c>
      <c r="R80" s="32">
        <f t="shared" si="289"/>
        <v>0</v>
      </c>
      <c r="S80" s="32">
        <f t="shared" ref="S80:Y80" si="290">S79</f>
        <v>91</v>
      </c>
      <c r="T80" s="32">
        <f t="shared" si="290"/>
        <v>196</v>
      </c>
      <c r="U80" s="32">
        <f t="shared" si="290"/>
        <v>287</v>
      </c>
      <c r="V80" s="32">
        <f t="shared" si="290"/>
        <v>0</v>
      </c>
      <c r="W80" s="32">
        <f t="shared" si="290"/>
        <v>0</v>
      </c>
      <c r="X80" s="32">
        <f t="shared" si="290"/>
        <v>0</v>
      </c>
      <c r="Y80" s="32">
        <f t="shared" si="290"/>
        <v>0</v>
      </c>
      <c r="Z80" s="32">
        <f t="shared" ref="Z80:AA81" si="291">Z79</f>
        <v>0</v>
      </c>
      <c r="AA80" s="32">
        <f t="shared" si="291"/>
        <v>0</v>
      </c>
      <c r="AB80" s="34">
        <f>AB79</f>
        <v>9</v>
      </c>
      <c r="AC80" s="34">
        <f t="shared" ref="AC80:AD81" si="292">AC79</f>
        <v>2</v>
      </c>
      <c r="AD80" s="34">
        <f t="shared" si="292"/>
        <v>11</v>
      </c>
      <c r="AE80" s="34">
        <f>AE79</f>
        <v>2</v>
      </c>
      <c r="AF80" s="34">
        <f t="shared" ref="AF80:AG81" si="293">AF79</f>
        <v>8</v>
      </c>
      <c r="AG80" s="34">
        <f t="shared" si="293"/>
        <v>10</v>
      </c>
      <c r="AH80" s="35">
        <f>AH79</f>
        <v>11</v>
      </c>
      <c r="AI80" s="35">
        <f t="shared" ref="AI80:AJ81" si="294">AI79</f>
        <v>10</v>
      </c>
      <c r="AJ80" s="35">
        <f t="shared" si="294"/>
        <v>21</v>
      </c>
      <c r="AK80" s="34">
        <f>AK79</f>
        <v>0</v>
      </c>
      <c r="AL80" s="34">
        <f t="shared" ref="AL80:AO81" si="295">AL79</f>
        <v>0</v>
      </c>
      <c r="AM80" s="34">
        <f t="shared" si="295"/>
        <v>0</v>
      </c>
      <c r="AN80" s="34">
        <f t="shared" si="295"/>
        <v>0</v>
      </c>
      <c r="AO80" s="34">
        <f t="shared" si="295"/>
        <v>287</v>
      </c>
      <c r="AP80" s="34">
        <f>AP79</f>
        <v>796.71000000000015</v>
      </c>
      <c r="AQ80" s="104">
        <f t="shared" si="277"/>
        <v>2.7759930313588854</v>
      </c>
    </row>
    <row r="81" spans="1:43" s="6" customFormat="1" ht="25.5" customHeight="1" x14ac:dyDescent="0.35">
      <c r="A81" s="75"/>
      <c r="B81" s="76" t="s">
        <v>39</v>
      </c>
      <c r="C81" s="81">
        <f>C80</f>
        <v>9</v>
      </c>
      <c r="D81" s="81">
        <f t="shared" ref="D81:E81" si="296">D80</f>
        <v>6</v>
      </c>
      <c r="E81" s="81">
        <f t="shared" si="296"/>
        <v>15</v>
      </c>
      <c r="F81" s="83">
        <f>F80</f>
        <v>37</v>
      </c>
      <c r="G81" s="84">
        <f t="shared" ref="G81:H81" si="297">G80</f>
        <v>127</v>
      </c>
      <c r="H81" s="81">
        <f t="shared" si="297"/>
        <v>164</v>
      </c>
      <c r="I81" s="83">
        <f>I80</f>
        <v>45</v>
      </c>
      <c r="J81" s="83">
        <f t="shared" ref="J81:K81" si="298">J80</f>
        <v>63</v>
      </c>
      <c r="K81" s="81">
        <f t="shared" si="298"/>
        <v>108</v>
      </c>
      <c r="L81" s="81">
        <f t="shared" si="265"/>
        <v>91</v>
      </c>
      <c r="M81" s="81">
        <f t="shared" si="266"/>
        <v>196</v>
      </c>
      <c r="N81" s="81">
        <f t="shared" si="267"/>
        <v>287</v>
      </c>
      <c r="O81" s="85">
        <f t="shared" ref="O81:U81" si="299">O80</f>
        <v>14</v>
      </c>
      <c r="P81" s="81">
        <f t="shared" si="289"/>
        <v>0</v>
      </c>
      <c r="Q81" s="81">
        <f t="shared" si="289"/>
        <v>0</v>
      </c>
      <c r="R81" s="81">
        <f t="shared" si="289"/>
        <v>0</v>
      </c>
      <c r="S81" s="81">
        <f t="shared" si="299"/>
        <v>91</v>
      </c>
      <c r="T81" s="81">
        <f t="shared" si="299"/>
        <v>196</v>
      </c>
      <c r="U81" s="81">
        <f t="shared" si="299"/>
        <v>287</v>
      </c>
      <c r="V81" s="81">
        <f t="shared" ref="V81:X81" si="300">V80</f>
        <v>0</v>
      </c>
      <c r="W81" s="81">
        <f t="shared" si="300"/>
        <v>0</v>
      </c>
      <c r="X81" s="81">
        <f t="shared" si="300"/>
        <v>0</v>
      </c>
      <c r="Y81" s="59">
        <f>Y80</f>
        <v>0</v>
      </c>
      <c r="Z81" s="59">
        <f t="shared" si="291"/>
        <v>0</v>
      </c>
      <c r="AA81" s="59">
        <f t="shared" si="291"/>
        <v>0</v>
      </c>
      <c r="AB81" s="34">
        <f>AB80</f>
        <v>9</v>
      </c>
      <c r="AC81" s="34">
        <f t="shared" si="292"/>
        <v>2</v>
      </c>
      <c r="AD81" s="34">
        <f t="shared" si="292"/>
        <v>11</v>
      </c>
      <c r="AE81" s="34">
        <f>AE80</f>
        <v>2</v>
      </c>
      <c r="AF81" s="34">
        <f t="shared" si="293"/>
        <v>8</v>
      </c>
      <c r="AG81" s="34">
        <f t="shared" si="293"/>
        <v>10</v>
      </c>
      <c r="AH81" s="35">
        <f>AH80</f>
        <v>11</v>
      </c>
      <c r="AI81" s="35">
        <f t="shared" si="294"/>
        <v>10</v>
      </c>
      <c r="AJ81" s="35">
        <f t="shared" si="294"/>
        <v>21</v>
      </c>
      <c r="AK81" s="34">
        <f>AK80</f>
        <v>0</v>
      </c>
      <c r="AL81" s="34">
        <f t="shared" si="295"/>
        <v>0</v>
      </c>
      <c r="AM81" s="34">
        <f t="shared" si="295"/>
        <v>0</v>
      </c>
      <c r="AN81" s="34">
        <f t="shared" si="295"/>
        <v>0</v>
      </c>
      <c r="AO81" s="34">
        <f t="shared" si="295"/>
        <v>287</v>
      </c>
      <c r="AP81" s="34">
        <f>AP80</f>
        <v>796.71000000000015</v>
      </c>
      <c r="AQ81" s="104">
        <f t="shared" si="277"/>
        <v>2.7759930313588854</v>
      </c>
    </row>
    <row r="82" spans="1:43" ht="25.5" customHeight="1" x14ac:dyDescent="0.35">
      <c r="A82" s="63" t="s">
        <v>72</v>
      </c>
      <c r="B82" s="64"/>
      <c r="C82" s="18"/>
      <c r="D82" s="18"/>
      <c r="E82" s="18"/>
      <c r="F82" s="16"/>
      <c r="G82" s="65"/>
      <c r="H82" s="18"/>
      <c r="I82" s="16"/>
      <c r="J82" s="65"/>
      <c r="K82" s="18"/>
      <c r="L82" s="18"/>
      <c r="M82" s="18"/>
      <c r="N82" s="18"/>
      <c r="O82" s="17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</row>
    <row r="83" spans="1:43" ht="25.5" customHeight="1" x14ac:dyDescent="0.35">
      <c r="A83" s="63"/>
      <c r="B83" s="60" t="s">
        <v>27</v>
      </c>
      <c r="C83" s="18"/>
      <c r="D83" s="18"/>
      <c r="E83" s="18"/>
      <c r="F83" s="16"/>
      <c r="G83" s="61"/>
      <c r="H83" s="18"/>
      <c r="I83" s="16"/>
      <c r="J83" s="61"/>
      <c r="K83" s="18"/>
      <c r="L83" s="18"/>
      <c r="M83" s="18"/>
      <c r="N83" s="18"/>
      <c r="O83" s="17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</row>
    <row r="84" spans="1:43" ht="25.5" customHeight="1" x14ac:dyDescent="0.35">
      <c r="A84" s="24"/>
      <c r="B84" s="44" t="s">
        <v>73</v>
      </c>
      <c r="C84" s="18"/>
      <c r="D84" s="18"/>
      <c r="E84" s="18"/>
      <c r="F84" s="16"/>
      <c r="G84" s="32"/>
      <c r="H84" s="18"/>
      <c r="I84" s="16"/>
      <c r="J84" s="32"/>
      <c r="K84" s="18"/>
      <c r="L84" s="18"/>
      <c r="M84" s="18"/>
      <c r="N84" s="18"/>
      <c r="O84" s="17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</row>
    <row r="85" spans="1:43" ht="25.5" hidden="1" customHeight="1" x14ac:dyDescent="0.35">
      <c r="A85" s="24"/>
      <c r="B85" s="25" t="s">
        <v>74</v>
      </c>
      <c r="C85" s="18">
        <v>0</v>
      </c>
      <c r="D85" s="18">
        <v>0</v>
      </c>
      <c r="E85" s="18">
        <f t="shared" ref="E85:E107" si="301">C85+D85</f>
        <v>0</v>
      </c>
      <c r="F85" s="47">
        <v>0</v>
      </c>
      <c r="G85" s="53">
        <v>0</v>
      </c>
      <c r="H85" s="18">
        <f t="shared" ref="H85:H107" si="302">F85+G85</f>
        <v>0</v>
      </c>
      <c r="I85" s="47">
        <v>0</v>
      </c>
      <c r="J85" s="18">
        <v>0</v>
      </c>
      <c r="K85" s="18">
        <f t="shared" ref="K85:K107" si="303">I85+J85</f>
        <v>0</v>
      </c>
      <c r="L85" s="18">
        <f t="shared" ref="L85:M88" si="304">C85+F85+I85</f>
        <v>0</v>
      </c>
      <c r="M85" s="18">
        <f t="shared" si="304"/>
        <v>0</v>
      </c>
      <c r="N85" s="18">
        <f t="shared" ref="N85:N111" si="305">L85+M85</f>
        <v>0</v>
      </c>
      <c r="O85" s="17">
        <v>2</v>
      </c>
      <c r="P85" s="18" t="str">
        <f t="shared" ref="P85:P107" si="306">IF(O85=1,L85,"0")</f>
        <v>0</v>
      </c>
      <c r="Q85" s="18" t="str">
        <f t="shared" ref="Q85:Q107" si="307">IF(O85=1,M85,"0")</f>
        <v>0</v>
      </c>
      <c r="R85" s="18" t="str">
        <f t="shared" ref="R85:R107" si="308">IF(O85=1,N85,"0")</f>
        <v>0</v>
      </c>
      <c r="S85" s="18">
        <f t="shared" ref="S85:S110" si="309">IF(O85=2,L85,"0")</f>
        <v>0</v>
      </c>
      <c r="T85" s="18">
        <f t="shared" ref="T85:T110" si="310">IF(O85=2,M85,"0")</f>
        <v>0</v>
      </c>
      <c r="U85" s="18">
        <f t="shared" ref="U85:U110" si="311">IF(O85=2,N85,"0")</f>
        <v>0</v>
      </c>
      <c r="V85" s="18" t="str">
        <f t="shared" ref="V85:V110" si="312">IF(O85=3,L85,"0")</f>
        <v>0</v>
      </c>
      <c r="W85" s="18" t="str">
        <f t="shared" ref="W85:W110" si="313">IF(O85=3,M85,"0")</f>
        <v>0</v>
      </c>
      <c r="X85" s="18" t="str">
        <f t="shared" ref="X85:X110" si="314">IF(O85=3,N85,"0")</f>
        <v>0</v>
      </c>
      <c r="Y85" s="18">
        <v>0</v>
      </c>
      <c r="Z85" s="18">
        <v>0</v>
      </c>
      <c r="AA85" s="18">
        <f>SUM(Y85:Z85)</f>
        <v>0</v>
      </c>
      <c r="AB85" s="19">
        <v>0</v>
      </c>
      <c r="AC85" s="19">
        <v>0</v>
      </c>
      <c r="AD85" s="19">
        <f>SUM(AB85:AC85)</f>
        <v>0</v>
      </c>
      <c r="AE85" s="19">
        <v>0</v>
      </c>
      <c r="AF85" s="19">
        <v>0</v>
      </c>
      <c r="AG85" s="19">
        <f>SUM(AE85:AF85)</f>
        <v>0</v>
      </c>
      <c r="AH85" s="49">
        <f>Y85+AB85+AE85</f>
        <v>0</v>
      </c>
      <c r="AI85" s="49">
        <f>Z85+AC85+AF85</f>
        <v>0</v>
      </c>
      <c r="AJ85" s="49">
        <f>SUM(AH85:AI85)</f>
        <v>0</v>
      </c>
      <c r="AK85" s="19">
        <v>0</v>
      </c>
      <c r="AL85" s="19">
        <v>0</v>
      </c>
      <c r="AM85" s="19">
        <v>0</v>
      </c>
      <c r="AN85" s="19">
        <v>0</v>
      </c>
      <c r="AO85" s="19">
        <f>SUM(AK85:AN85)</f>
        <v>0</v>
      </c>
      <c r="AP85" s="19">
        <v>0</v>
      </c>
      <c r="AQ85" s="19" t="e">
        <f t="shared" ref="AQ85:AQ113" si="315">AP85/AO85</f>
        <v>#DIV/0!</v>
      </c>
    </row>
    <row r="86" spans="1:43" ht="25.5" customHeight="1" x14ac:dyDescent="0.35">
      <c r="A86" s="24"/>
      <c r="B86" s="25" t="s">
        <v>75</v>
      </c>
      <c r="C86" s="18">
        <v>1</v>
      </c>
      <c r="D86" s="18">
        <v>0</v>
      </c>
      <c r="E86" s="18">
        <f t="shared" si="301"/>
        <v>1</v>
      </c>
      <c r="F86" s="47">
        <v>0</v>
      </c>
      <c r="G86" s="53">
        <v>0</v>
      </c>
      <c r="H86" s="18">
        <f t="shared" si="302"/>
        <v>0</v>
      </c>
      <c r="I86" s="47">
        <v>0</v>
      </c>
      <c r="J86" s="18">
        <v>0</v>
      </c>
      <c r="K86" s="18">
        <f t="shared" si="303"/>
        <v>0</v>
      </c>
      <c r="L86" s="18">
        <f t="shared" si="304"/>
        <v>1</v>
      </c>
      <c r="M86" s="18">
        <f t="shared" si="304"/>
        <v>0</v>
      </c>
      <c r="N86" s="18">
        <f t="shared" si="305"/>
        <v>1</v>
      </c>
      <c r="O86" s="17">
        <v>2</v>
      </c>
      <c r="P86" s="18" t="str">
        <f t="shared" si="306"/>
        <v>0</v>
      </c>
      <c r="Q86" s="18" t="str">
        <f t="shared" si="307"/>
        <v>0</v>
      </c>
      <c r="R86" s="18" t="str">
        <f t="shared" si="308"/>
        <v>0</v>
      </c>
      <c r="S86" s="18">
        <f t="shared" si="309"/>
        <v>1</v>
      </c>
      <c r="T86" s="18">
        <f t="shared" si="310"/>
        <v>0</v>
      </c>
      <c r="U86" s="18">
        <f t="shared" si="311"/>
        <v>1</v>
      </c>
      <c r="V86" s="18" t="str">
        <f t="shared" si="312"/>
        <v>0</v>
      </c>
      <c r="W86" s="18" t="str">
        <f t="shared" si="313"/>
        <v>0</v>
      </c>
      <c r="X86" s="18" t="str">
        <f t="shared" si="314"/>
        <v>0</v>
      </c>
      <c r="Y86" s="18">
        <v>0</v>
      </c>
      <c r="Z86" s="18">
        <v>0</v>
      </c>
      <c r="AA86" s="18">
        <f t="shared" ref="AA86:AA110" si="316">SUM(Y86:Z86)</f>
        <v>0</v>
      </c>
      <c r="AB86" s="19">
        <v>0</v>
      </c>
      <c r="AC86" s="19">
        <v>0</v>
      </c>
      <c r="AD86" s="19">
        <f t="shared" ref="AD86:AD110" si="317">SUM(AB86:AC86)</f>
        <v>0</v>
      </c>
      <c r="AE86" s="19">
        <v>0</v>
      </c>
      <c r="AF86" s="19">
        <v>0</v>
      </c>
      <c r="AG86" s="19">
        <f t="shared" ref="AG86:AG110" si="318">SUM(AE86:AF86)</f>
        <v>0</v>
      </c>
      <c r="AH86" s="49">
        <f t="shared" ref="AH86:AH110" si="319">Y86+AB86+AE86</f>
        <v>0</v>
      </c>
      <c r="AI86" s="49">
        <f t="shared" ref="AI86:AI110" si="320">Z86+AC86+AF86</f>
        <v>0</v>
      </c>
      <c r="AJ86" s="49">
        <f t="shared" ref="AJ86:AJ110" si="321">SUM(AH86:AI86)</f>
        <v>0</v>
      </c>
      <c r="AK86" s="19"/>
      <c r="AL86" s="19"/>
      <c r="AM86" s="19"/>
      <c r="AN86" s="19"/>
      <c r="AO86" s="19">
        <v>1</v>
      </c>
      <c r="AP86" s="19">
        <v>2.02</v>
      </c>
      <c r="AQ86" s="19">
        <f t="shared" si="315"/>
        <v>2.02</v>
      </c>
    </row>
    <row r="87" spans="1:43" ht="25.5" customHeight="1" x14ac:dyDescent="0.35">
      <c r="A87" s="24"/>
      <c r="B87" s="25" t="s">
        <v>42</v>
      </c>
      <c r="C87" s="18">
        <v>8</v>
      </c>
      <c r="D87" s="18">
        <v>1</v>
      </c>
      <c r="E87" s="18">
        <f t="shared" si="301"/>
        <v>9</v>
      </c>
      <c r="F87" s="47">
        <v>32</v>
      </c>
      <c r="G87" s="53">
        <v>13</v>
      </c>
      <c r="H87" s="18">
        <f t="shared" si="302"/>
        <v>45</v>
      </c>
      <c r="I87" s="47">
        <v>9</v>
      </c>
      <c r="J87" s="18">
        <v>0</v>
      </c>
      <c r="K87" s="18">
        <f t="shared" si="303"/>
        <v>9</v>
      </c>
      <c r="L87" s="18">
        <f t="shared" si="304"/>
        <v>49</v>
      </c>
      <c r="M87" s="18">
        <f t="shared" si="304"/>
        <v>14</v>
      </c>
      <c r="N87" s="18">
        <f t="shared" si="305"/>
        <v>63</v>
      </c>
      <c r="O87" s="17">
        <v>2</v>
      </c>
      <c r="P87" s="18" t="str">
        <f t="shared" si="306"/>
        <v>0</v>
      </c>
      <c r="Q87" s="18" t="str">
        <f t="shared" si="307"/>
        <v>0</v>
      </c>
      <c r="R87" s="18" t="str">
        <f t="shared" si="308"/>
        <v>0</v>
      </c>
      <c r="S87" s="18">
        <f t="shared" si="309"/>
        <v>49</v>
      </c>
      <c r="T87" s="18">
        <f t="shared" si="310"/>
        <v>14</v>
      </c>
      <c r="U87" s="18">
        <f t="shared" si="311"/>
        <v>63</v>
      </c>
      <c r="V87" s="18" t="str">
        <f t="shared" si="312"/>
        <v>0</v>
      </c>
      <c r="W87" s="18" t="str">
        <f t="shared" si="313"/>
        <v>0</v>
      </c>
      <c r="X87" s="18" t="str">
        <f t="shared" si="314"/>
        <v>0</v>
      </c>
      <c r="Y87" s="18">
        <v>0</v>
      </c>
      <c r="Z87" s="18">
        <v>0</v>
      </c>
      <c r="AA87" s="18">
        <f t="shared" si="316"/>
        <v>0</v>
      </c>
      <c r="AB87" s="19">
        <v>4</v>
      </c>
      <c r="AC87" s="19">
        <v>0</v>
      </c>
      <c r="AD87" s="19">
        <f t="shared" si="317"/>
        <v>4</v>
      </c>
      <c r="AE87" s="19">
        <v>0</v>
      </c>
      <c r="AF87" s="19">
        <v>0</v>
      </c>
      <c r="AG87" s="19">
        <f t="shared" si="318"/>
        <v>0</v>
      </c>
      <c r="AH87" s="49">
        <f t="shared" si="319"/>
        <v>4</v>
      </c>
      <c r="AI87" s="49">
        <f t="shared" si="320"/>
        <v>0</v>
      </c>
      <c r="AJ87" s="49">
        <f t="shared" si="321"/>
        <v>4</v>
      </c>
      <c r="AK87" s="19"/>
      <c r="AL87" s="19"/>
      <c r="AM87" s="19"/>
      <c r="AN87" s="19"/>
      <c r="AO87" s="19">
        <v>63</v>
      </c>
      <c r="AP87" s="19">
        <v>170.56</v>
      </c>
      <c r="AQ87" s="102">
        <f t="shared" si="315"/>
        <v>2.7073015873015875</v>
      </c>
    </row>
    <row r="88" spans="1:43" ht="25.5" customHeight="1" x14ac:dyDescent="0.35">
      <c r="A88" s="24"/>
      <c r="B88" s="54" t="s">
        <v>76</v>
      </c>
      <c r="C88" s="18">
        <v>1</v>
      </c>
      <c r="D88" s="18">
        <v>2</v>
      </c>
      <c r="E88" s="18">
        <f t="shared" si="301"/>
        <v>3</v>
      </c>
      <c r="F88" s="47">
        <v>10</v>
      </c>
      <c r="G88" s="53">
        <v>41</v>
      </c>
      <c r="H88" s="18">
        <f t="shared" si="302"/>
        <v>51</v>
      </c>
      <c r="I88" s="47">
        <v>8</v>
      </c>
      <c r="J88" s="18">
        <v>7</v>
      </c>
      <c r="K88" s="18">
        <f t="shared" si="303"/>
        <v>15</v>
      </c>
      <c r="L88" s="18">
        <f t="shared" si="304"/>
        <v>19</v>
      </c>
      <c r="M88" s="18">
        <f t="shared" si="304"/>
        <v>50</v>
      </c>
      <c r="N88" s="18">
        <f t="shared" si="305"/>
        <v>69</v>
      </c>
      <c r="O88" s="17">
        <v>2</v>
      </c>
      <c r="P88" s="18" t="str">
        <f t="shared" si="306"/>
        <v>0</v>
      </c>
      <c r="Q88" s="18" t="str">
        <f t="shared" si="307"/>
        <v>0</v>
      </c>
      <c r="R88" s="18" t="str">
        <f t="shared" si="308"/>
        <v>0</v>
      </c>
      <c r="S88" s="18">
        <f t="shared" si="309"/>
        <v>19</v>
      </c>
      <c r="T88" s="18">
        <f t="shared" si="310"/>
        <v>50</v>
      </c>
      <c r="U88" s="18">
        <f t="shared" si="311"/>
        <v>69</v>
      </c>
      <c r="V88" s="18" t="str">
        <f t="shared" si="312"/>
        <v>0</v>
      </c>
      <c r="W88" s="18" t="str">
        <f t="shared" si="313"/>
        <v>0</v>
      </c>
      <c r="X88" s="18" t="str">
        <f t="shared" si="314"/>
        <v>0</v>
      </c>
      <c r="Y88" s="18">
        <v>0</v>
      </c>
      <c r="Z88" s="18">
        <v>0</v>
      </c>
      <c r="AA88" s="18">
        <f t="shared" si="316"/>
        <v>0</v>
      </c>
      <c r="AB88" s="19">
        <v>2</v>
      </c>
      <c r="AC88" s="19">
        <v>3</v>
      </c>
      <c r="AD88" s="19">
        <f t="shared" si="317"/>
        <v>5</v>
      </c>
      <c r="AE88" s="19">
        <v>0</v>
      </c>
      <c r="AF88" s="19">
        <v>0</v>
      </c>
      <c r="AG88" s="19">
        <f t="shared" si="318"/>
        <v>0</v>
      </c>
      <c r="AH88" s="49">
        <f t="shared" si="319"/>
        <v>2</v>
      </c>
      <c r="AI88" s="49">
        <f t="shared" si="320"/>
        <v>3</v>
      </c>
      <c r="AJ88" s="49">
        <f t="shared" si="321"/>
        <v>5</v>
      </c>
      <c r="AK88" s="19"/>
      <c r="AL88" s="19"/>
      <c r="AM88" s="19"/>
      <c r="AN88" s="19"/>
      <c r="AO88" s="19">
        <v>69</v>
      </c>
      <c r="AP88" s="19">
        <v>192.26</v>
      </c>
      <c r="AQ88" s="102">
        <f t="shared" si="315"/>
        <v>2.7863768115942027</v>
      </c>
    </row>
    <row r="89" spans="1:43" ht="25.5" customHeight="1" x14ac:dyDescent="0.35">
      <c r="A89" s="24"/>
      <c r="B89" s="54" t="s">
        <v>77</v>
      </c>
      <c r="C89" s="18">
        <v>0</v>
      </c>
      <c r="D89" s="18">
        <v>2</v>
      </c>
      <c r="E89" s="18">
        <f t="shared" si="301"/>
        <v>2</v>
      </c>
      <c r="F89" s="47">
        <v>4</v>
      </c>
      <c r="G89" s="53">
        <v>5</v>
      </c>
      <c r="H89" s="18">
        <f t="shared" si="302"/>
        <v>9</v>
      </c>
      <c r="I89" s="47">
        <v>0</v>
      </c>
      <c r="J89" s="18">
        <v>0</v>
      </c>
      <c r="K89" s="18">
        <f t="shared" si="303"/>
        <v>0</v>
      </c>
      <c r="L89" s="18">
        <f t="shared" ref="L89:L90" si="322">C89+F89+I89</f>
        <v>4</v>
      </c>
      <c r="M89" s="18">
        <f t="shared" ref="M89:M90" si="323">D89+G89+J89</f>
        <v>7</v>
      </c>
      <c r="N89" s="18">
        <f t="shared" si="305"/>
        <v>11</v>
      </c>
      <c r="O89" s="17">
        <v>2</v>
      </c>
      <c r="P89" s="18" t="str">
        <f t="shared" si="306"/>
        <v>0</v>
      </c>
      <c r="Q89" s="18" t="str">
        <f t="shared" si="307"/>
        <v>0</v>
      </c>
      <c r="R89" s="18" t="str">
        <f t="shared" si="308"/>
        <v>0</v>
      </c>
      <c r="S89" s="18">
        <f t="shared" si="309"/>
        <v>4</v>
      </c>
      <c r="T89" s="18">
        <f t="shared" si="310"/>
        <v>7</v>
      </c>
      <c r="U89" s="18">
        <f t="shared" si="311"/>
        <v>11</v>
      </c>
      <c r="V89" s="18" t="str">
        <f t="shared" si="312"/>
        <v>0</v>
      </c>
      <c r="W89" s="18" t="str">
        <f t="shared" si="313"/>
        <v>0</v>
      </c>
      <c r="X89" s="18" t="str">
        <f t="shared" si="314"/>
        <v>0</v>
      </c>
      <c r="Y89" s="18">
        <v>0</v>
      </c>
      <c r="Z89" s="18">
        <v>0</v>
      </c>
      <c r="AA89" s="18">
        <f t="shared" ref="AA89:AA90" si="324">SUM(Y89:Z89)</f>
        <v>0</v>
      </c>
      <c r="AB89" s="19">
        <v>1</v>
      </c>
      <c r="AC89" s="19">
        <v>0</v>
      </c>
      <c r="AD89" s="19">
        <f t="shared" ref="AD89:AD90" si="325">SUM(AB89:AC89)</f>
        <v>1</v>
      </c>
      <c r="AE89" s="19">
        <v>0</v>
      </c>
      <c r="AF89" s="19">
        <v>0</v>
      </c>
      <c r="AG89" s="19">
        <f t="shared" ref="AG89:AG90" si="326">SUM(AE89:AF89)</f>
        <v>0</v>
      </c>
      <c r="AH89" s="49">
        <f t="shared" ref="AH89:AH90" si="327">Y89+AB89+AE89</f>
        <v>1</v>
      </c>
      <c r="AI89" s="49">
        <f t="shared" ref="AI89:AI90" si="328">Z89+AC89+AF89</f>
        <v>0</v>
      </c>
      <c r="AJ89" s="49">
        <f t="shared" ref="AJ89:AJ90" si="329">SUM(AH89:AI89)</f>
        <v>1</v>
      </c>
      <c r="AK89" s="19"/>
      <c r="AL89" s="19"/>
      <c r="AM89" s="19"/>
      <c r="AN89" s="19"/>
      <c r="AO89" s="19">
        <v>11</v>
      </c>
      <c r="AP89" s="19">
        <v>31.07</v>
      </c>
      <c r="AQ89" s="102">
        <f t="shared" si="315"/>
        <v>2.8245454545454547</v>
      </c>
    </row>
    <row r="90" spans="1:43" ht="25.5" customHeight="1" x14ac:dyDescent="0.35">
      <c r="A90" s="24"/>
      <c r="B90" s="54" t="s">
        <v>78</v>
      </c>
      <c r="C90" s="18">
        <v>2</v>
      </c>
      <c r="D90" s="18">
        <v>2</v>
      </c>
      <c r="E90" s="18">
        <f t="shared" si="301"/>
        <v>4</v>
      </c>
      <c r="F90" s="47">
        <v>2</v>
      </c>
      <c r="G90" s="53">
        <v>4</v>
      </c>
      <c r="H90" s="18">
        <f t="shared" si="302"/>
        <v>6</v>
      </c>
      <c r="I90" s="47">
        <v>0</v>
      </c>
      <c r="J90" s="18">
        <v>0</v>
      </c>
      <c r="K90" s="18">
        <f t="shared" si="303"/>
        <v>0</v>
      </c>
      <c r="L90" s="18">
        <f t="shared" si="322"/>
        <v>4</v>
      </c>
      <c r="M90" s="18">
        <f t="shared" si="323"/>
        <v>6</v>
      </c>
      <c r="N90" s="18">
        <f t="shared" si="305"/>
        <v>10</v>
      </c>
      <c r="O90" s="17">
        <v>2</v>
      </c>
      <c r="P90" s="18" t="str">
        <f t="shared" si="306"/>
        <v>0</v>
      </c>
      <c r="Q90" s="18" t="str">
        <f t="shared" si="307"/>
        <v>0</v>
      </c>
      <c r="R90" s="18" t="str">
        <f t="shared" si="308"/>
        <v>0</v>
      </c>
      <c r="S90" s="18">
        <f t="shared" si="309"/>
        <v>4</v>
      </c>
      <c r="T90" s="18">
        <f t="shared" si="310"/>
        <v>6</v>
      </c>
      <c r="U90" s="18">
        <f t="shared" si="311"/>
        <v>10</v>
      </c>
      <c r="V90" s="18" t="str">
        <f t="shared" si="312"/>
        <v>0</v>
      </c>
      <c r="W90" s="18" t="str">
        <f t="shared" si="313"/>
        <v>0</v>
      </c>
      <c r="X90" s="18" t="str">
        <f t="shared" si="314"/>
        <v>0</v>
      </c>
      <c r="Y90" s="18">
        <v>0</v>
      </c>
      <c r="Z90" s="18">
        <v>0</v>
      </c>
      <c r="AA90" s="18">
        <f t="shared" si="324"/>
        <v>0</v>
      </c>
      <c r="AB90" s="19">
        <v>0</v>
      </c>
      <c r="AC90" s="19">
        <v>0</v>
      </c>
      <c r="AD90" s="19">
        <f t="shared" si="325"/>
        <v>0</v>
      </c>
      <c r="AE90" s="19">
        <v>0</v>
      </c>
      <c r="AF90" s="19">
        <v>0</v>
      </c>
      <c r="AG90" s="19">
        <f t="shared" si="326"/>
        <v>0</v>
      </c>
      <c r="AH90" s="49">
        <f t="shared" si="327"/>
        <v>0</v>
      </c>
      <c r="AI90" s="49">
        <f t="shared" si="328"/>
        <v>0</v>
      </c>
      <c r="AJ90" s="49">
        <f t="shared" si="329"/>
        <v>0</v>
      </c>
      <c r="AK90" s="19"/>
      <c r="AL90" s="19"/>
      <c r="AM90" s="19"/>
      <c r="AN90" s="19"/>
      <c r="AO90" s="19">
        <v>10</v>
      </c>
      <c r="AP90" s="19">
        <v>27.12</v>
      </c>
      <c r="AQ90" s="102">
        <f t="shared" si="315"/>
        <v>2.7120000000000002</v>
      </c>
    </row>
    <row r="91" spans="1:43" ht="25.5" customHeight="1" x14ac:dyDescent="0.35">
      <c r="A91" s="24"/>
      <c r="B91" s="25" t="s">
        <v>43</v>
      </c>
      <c r="C91" s="18">
        <v>1</v>
      </c>
      <c r="D91" s="18">
        <v>0</v>
      </c>
      <c r="E91" s="18">
        <f t="shared" si="301"/>
        <v>1</v>
      </c>
      <c r="F91" s="47">
        <v>13</v>
      </c>
      <c r="G91" s="53">
        <v>1</v>
      </c>
      <c r="H91" s="18">
        <f t="shared" si="302"/>
        <v>14</v>
      </c>
      <c r="I91" s="47">
        <v>18</v>
      </c>
      <c r="J91" s="18">
        <v>1</v>
      </c>
      <c r="K91" s="18">
        <f t="shared" si="303"/>
        <v>19</v>
      </c>
      <c r="L91" s="18">
        <f t="shared" ref="L91:L111" si="330">C91+F91+I91</f>
        <v>32</v>
      </c>
      <c r="M91" s="18">
        <f t="shared" ref="M91:M111" si="331">D91+G91+J91</f>
        <v>2</v>
      </c>
      <c r="N91" s="18">
        <f t="shared" si="305"/>
        <v>34</v>
      </c>
      <c r="O91" s="17">
        <v>2</v>
      </c>
      <c r="P91" s="18" t="str">
        <f t="shared" si="306"/>
        <v>0</v>
      </c>
      <c r="Q91" s="18" t="str">
        <f t="shared" si="307"/>
        <v>0</v>
      </c>
      <c r="R91" s="18" t="str">
        <f t="shared" si="308"/>
        <v>0</v>
      </c>
      <c r="S91" s="18">
        <f t="shared" si="309"/>
        <v>32</v>
      </c>
      <c r="T91" s="18">
        <f t="shared" si="310"/>
        <v>2</v>
      </c>
      <c r="U91" s="18">
        <f t="shared" si="311"/>
        <v>34</v>
      </c>
      <c r="V91" s="18" t="str">
        <f t="shared" si="312"/>
        <v>0</v>
      </c>
      <c r="W91" s="18" t="str">
        <f t="shared" si="313"/>
        <v>0</v>
      </c>
      <c r="X91" s="18" t="str">
        <f t="shared" si="314"/>
        <v>0</v>
      </c>
      <c r="Y91" s="18">
        <v>0</v>
      </c>
      <c r="Z91" s="18">
        <v>0</v>
      </c>
      <c r="AA91" s="18">
        <f t="shared" si="316"/>
        <v>0</v>
      </c>
      <c r="AB91" s="19">
        <v>1</v>
      </c>
      <c r="AC91" s="19">
        <v>2</v>
      </c>
      <c r="AD91" s="19">
        <f t="shared" si="317"/>
        <v>3</v>
      </c>
      <c r="AE91" s="19">
        <v>0</v>
      </c>
      <c r="AF91" s="19">
        <v>0</v>
      </c>
      <c r="AG91" s="19">
        <f t="shared" si="318"/>
        <v>0</v>
      </c>
      <c r="AH91" s="49">
        <f t="shared" si="319"/>
        <v>1</v>
      </c>
      <c r="AI91" s="49">
        <f t="shared" si="320"/>
        <v>2</v>
      </c>
      <c r="AJ91" s="49">
        <f t="shared" si="321"/>
        <v>3</v>
      </c>
      <c r="AK91" s="19"/>
      <c r="AL91" s="19"/>
      <c r="AM91" s="19"/>
      <c r="AN91" s="19"/>
      <c r="AO91" s="19">
        <v>34</v>
      </c>
      <c r="AP91" s="19">
        <v>96.98</v>
      </c>
      <c r="AQ91" s="102">
        <f t="shared" si="315"/>
        <v>2.8523529411764708</v>
      </c>
    </row>
    <row r="92" spans="1:43" ht="25.5" hidden="1" customHeight="1" x14ac:dyDescent="0.35">
      <c r="A92" s="24"/>
      <c r="B92" s="56" t="s">
        <v>79</v>
      </c>
      <c r="C92" s="18">
        <v>0</v>
      </c>
      <c r="D92" s="18">
        <v>0</v>
      </c>
      <c r="E92" s="18">
        <f t="shared" si="301"/>
        <v>0</v>
      </c>
      <c r="F92" s="47">
        <v>0</v>
      </c>
      <c r="G92" s="53">
        <v>0</v>
      </c>
      <c r="H92" s="18">
        <f t="shared" si="302"/>
        <v>0</v>
      </c>
      <c r="I92" s="47">
        <v>0</v>
      </c>
      <c r="J92" s="18">
        <v>0</v>
      </c>
      <c r="K92" s="18">
        <f t="shared" si="303"/>
        <v>0</v>
      </c>
      <c r="L92" s="18">
        <f t="shared" si="330"/>
        <v>0</v>
      </c>
      <c r="M92" s="18">
        <f t="shared" si="331"/>
        <v>0</v>
      </c>
      <c r="N92" s="18">
        <f t="shared" si="305"/>
        <v>0</v>
      </c>
      <c r="O92" s="17">
        <v>2</v>
      </c>
      <c r="P92" s="18" t="str">
        <f t="shared" si="306"/>
        <v>0</v>
      </c>
      <c r="Q92" s="18" t="str">
        <f t="shared" si="307"/>
        <v>0</v>
      </c>
      <c r="R92" s="18" t="str">
        <f t="shared" si="308"/>
        <v>0</v>
      </c>
      <c r="S92" s="18">
        <f t="shared" si="309"/>
        <v>0</v>
      </c>
      <c r="T92" s="18">
        <f t="shared" si="310"/>
        <v>0</v>
      </c>
      <c r="U92" s="18">
        <f t="shared" si="311"/>
        <v>0</v>
      </c>
      <c r="V92" s="18" t="str">
        <f t="shared" si="312"/>
        <v>0</v>
      </c>
      <c r="W92" s="18" t="str">
        <f t="shared" si="313"/>
        <v>0</v>
      </c>
      <c r="X92" s="18" t="str">
        <f t="shared" si="314"/>
        <v>0</v>
      </c>
      <c r="Y92" s="18">
        <v>0</v>
      </c>
      <c r="Z92" s="18">
        <v>0</v>
      </c>
      <c r="AA92" s="18">
        <f t="shared" si="316"/>
        <v>0</v>
      </c>
      <c r="AB92" s="19">
        <v>0</v>
      </c>
      <c r="AC92" s="19">
        <v>0</v>
      </c>
      <c r="AD92" s="19">
        <f t="shared" si="317"/>
        <v>0</v>
      </c>
      <c r="AE92" s="19">
        <v>0</v>
      </c>
      <c r="AF92" s="19">
        <v>0</v>
      </c>
      <c r="AG92" s="19">
        <f t="shared" si="318"/>
        <v>0</v>
      </c>
      <c r="AH92" s="49">
        <f t="shared" si="319"/>
        <v>0</v>
      </c>
      <c r="AI92" s="49">
        <f t="shared" si="320"/>
        <v>0</v>
      </c>
      <c r="AJ92" s="49">
        <f t="shared" si="321"/>
        <v>0</v>
      </c>
      <c r="AK92" s="19"/>
      <c r="AL92" s="19"/>
      <c r="AM92" s="19"/>
      <c r="AN92" s="19"/>
      <c r="AO92" s="19">
        <f t="shared" ref="AO92:AO96" si="332">SUM(AK92:AN92)</f>
        <v>0</v>
      </c>
      <c r="AP92" s="19"/>
      <c r="AQ92" s="102" t="e">
        <f t="shared" si="315"/>
        <v>#DIV/0!</v>
      </c>
    </row>
    <row r="93" spans="1:43" ht="25.5" customHeight="1" x14ac:dyDescent="0.35">
      <c r="A93" s="24"/>
      <c r="B93" s="56" t="s">
        <v>80</v>
      </c>
      <c r="C93" s="18">
        <v>7</v>
      </c>
      <c r="D93" s="18">
        <v>1</v>
      </c>
      <c r="E93" s="18">
        <f t="shared" si="301"/>
        <v>8</v>
      </c>
      <c r="F93" s="47">
        <v>17</v>
      </c>
      <c r="G93" s="53">
        <v>2</v>
      </c>
      <c r="H93" s="18">
        <f t="shared" si="302"/>
        <v>19</v>
      </c>
      <c r="I93" s="47">
        <v>2</v>
      </c>
      <c r="J93" s="18">
        <v>0</v>
      </c>
      <c r="K93" s="18">
        <f t="shared" si="303"/>
        <v>2</v>
      </c>
      <c r="L93" s="18">
        <f t="shared" si="330"/>
        <v>26</v>
      </c>
      <c r="M93" s="18">
        <f t="shared" si="331"/>
        <v>3</v>
      </c>
      <c r="N93" s="18">
        <f t="shared" si="305"/>
        <v>29</v>
      </c>
      <c r="O93" s="17">
        <v>2</v>
      </c>
      <c r="P93" s="18" t="str">
        <f t="shared" si="306"/>
        <v>0</v>
      </c>
      <c r="Q93" s="18" t="str">
        <f t="shared" si="307"/>
        <v>0</v>
      </c>
      <c r="R93" s="18" t="str">
        <f t="shared" si="308"/>
        <v>0</v>
      </c>
      <c r="S93" s="18">
        <f t="shared" si="309"/>
        <v>26</v>
      </c>
      <c r="T93" s="18">
        <f t="shared" si="310"/>
        <v>3</v>
      </c>
      <c r="U93" s="18">
        <f t="shared" si="311"/>
        <v>29</v>
      </c>
      <c r="V93" s="18" t="str">
        <f t="shared" si="312"/>
        <v>0</v>
      </c>
      <c r="W93" s="18" t="str">
        <f t="shared" si="313"/>
        <v>0</v>
      </c>
      <c r="X93" s="18" t="str">
        <f t="shared" si="314"/>
        <v>0</v>
      </c>
      <c r="Y93" s="18">
        <v>0</v>
      </c>
      <c r="Z93" s="18">
        <v>0</v>
      </c>
      <c r="AA93" s="18">
        <f t="shared" ref="AA93:AA94" si="333">SUM(Y93:Z93)</f>
        <v>0</v>
      </c>
      <c r="AB93" s="19">
        <v>0</v>
      </c>
      <c r="AC93" s="19">
        <v>0</v>
      </c>
      <c r="AD93" s="19">
        <f t="shared" ref="AD93:AD94" si="334">SUM(AB93:AC93)</f>
        <v>0</v>
      </c>
      <c r="AE93" s="19">
        <v>0</v>
      </c>
      <c r="AF93" s="19">
        <v>0</v>
      </c>
      <c r="AG93" s="19">
        <f t="shared" ref="AG93:AG94" si="335">SUM(AE93:AF93)</f>
        <v>0</v>
      </c>
      <c r="AH93" s="49">
        <f t="shared" ref="AH93:AH94" si="336">Y93+AB93+AE93</f>
        <v>0</v>
      </c>
      <c r="AI93" s="49">
        <f t="shared" ref="AI93:AI94" si="337">Z93+AC93+AF93</f>
        <v>0</v>
      </c>
      <c r="AJ93" s="49">
        <f t="shared" ref="AJ93:AJ94" si="338">SUM(AH93:AI93)</f>
        <v>0</v>
      </c>
      <c r="AK93" s="19"/>
      <c r="AL93" s="19"/>
      <c r="AM93" s="19"/>
      <c r="AN93" s="19"/>
      <c r="AO93" s="19">
        <v>29</v>
      </c>
      <c r="AP93" s="19">
        <v>72.47</v>
      </c>
      <c r="AQ93" s="102">
        <f t="shared" si="315"/>
        <v>2.4989655172413792</v>
      </c>
    </row>
    <row r="94" spans="1:43" ht="25.5" customHeight="1" x14ac:dyDescent="0.35">
      <c r="A94" s="24"/>
      <c r="B94" s="56" t="s">
        <v>81</v>
      </c>
      <c r="C94" s="18">
        <v>6</v>
      </c>
      <c r="D94" s="18">
        <v>7</v>
      </c>
      <c r="E94" s="18">
        <f t="shared" si="301"/>
        <v>13</v>
      </c>
      <c r="F94" s="47">
        <v>16</v>
      </c>
      <c r="G94" s="53">
        <v>13</v>
      </c>
      <c r="H94" s="18">
        <f t="shared" si="302"/>
        <v>29</v>
      </c>
      <c r="I94" s="47">
        <v>3</v>
      </c>
      <c r="J94" s="18">
        <v>2</v>
      </c>
      <c r="K94" s="18">
        <f t="shared" si="303"/>
        <v>5</v>
      </c>
      <c r="L94" s="18">
        <f t="shared" si="330"/>
        <v>25</v>
      </c>
      <c r="M94" s="18">
        <f t="shared" si="331"/>
        <v>22</v>
      </c>
      <c r="N94" s="18">
        <f t="shared" si="305"/>
        <v>47</v>
      </c>
      <c r="O94" s="17">
        <v>2</v>
      </c>
      <c r="P94" s="18" t="str">
        <f t="shared" si="306"/>
        <v>0</v>
      </c>
      <c r="Q94" s="18" t="str">
        <f t="shared" si="307"/>
        <v>0</v>
      </c>
      <c r="R94" s="18" t="str">
        <f t="shared" si="308"/>
        <v>0</v>
      </c>
      <c r="S94" s="18">
        <f t="shared" si="309"/>
        <v>25</v>
      </c>
      <c r="T94" s="18">
        <f t="shared" si="310"/>
        <v>22</v>
      </c>
      <c r="U94" s="18">
        <f t="shared" si="311"/>
        <v>47</v>
      </c>
      <c r="V94" s="18" t="str">
        <f t="shared" si="312"/>
        <v>0</v>
      </c>
      <c r="W94" s="18" t="str">
        <f t="shared" si="313"/>
        <v>0</v>
      </c>
      <c r="X94" s="18" t="str">
        <f t="shared" si="314"/>
        <v>0</v>
      </c>
      <c r="Y94" s="18">
        <v>0</v>
      </c>
      <c r="Z94" s="18">
        <v>0</v>
      </c>
      <c r="AA94" s="18">
        <f t="shared" si="333"/>
        <v>0</v>
      </c>
      <c r="AB94" s="19">
        <v>0</v>
      </c>
      <c r="AC94" s="19">
        <v>0</v>
      </c>
      <c r="AD94" s="19">
        <f t="shared" si="334"/>
        <v>0</v>
      </c>
      <c r="AE94" s="19">
        <v>0</v>
      </c>
      <c r="AF94" s="19">
        <v>0</v>
      </c>
      <c r="AG94" s="19">
        <f t="shared" si="335"/>
        <v>0</v>
      </c>
      <c r="AH94" s="49">
        <f t="shared" si="336"/>
        <v>0</v>
      </c>
      <c r="AI94" s="49">
        <f t="shared" si="337"/>
        <v>0</v>
      </c>
      <c r="AJ94" s="49">
        <f t="shared" si="338"/>
        <v>0</v>
      </c>
      <c r="AK94" s="19"/>
      <c r="AL94" s="19"/>
      <c r="AM94" s="19"/>
      <c r="AN94" s="19"/>
      <c r="AO94" s="19">
        <v>47</v>
      </c>
      <c r="AP94" s="19">
        <v>120.36</v>
      </c>
      <c r="AQ94" s="102">
        <f t="shared" si="315"/>
        <v>2.5608510638297872</v>
      </c>
    </row>
    <row r="95" spans="1:43" ht="25.5" customHeight="1" x14ac:dyDescent="0.35">
      <c r="A95" s="13"/>
      <c r="B95" s="25" t="s">
        <v>82</v>
      </c>
      <c r="C95" s="18">
        <v>0</v>
      </c>
      <c r="D95" s="18">
        <v>0</v>
      </c>
      <c r="E95" s="18">
        <f t="shared" si="301"/>
        <v>0</v>
      </c>
      <c r="F95" s="47">
        <v>1</v>
      </c>
      <c r="G95" s="53">
        <v>0</v>
      </c>
      <c r="H95" s="18">
        <f t="shared" si="302"/>
        <v>1</v>
      </c>
      <c r="I95" s="47">
        <v>0</v>
      </c>
      <c r="J95" s="18">
        <v>0</v>
      </c>
      <c r="K95" s="18">
        <f t="shared" si="303"/>
        <v>0</v>
      </c>
      <c r="L95" s="18">
        <f t="shared" si="330"/>
        <v>1</v>
      </c>
      <c r="M95" s="18">
        <f t="shared" si="331"/>
        <v>0</v>
      </c>
      <c r="N95" s="18">
        <f t="shared" si="305"/>
        <v>1</v>
      </c>
      <c r="O95" s="17">
        <v>2</v>
      </c>
      <c r="P95" s="18" t="str">
        <f t="shared" si="306"/>
        <v>0</v>
      </c>
      <c r="Q95" s="18" t="str">
        <f t="shared" si="307"/>
        <v>0</v>
      </c>
      <c r="R95" s="18" t="str">
        <f t="shared" si="308"/>
        <v>0</v>
      </c>
      <c r="S95" s="18">
        <f t="shared" si="309"/>
        <v>1</v>
      </c>
      <c r="T95" s="18">
        <f t="shared" si="310"/>
        <v>0</v>
      </c>
      <c r="U95" s="18">
        <f t="shared" si="311"/>
        <v>1</v>
      </c>
      <c r="V95" s="18" t="str">
        <f t="shared" si="312"/>
        <v>0</v>
      </c>
      <c r="W95" s="18" t="str">
        <f t="shared" si="313"/>
        <v>0</v>
      </c>
      <c r="X95" s="18" t="str">
        <f t="shared" si="314"/>
        <v>0</v>
      </c>
      <c r="Y95" s="18">
        <v>0</v>
      </c>
      <c r="Z95" s="18">
        <v>0</v>
      </c>
      <c r="AA95" s="18">
        <f t="shared" si="316"/>
        <v>0</v>
      </c>
      <c r="AB95" s="19">
        <v>0</v>
      </c>
      <c r="AC95" s="19">
        <v>0</v>
      </c>
      <c r="AD95" s="19">
        <f t="shared" si="317"/>
        <v>0</v>
      </c>
      <c r="AE95" s="19">
        <v>0</v>
      </c>
      <c r="AF95" s="19">
        <v>0</v>
      </c>
      <c r="AG95" s="19">
        <f t="shared" si="318"/>
        <v>0</v>
      </c>
      <c r="AH95" s="49">
        <f t="shared" si="319"/>
        <v>0</v>
      </c>
      <c r="AI95" s="49">
        <f t="shared" si="320"/>
        <v>0</v>
      </c>
      <c r="AJ95" s="49">
        <f t="shared" si="321"/>
        <v>0</v>
      </c>
      <c r="AK95" s="19"/>
      <c r="AL95" s="19"/>
      <c r="AM95" s="19"/>
      <c r="AN95" s="19"/>
      <c r="AO95" s="19">
        <v>1</v>
      </c>
      <c r="AP95" s="19">
        <v>2.0699999999999998</v>
      </c>
      <c r="AQ95" s="102">
        <f t="shared" si="315"/>
        <v>2.0699999999999998</v>
      </c>
    </row>
    <row r="96" spans="1:43" ht="25.5" hidden="1" customHeight="1" x14ac:dyDescent="0.35">
      <c r="A96" s="13"/>
      <c r="B96" s="25" t="s">
        <v>83</v>
      </c>
      <c r="C96" s="18">
        <v>0</v>
      </c>
      <c r="D96" s="18">
        <v>0</v>
      </c>
      <c r="E96" s="18">
        <f t="shared" si="301"/>
        <v>0</v>
      </c>
      <c r="F96" s="47">
        <v>0</v>
      </c>
      <c r="G96" s="53">
        <v>0</v>
      </c>
      <c r="H96" s="18">
        <f t="shared" si="302"/>
        <v>0</v>
      </c>
      <c r="I96" s="47">
        <v>0</v>
      </c>
      <c r="J96" s="18">
        <v>0</v>
      </c>
      <c r="K96" s="18">
        <f t="shared" si="303"/>
        <v>0</v>
      </c>
      <c r="L96" s="18">
        <f t="shared" si="330"/>
        <v>0</v>
      </c>
      <c r="M96" s="18">
        <f t="shared" si="331"/>
        <v>0</v>
      </c>
      <c r="N96" s="18">
        <f t="shared" si="305"/>
        <v>0</v>
      </c>
      <c r="O96" s="17">
        <v>2</v>
      </c>
      <c r="P96" s="18" t="str">
        <f t="shared" si="306"/>
        <v>0</v>
      </c>
      <c r="Q96" s="18" t="str">
        <f t="shared" si="307"/>
        <v>0</v>
      </c>
      <c r="R96" s="18" t="str">
        <f t="shared" si="308"/>
        <v>0</v>
      </c>
      <c r="S96" s="18">
        <f t="shared" si="309"/>
        <v>0</v>
      </c>
      <c r="T96" s="18">
        <f t="shared" si="310"/>
        <v>0</v>
      </c>
      <c r="U96" s="18">
        <f t="shared" si="311"/>
        <v>0</v>
      </c>
      <c r="V96" s="18" t="str">
        <f t="shared" si="312"/>
        <v>0</v>
      </c>
      <c r="W96" s="18" t="str">
        <f t="shared" si="313"/>
        <v>0</v>
      </c>
      <c r="X96" s="18" t="str">
        <f t="shared" si="314"/>
        <v>0</v>
      </c>
      <c r="Y96" s="18">
        <v>0</v>
      </c>
      <c r="Z96" s="18">
        <v>0</v>
      </c>
      <c r="AA96" s="18">
        <f t="shared" si="316"/>
        <v>0</v>
      </c>
      <c r="AB96" s="19">
        <v>0</v>
      </c>
      <c r="AC96" s="19">
        <v>0</v>
      </c>
      <c r="AD96" s="19">
        <f t="shared" si="317"/>
        <v>0</v>
      </c>
      <c r="AE96" s="19">
        <v>0</v>
      </c>
      <c r="AF96" s="19">
        <v>0</v>
      </c>
      <c r="AG96" s="19">
        <f t="shared" si="318"/>
        <v>0</v>
      </c>
      <c r="AH96" s="49">
        <f t="shared" si="319"/>
        <v>0</v>
      </c>
      <c r="AI96" s="49">
        <f t="shared" si="320"/>
        <v>0</v>
      </c>
      <c r="AJ96" s="49">
        <f t="shared" si="321"/>
        <v>0</v>
      </c>
      <c r="AK96" s="19"/>
      <c r="AL96" s="19"/>
      <c r="AM96" s="19"/>
      <c r="AN96" s="19"/>
      <c r="AO96" s="19">
        <f t="shared" si="332"/>
        <v>0</v>
      </c>
      <c r="AP96" s="19"/>
      <c r="AQ96" s="19" t="e">
        <f t="shared" si="315"/>
        <v>#DIV/0!</v>
      </c>
    </row>
    <row r="97" spans="1:43" ht="25.5" customHeight="1" x14ac:dyDescent="0.35">
      <c r="A97" s="13"/>
      <c r="B97" s="25" t="s">
        <v>84</v>
      </c>
      <c r="C97" s="18">
        <v>2</v>
      </c>
      <c r="D97" s="18">
        <v>0</v>
      </c>
      <c r="E97" s="18">
        <f t="shared" si="301"/>
        <v>2</v>
      </c>
      <c r="F97" s="47">
        <v>29</v>
      </c>
      <c r="G97" s="53">
        <v>9</v>
      </c>
      <c r="H97" s="18">
        <f t="shared" si="302"/>
        <v>38</v>
      </c>
      <c r="I97" s="47">
        <v>2</v>
      </c>
      <c r="J97" s="18">
        <v>1</v>
      </c>
      <c r="K97" s="18">
        <f t="shared" si="303"/>
        <v>3</v>
      </c>
      <c r="L97" s="18">
        <f t="shared" si="330"/>
        <v>33</v>
      </c>
      <c r="M97" s="18">
        <f t="shared" si="331"/>
        <v>10</v>
      </c>
      <c r="N97" s="18">
        <f t="shared" si="305"/>
        <v>43</v>
      </c>
      <c r="O97" s="17">
        <v>2</v>
      </c>
      <c r="P97" s="18" t="str">
        <f t="shared" si="306"/>
        <v>0</v>
      </c>
      <c r="Q97" s="18" t="str">
        <f t="shared" si="307"/>
        <v>0</v>
      </c>
      <c r="R97" s="18" t="str">
        <f t="shared" si="308"/>
        <v>0</v>
      </c>
      <c r="S97" s="18">
        <f t="shared" si="309"/>
        <v>33</v>
      </c>
      <c r="T97" s="18">
        <f t="shared" si="310"/>
        <v>10</v>
      </c>
      <c r="U97" s="18">
        <f t="shared" si="311"/>
        <v>43</v>
      </c>
      <c r="V97" s="18" t="str">
        <f t="shared" si="312"/>
        <v>0</v>
      </c>
      <c r="W97" s="18" t="str">
        <f t="shared" si="313"/>
        <v>0</v>
      </c>
      <c r="X97" s="18" t="str">
        <f t="shared" si="314"/>
        <v>0</v>
      </c>
      <c r="Y97" s="18">
        <v>0</v>
      </c>
      <c r="Z97" s="18">
        <v>0</v>
      </c>
      <c r="AA97" s="18">
        <f t="shared" si="316"/>
        <v>0</v>
      </c>
      <c r="AB97" s="19">
        <v>4</v>
      </c>
      <c r="AC97" s="19">
        <v>3</v>
      </c>
      <c r="AD97" s="19">
        <f t="shared" si="317"/>
        <v>7</v>
      </c>
      <c r="AE97" s="19">
        <v>0</v>
      </c>
      <c r="AF97" s="19">
        <v>0</v>
      </c>
      <c r="AG97" s="19">
        <f t="shared" si="318"/>
        <v>0</v>
      </c>
      <c r="AH97" s="49">
        <f t="shared" si="319"/>
        <v>4</v>
      </c>
      <c r="AI97" s="49">
        <f t="shared" si="320"/>
        <v>3</v>
      </c>
      <c r="AJ97" s="49">
        <f t="shared" si="321"/>
        <v>7</v>
      </c>
      <c r="AK97" s="19"/>
      <c r="AL97" s="19"/>
      <c r="AM97" s="19"/>
      <c r="AN97" s="19"/>
      <c r="AO97" s="19">
        <v>43</v>
      </c>
      <c r="AP97" s="19">
        <v>128.19999999999999</v>
      </c>
      <c r="AQ97" s="102">
        <f t="shared" si="315"/>
        <v>2.9813953488372089</v>
      </c>
    </row>
    <row r="98" spans="1:43" ht="25.5" customHeight="1" x14ac:dyDescent="0.35">
      <c r="A98" s="23"/>
      <c r="B98" s="25" t="s">
        <v>45</v>
      </c>
      <c r="C98" s="18">
        <v>4</v>
      </c>
      <c r="D98" s="18">
        <v>1</v>
      </c>
      <c r="E98" s="18">
        <f t="shared" si="301"/>
        <v>5</v>
      </c>
      <c r="F98" s="47">
        <v>40</v>
      </c>
      <c r="G98" s="53">
        <v>21</v>
      </c>
      <c r="H98" s="18">
        <f t="shared" si="302"/>
        <v>61</v>
      </c>
      <c r="I98" s="47">
        <v>2</v>
      </c>
      <c r="J98" s="18">
        <v>0</v>
      </c>
      <c r="K98" s="18">
        <f t="shared" si="303"/>
        <v>2</v>
      </c>
      <c r="L98" s="18">
        <f t="shared" si="330"/>
        <v>46</v>
      </c>
      <c r="M98" s="18">
        <f t="shared" si="331"/>
        <v>22</v>
      </c>
      <c r="N98" s="18">
        <f t="shared" si="305"/>
        <v>68</v>
      </c>
      <c r="O98" s="17">
        <v>2</v>
      </c>
      <c r="P98" s="18" t="str">
        <f t="shared" si="306"/>
        <v>0</v>
      </c>
      <c r="Q98" s="18" t="str">
        <f t="shared" si="307"/>
        <v>0</v>
      </c>
      <c r="R98" s="18" t="str">
        <f t="shared" si="308"/>
        <v>0</v>
      </c>
      <c r="S98" s="18">
        <f t="shared" si="309"/>
        <v>46</v>
      </c>
      <c r="T98" s="18">
        <f t="shared" si="310"/>
        <v>22</v>
      </c>
      <c r="U98" s="18">
        <f t="shared" si="311"/>
        <v>68</v>
      </c>
      <c r="V98" s="18" t="str">
        <f t="shared" si="312"/>
        <v>0</v>
      </c>
      <c r="W98" s="18" t="str">
        <f t="shared" si="313"/>
        <v>0</v>
      </c>
      <c r="X98" s="18" t="str">
        <f t="shared" si="314"/>
        <v>0</v>
      </c>
      <c r="Y98" s="18">
        <v>0</v>
      </c>
      <c r="Z98" s="18">
        <v>0</v>
      </c>
      <c r="AA98" s="18">
        <f t="shared" si="316"/>
        <v>0</v>
      </c>
      <c r="AB98" s="19">
        <v>2</v>
      </c>
      <c r="AC98" s="19">
        <v>0</v>
      </c>
      <c r="AD98" s="19">
        <f t="shared" si="317"/>
        <v>2</v>
      </c>
      <c r="AE98" s="19">
        <v>0</v>
      </c>
      <c r="AF98" s="19">
        <v>0</v>
      </c>
      <c r="AG98" s="19">
        <f t="shared" si="318"/>
        <v>0</v>
      </c>
      <c r="AH98" s="49">
        <f t="shared" si="319"/>
        <v>2</v>
      </c>
      <c r="AI98" s="49">
        <f t="shared" si="320"/>
        <v>0</v>
      </c>
      <c r="AJ98" s="49">
        <f t="shared" si="321"/>
        <v>2</v>
      </c>
      <c r="AK98" s="19"/>
      <c r="AL98" s="19"/>
      <c r="AM98" s="19"/>
      <c r="AN98" s="19"/>
      <c r="AO98" s="19">
        <v>68</v>
      </c>
      <c r="AP98" s="19">
        <v>186.04</v>
      </c>
      <c r="AQ98" s="102">
        <f t="shared" si="315"/>
        <v>2.7358823529411764</v>
      </c>
    </row>
    <row r="99" spans="1:43" ht="25.5" customHeight="1" x14ac:dyDescent="0.35">
      <c r="A99" s="23"/>
      <c r="B99" s="25" t="s">
        <v>85</v>
      </c>
      <c r="C99" s="18">
        <v>5</v>
      </c>
      <c r="D99" s="18">
        <v>3</v>
      </c>
      <c r="E99" s="18">
        <f t="shared" si="301"/>
        <v>8</v>
      </c>
      <c r="F99" s="47">
        <v>15</v>
      </c>
      <c r="G99" s="53">
        <v>4</v>
      </c>
      <c r="H99" s="18">
        <f t="shared" si="302"/>
        <v>19</v>
      </c>
      <c r="I99" s="47">
        <v>1</v>
      </c>
      <c r="J99" s="18">
        <v>0</v>
      </c>
      <c r="K99" s="18">
        <f t="shared" si="303"/>
        <v>1</v>
      </c>
      <c r="L99" s="18">
        <f t="shared" si="330"/>
        <v>21</v>
      </c>
      <c r="M99" s="18">
        <f t="shared" si="331"/>
        <v>7</v>
      </c>
      <c r="N99" s="18">
        <f t="shared" si="305"/>
        <v>28</v>
      </c>
      <c r="O99" s="17">
        <v>2</v>
      </c>
      <c r="P99" s="18" t="str">
        <f t="shared" si="306"/>
        <v>0</v>
      </c>
      <c r="Q99" s="18" t="str">
        <f t="shared" si="307"/>
        <v>0</v>
      </c>
      <c r="R99" s="18" t="str">
        <f t="shared" si="308"/>
        <v>0</v>
      </c>
      <c r="S99" s="18">
        <f t="shared" si="309"/>
        <v>21</v>
      </c>
      <c r="T99" s="18">
        <f t="shared" si="310"/>
        <v>7</v>
      </c>
      <c r="U99" s="18">
        <f t="shared" si="311"/>
        <v>28</v>
      </c>
      <c r="V99" s="18" t="str">
        <f t="shared" si="312"/>
        <v>0</v>
      </c>
      <c r="W99" s="18" t="str">
        <f t="shared" si="313"/>
        <v>0</v>
      </c>
      <c r="X99" s="18" t="str">
        <f t="shared" si="314"/>
        <v>0</v>
      </c>
      <c r="Y99" s="18">
        <v>0</v>
      </c>
      <c r="Z99" s="18">
        <v>0</v>
      </c>
      <c r="AA99" s="18">
        <f t="shared" ref="AA99:AA100" si="339">SUM(Y99:Z99)</f>
        <v>0</v>
      </c>
      <c r="AB99" s="19">
        <v>0</v>
      </c>
      <c r="AC99" s="19">
        <v>0</v>
      </c>
      <c r="AD99" s="19">
        <f t="shared" ref="AD99:AD100" si="340">SUM(AB99:AC99)</f>
        <v>0</v>
      </c>
      <c r="AE99" s="19">
        <v>0</v>
      </c>
      <c r="AF99" s="19">
        <v>0</v>
      </c>
      <c r="AG99" s="19">
        <f t="shared" ref="AG99:AG100" si="341">SUM(AE99:AF99)</f>
        <v>0</v>
      </c>
      <c r="AH99" s="49">
        <f t="shared" ref="AH99:AH100" si="342">Y99+AB99+AE99</f>
        <v>0</v>
      </c>
      <c r="AI99" s="49">
        <f t="shared" ref="AI99:AI100" si="343">Z99+AC99+AF99</f>
        <v>0</v>
      </c>
      <c r="AJ99" s="49">
        <f t="shared" ref="AJ99:AJ100" si="344">SUM(AH99:AI99)</f>
        <v>0</v>
      </c>
      <c r="AK99" s="19"/>
      <c r="AL99" s="19"/>
      <c r="AM99" s="19"/>
      <c r="AN99" s="19"/>
      <c r="AO99" s="19">
        <v>28</v>
      </c>
      <c r="AP99" s="19">
        <v>72.13</v>
      </c>
      <c r="AQ99" s="102">
        <f t="shared" si="315"/>
        <v>2.5760714285714283</v>
      </c>
    </row>
    <row r="100" spans="1:43" ht="25.5" customHeight="1" x14ac:dyDescent="0.35">
      <c r="A100" s="23"/>
      <c r="B100" s="25" t="s">
        <v>86</v>
      </c>
      <c r="C100" s="18">
        <v>3</v>
      </c>
      <c r="D100" s="18">
        <v>0</v>
      </c>
      <c r="E100" s="18">
        <f t="shared" si="301"/>
        <v>3</v>
      </c>
      <c r="F100" s="47">
        <v>12</v>
      </c>
      <c r="G100" s="53">
        <v>12</v>
      </c>
      <c r="H100" s="18">
        <f t="shared" si="302"/>
        <v>24</v>
      </c>
      <c r="I100" s="47">
        <v>1</v>
      </c>
      <c r="J100" s="18">
        <v>0</v>
      </c>
      <c r="K100" s="18">
        <f t="shared" si="303"/>
        <v>1</v>
      </c>
      <c r="L100" s="18">
        <f t="shared" si="330"/>
        <v>16</v>
      </c>
      <c r="M100" s="18">
        <f t="shared" si="331"/>
        <v>12</v>
      </c>
      <c r="N100" s="18">
        <f t="shared" si="305"/>
        <v>28</v>
      </c>
      <c r="O100" s="17">
        <v>2</v>
      </c>
      <c r="P100" s="18" t="str">
        <f t="shared" si="306"/>
        <v>0</v>
      </c>
      <c r="Q100" s="18" t="str">
        <f t="shared" si="307"/>
        <v>0</v>
      </c>
      <c r="R100" s="18" t="str">
        <f t="shared" si="308"/>
        <v>0</v>
      </c>
      <c r="S100" s="18">
        <f t="shared" si="309"/>
        <v>16</v>
      </c>
      <c r="T100" s="18">
        <f t="shared" si="310"/>
        <v>12</v>
      </c>
      <c r="U100" s="18">
        <f t="shared" si="311"/>
        <v>28</v>
      </c>
      <c r="V100" s="18" t="str">
        <f t="shared" si="312"/>
        <v>0</v>
      </c>
      <c r="W100" s="18" t="str">
        <f t="shared" si="313"/>
        <v>0</v>
      </c>
      <c r="X100" s="18" t="str">
        <f t="shared" si="314"/>
        <v>0</v>
      </c>
      <c r="Y100" s="18">
        <v>0</v>
      </c>
      <c r="Z100" s="18">
        <v>0</v>
      </c>
      <c r="AA100" s="18">
        <f t="shared" si="339"/>
        <v>0</v>
      </c>
      <c r="AB100" s="19">
        <v>0</v>
      </c>
      <c r="AC100" s="19">
        <v>0</v>
      </c>
      <c r="AD100" s="19">
        <f t="shared" si="340"/>
        <v>0</v>
      </c>
      <c r="AE100" s="19">
        <v>0</v>
      </c>
      <c r="AF100" s="19">
        <v>0</v>
      </c>
      <c r="AG100" s="19">
        <f t="shared" si="341"/>
        <v>0</v>
      </c>
      <c r="AH100" s="49">
        <f t="shared" si="342"/>
        <v>0</v>
      </c>
      <c r="AI100" s="49">
        <f t="shared" si="343"/>
        <v>0</v>
      </c>
      <c r="AJ100" s="49">
        <f t="shared" si="344"/>
        <v>0</v>
      </c>
      <c r="AK100" s="19"/>
      <c r="AL100" s="19"/>
      <c r="AM100" s="19"/>
      <c r="AN100" s="19"/>
      <c r="AO100" s="19">
        <v>28</v>
      </c>
      <c r="AP100" s="19">
        <v>76.12</v>
      </c>
      <c r="AQ100" s="102">
        <f t="shared" si="315"/>
        <v>2.7185714285714289</v>
      </c>
    </row>
    <row r="101" spans="1:43" ht="25.5" customHeight="1" x14ac:dyDescent="0.35">
      <c r="A101" s="24"/>
      <c r="B101" s="54" t="s">
        <v>87</v>
      </c>
      <c r="C101" s="18">
        <v>4</v>
      </c>
      <c r="D101" s="18">
        <v>2</v>
      </c>
      <c r="E101" s="18">
        <f t="shared" si="301"/>
        <v>6</v>
      </c>
      <c r="F101" s="47">
        <v>2</v>
      </c>
      <c r="G101" s="53">
        <v>1</v>
      </c>
      <c r="H101" s="18">
        <f t="shared" si="302"/>
        <v>3</v>
      </c>
      <c r="I101" s="47">
        <v>13</v>
      </c>
      <c r="J101" s="18">
        <v>20</v>
      </c>
      <c r="K101" s="18">
        <f t="shared" si="303"/>
        <v>33</v>
      </c>
      <c r="L101" s="18">
        <f t="shared" si="330"/>
        <v>19</v>
      </c>
      <c r="M101" s="18">
        <f t="shared" si="331"/>
        <v>23</v>
      </c>
      <c r="N101" s="18">
        <f t="shared" si="305"/>
        <v>42</v>
      </c>
      <c r="O101" s="17">
        <v>2</v>
      </c>
      <c r="P101" s="18" t="str">
        <f t="shared" si="306"/>
        <v>0</v>
      </c>
      <c r="Q101" s="18" t="str">
        <f t="shared" si="307"/>
        <v>0</v>
      </c>
      <c r="R101" s="18" t="str">
        <f t="shared" si="308"/>
        <v>0</v>
      </c>
      <c r="S101" s="18">
        <f t="shared" si="309"/>
        <v>19</v>
      </c>
      <c r="T101" s="18">
        <f t="shared" si="310"/>
        <v>23</v>
      </c>
      <c r="U101" s="18">
        <f t="shared" si="311"/>
        <v>42</v>
      </c>
      <c r="V101" s="18" t="str">
        <f t="shared" si="312"/>
        <v>0</v>
      </c>
      <c r="W101" s="18" t="str">
        <f t="shared" si="313"/>
        <v>0</v>
      </c>
      <c r="X101" s="18" t="str">
        <f t="shared" si="314"/>
        <v>0</v>
      </c>
      <c r="Y101" s="18">
        <v>0</v>
      </c>
      <c r="Z101" s="18">
        <v>0</v>
      </c>
      <c r="AA101" s="18">
        <f t="shared" si="316"/>
        <v>0</v>
      </c>
      <c r="AB101" s="19">
        <v>0</v>
      </c>
      <c r="AC101" s="19">
        <v>0</v>
      </c>
      <c r="AD101" s="19">
        <f t="shared" si="317"/>
        <v>0</v>
      </c>
      <c r="AE101" s="19">
        <v>0</v>
      </c>
      <c r="AF101" s="19">
        <v>0</v>
      </c>
      <c r="AG101" s="19">
        <f t="shared" si="318"/>
        <v>0</v>
      </c>
      <c r="AH101" s="49">
        <f t="shared" si="319"/>
        <v>0</v>
      </c>
      <c r="AI101" s="49">
        <f t="shared" si="320"/>
        <v>0</v>
      </c>
      <c r="AJ101" s="49">
        <f t="shared" si="321"/>
        <v>0</v>
      </c>
      <c r="AK101" s="19"/>
      <c r="AL101" s="19"/>
      <c r="AM101" s="19"/>
      <c r="AN101" s="19"/>
      <c r="AO101" s="19">
        <v>42</v>
      </c>
      <c r="AP101" s="19">
        <v>112.33</v>
      </c>
      <c r="AQ101" s="102">
        <f t="shared" si="315"/>
        <v>2.6745238095238095</v>
      </c>
    </row>
    <row r="102" spans="1:43" ht="25.5" customHeight="1" x14ac:dyDescent="0.35">
      <c r="A102" s="24"/>
      <c r="B102" s="54" t="s">
        <v>88</v>
      </c>
      <c r="C102" s="18">
        <v>0</v>
      </c>
      <c r="D102" s="18">
        <v>0</v>
      </c>
      <c r="E102" s="18">
        <f t="shared" si="301"/>
        <v>0</v>
      </c>
      <c r="F102" s="47">
        <v>2</v>
      </c>
      <c r="G102" s="53">
        <v>0</v>
      </c>
      <c r="H102" s="18">
        <f t="shared" si="302"/>
        <v>2</v>
      </c>
      <c r="I102" s="47">
        <v>2</v>
      </c>
      <c r="J102" s="18">
        <v>5</v>
      </c>
      <c r="K102" s="18">
        <f t="shared" si="303"/>
        <v>7</v>
      </c>
      <c r="L102" s="18">
        <f t="shared" si="330"/>
        <v>4</v>
      </c>
      <c r="M102" s="18">
        <f t="shared" si="331"/>
        <v>5</v>
      </c>
      <c r="N102" s="18">
        <f t="shared" si="305"/>
        <v>9</v>
      </c>
      <c r="O102" s="17">
        <v>2</v>
      </c>
      <c r="P102" s="18" t="str">
        <f t="shared" si="306"/>
        <v>0</v>
      </c>
      <c r="Q102" s="18" t="str">
        <f t="shared" si="307"/>
        <v>0</v>
      </c>
      <c r="R102" s="18" t="str">
        <f t="shared" si="308"/>
        <v>0</v>
      </c>
      <c r="S102" s="18">
        <f t="shared" si="309"/>
        <v>4</v>
      </c>
      <c r="T102" s="18">
        <f t="shared" si="310"/>
        <v>5</v>
      </c>
      <c r="U102" s="18">
        <f t="shared" si="311"/>
        <v>9</v>
      </c>
      <c r="V102" s="18" t="str">
        <f t="shared" si="312"/>
        <v>0</v>
      </c>
      <c r="W102" s="18" t="str">
        <f t="shared" si="313"/>
        <v>0</v>
      </c>
      <c r="X102" s="18" t="str">
        <f t="shared" si="314"/>
        <v>0</v>
      </c>
      <c r="Y102" s="18">
        <v>0</v>
      </c>
      <c r="Z102" s="18">
        <v>0</v>
      </c>
      <c r="AA102" s="18">
        <f t="shared" ref="AA102" si="345">SUM(Y102:Z102)</f>
        <v>0</v>
      </c>
      <c r="AB102" s="19">
        <v>0</v>
      </c>
      <c r="AC102" s="19">
        <v>0</v>
      </c>
      <c r="AD102" s="19">
        <f t="shared" ref="AD102" si="346">SUM(AB102:AC102)</f>
        <v>0</v>
      </c>
      <c r="AE102" s="19">
        <v>0</v>
      </c>
      <c r="AF102" s="19">
        <v>0</v>
      </c>
      <c r="AG102" s="19">
        <f t="shared" ref="AG102" si="347">SUM(AE102:AF102)</f>
        <v>0</v>
      </c>
      <c r="AH102" s="49">
        <f t="shared" ref="AH102" si="348">Y102+AB102+AE102</f>
        <v>0</v>
      </c>
      <c r="AI102" s="49">
        <f t="shared" ref="AI102" si="349">Z102+AC102+AF102</f>
        <v>0</v>
      </c>
      <c r="AJ102" s="49">
        <f t="shared" ref="AJ102" si="350">SUM(AH102:AI102)</f>
        <v>0</v>
      </c>
      <c r="AK102" s="19"/>
      <c r="AL102" s="19"/>
      <c r="AM102" s="19"/>
      <c r="AN102" s="19"/>
      <c r="AO102" s="19">
        <v>9</v>
      </c>
      <c r="AP102" s="19">
        <v>25.65</v>
      </c>
      <c r="AQ102" s="19">
        <f t="shared" si="315"/>
        <v>2.8499999999999996</v>
      </c>
    </row>
    <row r="103" spans="1:43" ht="25.5" customHeight="1" x14ac:dyDescent="0.35">
      <c r="A103" s="24"/>
      <c r="B103" s="25" t="s">
        <v>89</v>
      </c>
      <c r="C103" s="18">
        <v>2</v>
      </c>
      <c r="D103" s="18">
        <v>0</v>
      </c>
      <c r="E103" s="18">
        <f t="shared" si="301"/>
        <v>2</v>
      </c>
      <c r="F103" s="47">
        <v>11</v>
      </c>
      <c r="G103" s="53">
        <v>18</v>
      </c>
      <c r="H103" s="18">
        <f t="shared" si="302"/>
        <v>29</v>
      </c>
      <c r="I103" s="47">
        <v>1</v>
      </c>
      <c r="J103" s="18">
        <v>1</v>
      </c>
      <c r="K103" s="18">
        <f t="shared" si="303"/>
        <v>2</v>
      </c>
      <c r="L103" s="18">
        <f t="shared" si="330"/>
        <v>14</v>
      </c>
      <c r="M103" s="18">
        <f t="shared" si="331"/>
        <v>19</v>
      </c>
      <c r="N103" s="18">
        <f t="shared" si="305"/>
        <v>33</v>
      </c>
      <c r="O103" s="17">
        <v>2</v>
      </c>
      <c r="P103" s="18" t="str">
        <f t="shared" si="306"/>
        <v>0</v>
      </c>
      <c r="Q103" s="18" t="str">
        <f t="shared" si="307"/>
        <v>0</v>
      </c>
      <c r="R103" s="18" t="str">
        <f t="shared" si="308"/>
        <v>0</v>
      </c>
      <c r="S103" s="18">
        <f t="shared" si="309"/>
        <v>14</v>
      </c>
      <c r="T103" s="18">
        <f t="shared" si="310"/>
        <v>19</v>
      </c>
      <c r="U103" s="18">
        <f t="shared" si="311"/>
        <v>33</v>
      </c>
      <c r="V103" s="18" t="str">
        <f t="shared" si="312"/>
        <v>0</v>
      </c>
      <c r="W103" s="18" t="str">
        <f t="shared" si="313"/>
        <v>0</v>
      </c>
      <c r="X103" s="18" t="str">
        <f t="shared" si="314"/>
        <v>0</v>
      </c>
      <c r="Y103" s="18">
        <v>0</v>
      </c>
      <c r="Z103" s="18">
        <v>0</v>
      </c>
      <c r="AA103" s="18">
        <f t="shared" si="316"/>
        <v>0</v>
      </c>
      <c r="AB103" s="19">
        <v>2</v>
      </c>
      <c r="AC103" s="19">
        <v>0</v>
      </c>
      <c r="AD103" s="19">
        <f t="shared" si="317"/>
        <v>2</v>
      </c>
      <c r="AE103" s="19">
        <v>0</v>
      </c>
      <c r="AF103" s="19">
        <v>0</v>
      </c>
      <c r="AG103" s="19">
        <f t="shared" si="318"/>
        <v>0</v>
      </c>
      <c r="AH103" s="49">
        <f t="shared" si="319"/>
        <v>2</v>
      </c>
      <c r="AI103" s="49">
        <f t="shared" si="320"/>
        <v>0</v>
      </c>
      <c r="AJ103" s="49">
        <f t="shared" si="321"/>
        <v>2</v>
      </c>
      <c r="AK103" s="19"/>
      <c r="AL103" s="19"/>
      <c r="AM103" s="19"/>
      <c r="AN103" s="19"/>
      <c r="AO103" s="19">
        <v>33</v>
      </c>
      <c r="AP103" s="19">
        <v>86.18</v>
      </c>
      <c r="AQ103" s="102">
        <f t="shared" si="315"/>
        <v>2.6115151515151518</v>
      </c>
    </row>
    <row r="104" spans="1:43" ht="25.5" customHeight="1" x14ac:dyDescent="0.35">
      <c r="A104" s="24"/>
      <c r="B104" s="25" t="s">
        <v>90</v>
      </c>
      <c r="C104" s="18">
        <v>1</v>
      </c>
      <c r="D104" s="18">
        <v>2</v>
      </c>
      <c r="E104" s="18">
        <f t="shared" si="301"/>
        <v>3</v>
      </c>
      <c r="F104" s="47">
        <v>6</v>
      </c>
      <c r="G104" s="53">
        <v>9</v>
      </c>
      <c r="H104" s="18">
        <f t="shared" si="302"/>
        <v>15</v>
      </c>
      <c r="I104" s="47">
        <v>1</v>
      </c>
      <c r="J104" s="18">
        <v>6</v>
      </c>
      <c r="K104" s="18">
        <f t="shared" si="303"/>
        <v>7</v>
      </c>
      <c r="L104" s="18">
        <f t="shared" si="330"/>
        <v>8</v>
      </c>
      <c r="M104" s="18">
        <f t="shared" si="331"/>
        <v>17</v>
      </c>
      <c r="N104" s="18">
        <f t="shared" si="305"/>
        <v>25</v>
      </c>
      <c r="O104" s="17">
        <v>2</v>
      </c>
      <c r="P104" s="18" t="str">
        <f t="shared" si="306"/>
        <v>0</v>
      </c>
      <c r="Q104" s="18" t="str">
        <f t="shared" si="307"/>
        <v>0</v>
      </c>
      <c r="R104" s="18" t="str">
        <f t="shared" si="308"/>
        <v>0</v>
      </c>
      <c r="S104" s="18">
        <f t="shared" si="309"/>
        <v>8</v>
      </c>
      <c r="T104" s="18">
        <f t="shared" si="310"/>
        <v>17</v>
      </c>
      <c r="U104" s="18">
        <f t="shared" si="311"/>
        <v>25</v>
      </c>
      <c r="V104" s="18" t="str">
        <f t="shared" si="312"/>
        <v>0</v>
      </c>
      <c r="W104" s="18" t="str">
        <f t="shared" si="313"/>
        <v>0</v>
      </c>
      <c r="X104" s="18" t="str">
        <f t="shared" si="314"/>
        <v>0</v>
      </c>
      <c r="Y104" s="18">
        <v>0</v>
      </c>
      <c r="Z104" s="18">
        <v>0</v>
      </c>
      <c r="AA104" s="18">
        <f t="shared" si="316"/>
        <v>0</v>
      </c>
      <c r="AB104" s="19">
        <v>0</v>
      </c>
      <c r="AC104" s="19">
        <v>1</v>
      </c>
      <c r="AD104" s="19">
        <f t="shared" si="317"/>
        <v>1</v>
      </c>
      <c r="AE104" s="19">
        <v>0</v>
      </c>
      <c r="AF104" s="19">
        <v>0</v>
      </c>
      <c r="AG104" s="19">
        <f t="shared" si="318"/>
        <v>0</v>
      </c>
      <c r="AH104" s="49">
        <f t="shared" si="319"/>
        <v>0</v>
      </c>
      <c r="AI104" s="49">
        <f t="shared" si="320"/>
        <v>1</v>
      </c>
      <c r="AJ104" s="49">
        <f t="shared" si="321"/>
        <v>1</v>
      </c>
      <c r="AK104" s="19"/>
      <c r="AL104" s="19"/>
      <c r="AM104" s="19"/>
      <c r="AN104" s="19"/>
      <c r="AO104" s="19">
        <v>25</v>
      </c>
      <c r="AP104" s="19">
        <v>65.47</v>
      </c>
      <c r="AQ104" s="102">
        <f t="shared" si="315"/>
        <v>2.6187999999999998</v>
      </c>
    </row>
    <row r="105" spans="1:43" ht="25.5" customHeight="1" x14ac:dyDescent="0.35">
      <c r="A105" s="24"/>
      <c r="B105" s="25" t="s">
        <v>91</v>
      </c>
      <c r="C105" s="18">
        <v>4</v>
      </c>
      <c r="D105" s="18">
        <v>0</v>
      </c>
      <c r="E105" s="18">
        <f t="shared" si="301"/>
        <v>4</v>
      </c>
      <c r="F105" s="18">
        <v>13</v>
      </c>
      <c r="G105" s="53">
        <v>13</v>
      </c>
      <c r="H105" s="18">
        <f t="shared" si="302"/>
        <v>26</v>
      </c>
      <c r="I105" s="18">
        <v>2</v>
      </c>
      <c r="J105" s="18">
        <v>2</v>
      </c>
      <c r="K105" s="18">
        <f t="shared" si="303"/>
        <v>4</v>
      </c>
      <c r="L105" s="18">
        <f t="shared" si="330"/>
        <v>19</v>
      </c>
      <c r="M105" s="18">
        <f t="shared" si="331"/>
        <v>15</v>
      </c>
      <c r="N105" s="18">
        <f t="shared" si="305"/>
        <v>34</v>
      </c>
      <c r="O105" s="17">
        <v>2</v>
      </c>
      <c r="P105" s="18" t="str">
        <f t="shared" si="306"/>
        <v>0</v>
      </c>
      <c r="Q105" s="18" t="str">
        <f t="shared" si="307"/>
        <v>0</v>
      </c>
      <c r="R105" s="18" t="str">
        <f t="shared" si="308"/>
        <v>0</v>
      </c>
      <c r="S105" s="18">
        <f t="shared" si="309"/>
        <v>19</v>
      </c>
      <c r="T105" s="18">
        <f t="shared" si="310"/>
        <v>15</v>
      </c>
      <c r="U105" s="18">
        <f t="shared" si="311"/>
        <v>34</v>
      </c>
      <c r="V105" s="18" t="str">
        <f t="shared" si="312"/>
        <v>0</v>
      </c>
      <c r="W105" s="18" t="str">
        <f t="shared" si="313"/>
        <v>0</v>
      </c>
      <c r="X105" s="18" t="str">
        <f t="shared" si="314"/>
        <v>0</v>
      </c>
      <c r="Y105" s="18">
        <v>0</v>
      </c>
      <c r="Z105" s="18">
        <v>0</v>
      </c>
      <c r="AA105" s="18">
        <f t="shared" ref="AA105:AA107" si="351">SUM(Y105:Z105)</f>
        <v>0</v>
      </c>
      <c r="AB105" s="19">
        <v>0</v>
      </c>
      <c r="AC105" s="19">
        <v>2</v>
      </c>
      <c r="AD105" s="19">
        <f t="shared" ref="AD105:AD107" si="352">SUM(AB105:AC105)</f>
        <v>2</v>
      </c>
      <c r="AE105" s="19">
        <v>0</v>
      </c>
      <c r="AF105" s="19">
        <v>0</v>
      </c>
      <c r="AG105" s="19">
        <f t="shared" ref="AG105:AG107" si="353">SUM(AE105:AF105)</f>
        <v>0</v>
      </c>
      <c r="AH105" s="49">
        <f t="shared" ref="AH105:AH107" si="354">Y105+AB105+AE105</f>
        <v>0</v>
      </c>
      <c r="AI105" s="49">
        <f t="shared" ref="AI105:AI107" si="355">Z105+AC105+AF105</f>
        <v>2</v>
      </c>
      <c r="AJ105" s="49">
        <f t="shared" ref="AJ105:AJ107" si="356">SUM(AH105:AI105)</f>
        <v>2</v>
      </c>
      <c r="AK105" s="19"/>
      <c r="AL105" s="19"/>
      <c r="AM105" s="19"/>
      <c r="AN105" s="19"/>
      <c r="AO105" s="19">
        <v>34</v>
      </c>
      <c r="AP105" s="19">
        <v>96.22</v>
      </c>
      <c r="AQ105" s="19">
        <f t="shared" si="315"/>
        <v>2.83</v>
      </c>
    </row>
    <row r="106" spans="1:43" ht="25.5" customHeight="1" x14ac:dyDescent="0.35">
      <c r="A106" s="24"/>
      <c r="B106" s="25" t="s">
        <v>92</v>
      </c>
      <c r="C106" s="18">
        <v>3</v>
      </c>
      <c r="D106" s="18">
        <v>1</v>
      </c>
      <c r="E106" s="18">
        <f t="shared" si="301"/>
        <v>4</v>
      </c>
      <c r="F106" s="18">
        <v>12</v>
      </c>
      <c r="G106" s="53">
        <v>8</v>
      </c>
      <c r="H106" s="18">
        <f t="shared" si="302"/>
        <v>20</v>
      </c>
      <c r="I106" s="18">
        <v>1</v>
      </c>
      <c r="J106" s="18">
        <v>0</v>
      </c>
      <c r="K106" s="18">
        <f t="shared" si="303"/>
        <v>1</v>
      </c>
      <c r="L106" s="18">
        <f t="shared" si="330"/>
        <v>16</v>
      </c>
      <c r="M106" s="18">
        <f t="shared" si="331"/>
        <v>9</v>
      </c>
      <c r="N106" s="18">
        <f t="shared" si="305"/>
        <v>25</v>
      </c>
      <c r="O106" s="17">
        <v>2</v>
      </c>
      <c r="P106" s="18" t="str">
        <f t="shared" si="306"/>
        <v>0</v>
      </c>
      <c r="Q106" s="18" t="str">
        <f t="shared" si="307"/>
        <v>0</v>
      </c>
      <c r="R106" s="18" t="str">
        <f t="shared" si="308"/>
        <v>0</v>
      </c>
      <c r="S106" s="18">
        <f t="shared" si="309"/>
        <v>16</v>
      </c>
      <c r="T106" s="18">
        <f t="shared" si="310"/>
        <v>9</v>
      </c>
      <c r="U106" s="18">
        <f t="shared" si="311"/>
        <v>25</v>
      </c>
      <c r="V106" s="18" t="str">
        <f t="shared" si="312"/>
        <v>0</v>
      </c>
      <c r="W106" s="18" t="str">
        <f t="shared" si="313"/>
        <v>0</v>
      </c>
      <c r="X106" s="18" t="str">
        <f t="shared" si="314"/>
        <v>0</v>
      </c>
      <c r="Y106" s="18">
        <v>0</v>
      </c>
      <c r="Z106" s="18">
        <v>0</v>
      </c>
      <c r="AA106" s="18">
        <f t="shared" si="351"/>
        <v>0</v>
      </c>
      <c r="AB106" s="19">
        <v>0</v>
      </c>
      <c r="AC106" s="19">
        <v>1</v>
      </c>
      <c r="AD106" s="19">
        <f t="shared" si="352"/>
        <v>1</v>
      </c>
      <c r="AE106" s="19">
        <v>0</v>
      </c>
      <c r="AF106" s="19">
        <v>0</v>
      </c>
      <c r="AG106" s="19">
        <f t="shared" si="353"/>
        <v>0</v>
      </c>
      <c r="AH106" s="49">
        <f t="shared" si="354"/>
        <v>0</v>
      </c>
      <c r="AI106" s="49">
        <f t="shared" si="355"/>
        <v>1</v>
      </c>
      <c r="AJ106" s="49">
        <f t="shared" si="356"/>
        <v>1</v>
      </c>
      <c r="AK106" s="19"/>
      <c r="AL106" s="19"/>
      <c r="AM106" s="19"/>
      <c r="AN106" s="19"/>
      <c r="AO106" s="19">
        <v>25</v>
      </c>
      <c r="AP106" s="19">
        <v>71.83</v>
      </c>
      <c r="AQ106" s="102">
        <f t="shared" si="315"/>
        <v>2.8731999999999998</v>
      </c>
    </row>
    <row r="107" spans="1:43" ht="25.5" customHeight="1" x14ac:dyDescent="0.35">
      <c r="A107" s="24"/>
      <c r="B107" s="25" t="s">
        <v>93</v>
      </c>
      <c r="C107" s="18">
        <v>3</v>
      </c>
      <c r="D107" s="18">
        <v>1</v>
      </c>
      <c r="E107" s="18">
        <f t="shared" si="301"/>
        <v>4</v>
      </c>
      <c r="F107" s="18">
        <v>17</v>
      </c>
      <c r="G107" s="53">
        <v>4</v>
      </c>
      <c r="H107" s="18">
        <f t="shared" si="302"/>
        <v>21</v>
      </c>
      <c r="I107" s="18">
        <v>1</v>
      </c>
      <c r="J107" s="18">
        <v>0</v>
      </c>
      <c r="K107" s="18">
        <f t="shared" si="303"/>
        <v>1</v>
      </c>
      <c r="L107" s="18">
        <f t="shared" si="330"/>
        <v>21</v>
      </c>
      <c r="M107" s="18">
        <f t="shared" si="331"/>
        <v>5</v>
      </c>
      <c r="N107" s="18">
        <f t="shared" si="305"/>
        <v>26</v>
      </c>
      <c r="O107" s="17">
        <v>2</v>
      </c>
      <c r="P107" s="18" t="str">
        <f t="shared" si="306"/>
        <v>0</v>
      </c>
      <c r="Q107" s="18" t="str">
        <f t="shared" si="307"/>
        <v>0</v>
      </c>
      <c r="R107" s="18" t="str">
        <f t="shared" si="308"/>
        <v>0</v>
      </c>
      <c r="S107" s="18">
        <f t="shared" si="309"/>
        <v>21</v>
      </c>
      <c r="T107" s="18">
        <f t="shared" si="310"/>
        <v>5</v>
      </c>
      <c r="U107" s="18">
        <f t="shared" si="311"/>
        <v>26</v>
      </c>
      <c r="V107" s="18" t="str">
        <f t="shared" si="312"/>
        <v>0</v>
      </c>
      <c r="W107" s="18" t="str">
        <f t="shared" si="313"/>
        <v>0</v>
      </c>
      <c r="X107" s="18" t="str">
        <f t="shared" si="314"/>
        <v>0</v>
      </c>
      <c r="Y107" s="18">
        <v>0</v>
      </c>
      <c r="Z107" s="18">
        <v>0</v>
      </c>
      <c r="AA107" s="18">
        <f t="shared" si="351"/>
        <v>0</v>
      </c>
      <c r="AB107" s="19">
        <v>0</v>
      </c>
      <c r="AC107" s="19">
        <v>0</v>
      </c>
      <c r="AD107" s="19">
        <f t="shared" si="352"/>
        <v>0</v>
      </c>
      <c r="AE107" s="19">
        <v>0</v>
      </c>
      <c r="AF107" s="19">
        <v>0</v>
      </c>
      <c r="AG107" s="19">
        <f t="shared" si="353"/>
        <v>0</v>
      </c>
      <c r="AH107" s="49">
        <f t="shared" si="354"/>
        <v>0</v>
      </c>
      <c r="AI107" s="49">
        <f t="shared" si="355"/>
        <v>0</v>
      </c>
      <c r="AJ107" s="49">
        <f t="shared" si="356"/>
        <v>0</v>
      </c>
      <c r="AK107" s="19"/>
      <c r="AL107" s="19"/>
      <c r="AM107" s="19"/>
      <c r="AN107" s="19"/>
      <c r="AO107" s="19">
        <v>26</v>
      </c>
      <c r="AP107" s="19">
        <v>69.03</v>
      </c>
      <c r="AQ107" s="102">
        <f t="shared" si="315"/>
        <v>2.6550000000000002</v>
      </c>
    </row>
    <row r="108" spans="1:43" ht="25.5" customHeight="1" x14ac:dyDescent="0.35">
      <c r="A108" s="24"/>
      <c r="B108" s="99" t="s">
        <v>94</v>
      </c>
      <c r="C108" s="18">
        <v>0</v>
      </c>
      <c r="D108" s="18">
        <v>0</v>
      </c>
      <c r="E108" s="18">
        <f t="shared" ref="E108" si="357">C108+D108</f>
        <v>0</v>
      </c>
      <c r="F108" s="18">
        <v>17</v>
      </c>
      <c r="G108" s="53">
        <v>6</v>
      </c>
      <c r="H108" s="18">
        <f t="shared" ref="H108" si="358">F108+G108</f>
        <v>23</v>
      </c>
      <c r="I108" s="18">
        <v>1</v>
      </c>
      <c r="J108" s="18">
        <v>0</v>
      </c>
      <c r="K108" s="18">
        <f t="shared" ref="K108" si="359">I108+J108</f>
        <v>1</v>
      </c>
      <c r="L108" s="18">
        <f t="shared" ref="L108" si="360">C108+F108+I108</f>
        <v>18</v>
      </c>
      <c r="M108" s="18">
        <f t="shared" ref="M108" si="361">D108+G108+J108</f>
        <v>6</v>
      </c>
      <c r="N108" s="18">
        <f t="shared" ref="N108" si="362">L108+M108</f>
        <v>24</v>
      </c>
      <c r="O108" s="17">
        <v>2</v>
      </c>
      <c r="P108" s="18" t="str">
        <f t="shared" ref="P108" si="363">IF(O108=1,L108,"0")</f>
        <v>0</v>
      </c>
      <c r="Q108" s="18" t="str">
        <f t="shared" ref="Q108" si="364">IF(O108=1,M108,"0")</f>
        <v>0</v>
      </c>
      <c r="R108" s="18" t="str">
        <f t="shared" ref="R108" si="365">IF(O108=1,N108,"0")</f>
        <v>0</v>
      </c>
      <c r="S108" s="18">
        <f t="shared" ref="S108" si="366">IF(O108=2,L108,"0")</f>
        <v>18</v>
      </c>
      <c r="T108" s="18">
        <f t="shared" ref="T108" si="367">IF(O108=2,M108,"0")</f>
        <v>6</v>
      </c>
      <c r="U108" s="18">
        <f t="shared" ref="U108" si="368">IF(O108=2,N108,"0")</f>
        <v>24</v>
      </c>
      <c r="V108" s="18" t="str">
        <f t="shared" ref="V108" si="369">IF(O108=3,L108,"0")</f>
        <v>0</v>
      </c>
      <c r="W108" s="18" t="str">
        <f t="shared" ref="W108" si="370">IF(O108=3,M108,"0")</f>
        <v>0</v>
      </c>
      <c r="X108" s="18" t="str">
        <f t="shared" ref="X108" si="371">IF(O108=3,N108,"0")</f>
        <v>0</v>
      </c>
      <c r="Y108" s="18">
        <v>0</v>
      </c>
      <c r="Z108" s="18">
        <v>0</v>
      </c>
      <c r="AA108" s="18">
        <f t="shared" ref="AA108" si="372">SUM(Y108:Z108)</f>
        <v>0</v>
      </c>
      <c r="AB108" s="19">
        <v>4</v>
      </c>
      <c r="AC108" s="19">
        <v>2</v>
      </c>
      <c r="AD108" s="19">
        <f t="shared" ref="AD108" si="373">SUM(AB108:AC108)</f>
        <v>6</v>
      </c>
      <c r="AE108" s="19">
        <v>1</v>
      </c>
      <c r="AF108" s="19">
        <v>0</v>
      </c>
      <c r="AG108" s="19">
        <f t="shared" ref="AG108" si="374">SUM(AE108:AF108)</f>
        <v>1</v>
      </c>
      <c r="AH108" s="49">
        <f t="shared" ref="AH108" si="375">Y108+AB108+AE108</f>
        <v>5</v>
      </c>
      <c r="AI108" s="49">
        <f t="shared" ref="AI108" si="376">Z108+AC108+AF108</f>
        <v>2</v>
      </c>
      <c r="AJ108" s="49">
        <f t="shared" ref="AJ108" si="377">SUM(AH108:AI108)</f>
        <v>7</v>
      </c>
      <c r="AK108" s="19"/>
      <c r="AL108" s="19"/>
      <c r="AM108" s="19"/>
      <c r="AN108" s="19"/>
      <c r="AO108" s="19">
        <v>24</v>
      </c>
      <c r="AP108" s="19">
        <v>79.69</v>
      </c>
      <c r="AQ108" s="102">
        <f t="shared" si="315"/>
        <v>3.3204166666666666</v>
      </c>
    </row>
    <row r="109" spans="1:43" ht="25.5" customHeight="1" x14ac:dyDescent="0.35">
      <c r="A109" s="24"/>
      <c r="B109" s="25" t="s">
        <v>95</v>
      </c>
      <c r="C109" s="18">
        <v>2</v>
      </c>
      <c r="D109" s="18">
        <v>2</v>
      </c>
      <c r="E109" s="18">
        <f t="shared" ref="E109:E110" si="378">C109+D109</f>
        <v>4</v>
      </c>
      <c r="F109" s="47">
        <v>11</v>
      </c>
      <c r="G109" s="18">
        <v>4</v>
      </c>
      <c r="H109" s="18">
        <f t="shared" ref="H109:H110" si="379">F109+G109</f>
        <v>15</v>
      </c>
      <c r="I109" s="47">
        <v>15</v>
      </c>
      <c r="J109" s="18">
        <v>5</v>
      </c>
      <c r="K109" s="18">
        <f t="shared" ref="K109:K110" si="380">I109+J109</f>
        <v>20</v>
      </c>
      <c r="L109" s="18">
        <f t="shared" si="330"/>
        <v>28</v>
      </c>
      <c r="M109" s="18">
        <f t="shared" si="331"/>
        <v>11</v>
      </c>
      <c r="N109" s="18">
        <f t="shared" ref="N109:N110" si="381">L109+M109</f>
        <v>39</v>
      </c>
      <c r="O109" s="17">
        <v>2</v>
      </c>
      <c r="P109" s="18" t="str">
        <f t="shared" ref="P109:P110" si="382">IF(O109=1,L109,"0")</f>
        <v>0</v>
      </c>
      <c r="Q109" s="18" t="str">
        <f t="shared" ref="Q109:Q110" si="383">IF(O109=1,M109,"0")</f>
        <v>0</v>
      </c>
      <c r="R109" s="18" t="str">
        <f t="shared" ref="R109:R110" si="384">IF(O109=1,N109,"0")</f>
        <v>0</v>
      </c>
      <c r="S109" s="18">
        <f t="shared" si="309"/>
        <v>28</v>
      </c>
      <c r="T109" s="18">
        <f t="shared" si="310"/>
        <v>11</v>
      </c>
      <c r="U109" s="18">
        <f t="shared" si="311"/>
        <v>39</v>
      </c>
      <c r="V109" s="18" t="str">
        <f t="shared" si="312"/>
        <v>0</v>
      </c>
      <c r="W109" s="18" t="str">
        <f t="shared" si="313"/>
        <v>0</v>
      </c>
      <c r="X109" s="18" t="str">
        <f t="shared" si="314"/>
        <v>0</v>
      </c>
      <c r="Y109" s="18">
        <v>0</v>
      </c>
      <c r="Z109" s="18">
        <v>0</v>
      </c>
      <c r="AA109" s="18">
        <f t="shared" ref="AA109" si="385">SUM(Y109:Z109)</f>
        <v>0</v>
      </c>
      <c r="AB109" s="19">
        <v>0</v>
      </c>
      <c r="AC109" s="19">
        <v>0</v>
      </c>
      <c r="AD109" s="19">
        <f t="shared" ref="AD109" si="386">SUM(AB109:AC109)</f>
        <v>0</v>
      </c>
      <c r="AE109" s="19">
        <v>1</v>
      </c>
      <c r="AF109" s="19">
        <v>0</v>
      </c>
      <c r="AG109" s="19">
        <f t="shared" ref="AG109" si="387">SUM(AE109:AF109)</f>
        <v>1</v>
      </c>
      <c r="AH109" s="49">
        <f t="shared" ref="AH109" si="388">Y109+AB109+AE109</f>
        <v>1</v>
      </c>
      <c r="AI109" s="49">
        <f t="shared" ref="AI109" si="389">Z109+AC109+AF109</f>
        <v>0</v>
      </c>
      <c r="AJ109" s="49">
        <f t="shared" ref="AJ109" si="390">SUM(AH109:AI109)</f>
        <v>1</v>
      </c>
      <c r="AK109" s="19"/>
      <c r="AL109" s="19"/>
      <c r="AM109" s="19"/>
      <c r="AN109" s="19"/>
      <c r="AO109" s="19">
        <v>39</v>
      </c>
      <c r="AP109" s="19">
        <v>106.38</v>
      </c>
      <c r="AQ109" s="102">
        <f t="shared" si="315"/>
        <v>2.7276923076923074</v>
      </c>
    </row>
    <row r="110" spans="1:43" ht="25.5" customHeight="1" x14ac:dyDescent="0.35">
      <c r="A110" s="24"/>
      <c r="B110" s="25" t="s">
        <v>96</v>
      </c>
      <c r="C110" s="19">
        <v>1</v>
      </c>
      <c r="D110" s="19">
        <v>2</v>
      </c>
      <c r="E110" s="19">
        <f t="shared" si="378"/>
        <v>3</v>
      </c>
      <c r="F110" s="19">
        <v>1</v>
      </c>
      <c r="G110" s="19">
        <v>1</v>
      </c>
      <c r="H110" s="19">
        <f t="shared" si="379"/>
        <v>2</v>
      </c>
      <c r="I110" s="19">
        <v>11</v>
      </c>
      <c r="J110" s="19">
        <v>15</v>
      </c>
      <c r="K110" s="19">
        <f t="shared" si="380"/>
        <v>26</v>
      </c>
      <c r="L110" s="19">
        <f t="shared" si="330"/>
        <v>13</v>
      </c>
      <c r="M110" s="19">
        <f t="shared" si="331"/>
        <v>18</v>
      </c>
      <c r="N110" s="19">
        <f t="shared" si="381"/>
        <v>31</v>
      </c>
      <c r="O110" s="19">
        <v>2</v>
      </c>
      <c r="P110" s="19" t="str">
        <f t="shared" si="382"/>
        <v>0</v>
      </c>
      <c r="Q110" s="19" t="str">
        <f t="shared" si="383"/>
        <v>0</v>
      </c>
      <c r="R110" s="19" t="str">
        <f t="shared" si="384"/>
        <v>0</v>
      </c>
      <c r="S110" s="19">
        <f t="shared" si="309"/>
        <v>13</v>
      </c>
      <c r="T110" s="19">
        <f t="shared" si="310"/>
        <v>18</v>
      </c>
      <c r="U110" s="19">
        <f t="shared" si="311"/>
        <v>31</v>
      </c>
      <c r="V110" s="18" t="str">
        <f t="shared" si="312"/>
        <v>0</v>
      </c>
      <c r="W110" s="18" t="str">
        <f t="shared" si="313"/>
        <v>0</v>
      </c>
      <c r="X110" s="18" t="str">
        <f t="shared" si="314"/>
        <v>0</v>
      </c>
      <c r="Y110" s="18">
        <v>0</v>
      </c>
      <c r="Z110" s="18">
        <v>0</v>
      </c>
      <c r="AA110" s="18">
        <f t="shared" si="316"/>
        <v>0</v>
      </c>
      <c r="AB110" s="19">
        <v>0</v>
      </c>
      <c r="AC110" s="19">
        <v>0</v>
      </c>
      <c r="AD110" s="19">
        <f t="shared" si="317"/>
        <v>0</v>
      </c>
      <c r="AE110" s="19">
        <v>0</v>
      </c>
      <c r="AF110" s="19">
        <v>0</v>
      </c>
      <c r="AG110" s="19">
        <f t="shared" si="318"/>
        <v>0</v>
      </c>
      <c r="AH110" s="49">
        <f t="shared" si="319"/>
        <v>0</v>
      </c>
      <c r="AI110" s="49">
        <f t="shared" si="320"/>
        <v>0</v>
      </c>
      <c r="AJ110" s="49">
        <f t="shared" si="321"/>
        <v>0</v>
      </c>
      <c r="AK110" s="19"/>
      <c r="AL110" s="19"/>
      <c r="AM110" s="19"/>
      <c r="AN110" s="19"/>
      <c r="AO110" s="19">
        <v>31</v>
      </c>
      <c r="AP110" s="19">
        <v>88.17</v>
      </c>
      <c r="AQ110" s="102">
        <f t="shared" si="315"/>
        <v>2.8441935483870968</v>
      </c>
    </row>
    <row r="111" spans="1:43" s="6" customFormat="1" ht="25.5" customHeight="1" x14ac:dyDescent="0.35">
      <c r="A111" s="39"/>
      <c r="B111" s="40" t="s">
        <v>34</v>
      </c>
      <c r="C111" s="32">
        <f t="shared" ref="C111:K111" si="391">SUM(C85:C110)</f>
        <v>60</v>
      </c>
      <c r="D111" s="32">
        <f t="shared" si="391"/>
        <v>29</v>
      </c>
      <c r="E111" s="32">
        <f t="shared" si="391"/>
        <v>89</v>
      </c>
      <c r="F111" s="32">
        <f>SUM(F85:F110)</f>
        <v>283</v>
      </c>
      <c r="G111" s="46">
        <f t="shared" si="391"/>
        <v>189</v>
      </c>
      <c r="H111" s="32">
        <f>SUM(H85:H110)</f>
        <v>472</v>
      </c>
      <c r="I111" s="32">
        <f t="shared" si="391"/>
        <v>94</v>
      </c>
      <c r="J111" s="32">
        <f t="shared" si="391"/>
        <v>65</v>
      </c>
      <c r="K111" s="32">
        <f t="shared" si="391"/>
        <v>159</v>
      </c>
      <c r="L111" s="32">
        <f t="shared" si="330"/>
        <v>437</v>
      </c>
      <c r="M111" s="32">
        <f t="shared" si="331"/>
        <v>283</v>
      </c>
      <c r="N111" s="32">
        <f t="shared" si="305"/>
        <v>720</v>
      </c>
      <c r="O111" s="50">
        <f t="shared" ref="O111:AP111" si="392">SUM(O85:O110)</f>
        <v>52</v>
      </c>
      <c r="P111" s="32">
        <f t="shared" si="392"/>
        <v>0</v>
      </c>
      <c r="Q111" s="32">
        <f t="shared" si="392"/>
        <v>0</v>
      </c>
      <c r="R111" s="32">
        <f t="shared" si="392"/>
        <v>0</v>
      </c>
      <c r="S111" s="32">
        <f t="shared" si="392"/>
        <v>437</v>
      </c>
      <c r="T111" s="32">
        <f t="shared" si="392"/>
        <v>283</v>
      </c>
      <c r="U111" s="32">
        <f t="shared" si="392"/>
        <v>720</v>
      </c>
      <c r="V111" s="32">
        <f t="shared" si="392"/>
        <v>0</v>
      </c>
      <c r="W111" s="32">
        <f t="shared" si="392"/>
        <v>0</v>
      </c>
      <c r="X111" s="32">
        <f t="shared" si="392"/>
        <v>0</v>
      </c>
      <c r="Y111" s="32">
        <f t="shared" si="392"/>
        <v>0</v>
      </c>
      <c r="Z111" s="32">
        <f t="shared" si="392"/>
        <v>0</v>
      </c>
      <c r="AA111" s="32">
        <f t="shared" si="392"/>
        <v>0</v>
      </c>
      <c r="AB111" s="34">
        <f t="shared" si="392"/>
        <v>20</v>
      </c>
      <c r="AC111" s="34">
        <f t="shared" si="392"/>
        <v>14</v>
      </c>
      <c r="AD111" s="34">
        <f t="shared" si="392"/>
        <v>34</v>
      </c>
      <c r="AE111" s="34">
        <f t="shared" si="392"/>
        <v>2</v>
      </c>
      <c r="AF111" s="34">
        <f t="shared" si="392"/>
        <v>0</v>
      </c>
      <c r="AG111" s="34">
        <f t="shared" si="392"/>
        <v>2</v>
      </c>
      <c r="AH111" s="35">
        <f t="shared" si="392"/>
        <v>22</v>
      </c>
      <c r="AI111" s="35">
        <f t="shared" si="392"/>
        <v>14</v>
      </c>
      <c r="AJ111" s="35">
        <f t="shared" si="392"/>
        <v>36</v>
      </c>
      <c r="AK111" s="34">
        <f t="shared" si="392"/>
        <v>0</v>
      </c>
      <c r="AL111" s="34">
        <f t="shared" si="392"/>
        <v>0</v>
      </c>
      <c r="AM111" s="34">
        <f t="shared" si="392"/>
        <v>0</v>
      </c>
      <c r="AN111" s="34">
        <f t="shared" si="392"/>
        <v>0</v>
      </c>
      <c r="AO111" s="34">
        <f t="shared" si="392"/>
        <v>720</v>
      </c>
      <c r="AP111" s="34">
        <f t="shared" si="392"/>
        <v>1978.3500000000004</v>
      </c>
      <c r="AQ111" s="104">
        <f t="shared" si="315"/>
        <v>2.7477083333333336</v>
      </c>
    </row>
    <row r="112" spans="1:43" s="6" customFormat="1" ht="25.5" customHeight="1" x14ac:dyDescent="0.35">
      <c r="A112" s="39"/>
      <c r="B112" s="44" t="s">
        <v>97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50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4"/>
      <c r="AC112" s="34"/>
      <c r="AD112" s="34"/>
      <c r="AE112" s="34"/>
      <c r="AF112" s="34"/>
      <c r="AG112" s="34"/>
      <c r="AH112" s="35"/>
      <c r="AI112" s="35"/>
      <c r="AJ112" s="35"/>
      <c r="AK112" s="34"/>
      <c r="AL112" s="34"/>
      <c r="AM112" s="34"/>
      <c r="AN112" s="34"/>
      <c r="AO112" s="34"/>
      <c r="AP112" s="34"/>
      <c r="AQ112" s="34"/>
    </row>
    <row r="113" spans="1:43" s="6" customFormat="1" ht="25.5" customHeight="1" x14ac:dyDescent="0.35">
      <c r="A113" s="39"/>
      <c r="B113" s="56" t="s">
        <v>98</v>
      </c>
      <c r="C113" s="18">
        <v>4</v>
      </c>
      <c r="D113" s="18">
        <v>0</v>
      </c>
      <c r="E113" s="18">
        <f>C113+D113</f>
        <v>4</v>
      </c>
      <c r="F113" s="18">
        <v>6</v>
      </c>
      <c r="G113" s="18">
        <v>0</v>
      </c>
      <c r="H113" s="18">
        <f>F113+G113</f>
        <v>6</v>
      </c>
      <c r="I113" s="18">
        <v>0</v>
      </c>
      <c r="J113" s="18">
        <v>0</v>
      </c>
      <c r="K113" s="18">
        <f>I113+J113</f>
        <v>0</v>
      </c>
      <c r="L113" s="18">
        <f>C113+F113+I113</f>
        <v>10</v>
      </c>
      <c r="M113" s="18">
        <f>D113+G113+J113</f>
        <v>0</v>
      </c>
      <c r="N113" s="18">
        <f t="shared" ref="N113:N114" si="393">L113+M113</f>
        <v>10</v>
      </c>
      <c r="O113" s="17">
        <v>2</v>
      </c>
      <c r="P113" s="18" t="str">
        <f>IF(O113=1,L113,"0")</f>
        <v>0</v>
      </c>
      <c r="Q113" s="18" t="str">
        <f>IF(O113=1,M113,"0")</f>
        <v>0</v>
      </c>
      <c r="R113" s="18" t="str">
        <f>IF(O113=1,N113,"0")</f>
        <v>0</v>
      </c>
      <c r="S113" s="18">
        <f>IF(O113=2,L113,"0")</f>
        <v>10</v>
      </c>
      <c r="T113" s="18">
        <f>IF(O113=2,M113,"0")</f>
        <v>0</v>
      </c>
      <c r="U113" s="18">
        <f>IF(O113=2,N113,"0")</f>
        <v>10</v>
      </c>
      <c r="V113" s="18" t="str">
        <f t="shared" ref="V113" si="394">IF(O113=3,L113,"0")</f>
        <v>0</v>
      </c>
      <c r="W113" s="18" t="str">
        <f t="shared" ref="W113" si="395">IF(O113=3,M113,"0")</f>
        <v>0</v>
      </c>
      <c r="X113" s="18" t="str">
        <f t="shared" ref="X113" si="396">IF(O113=3,N113,"0")</f>
        <v>0</v>
      </c>
      <c r="Y113" s="18">
        <v>0</v>
      </c>
      <c r="Z113" s="18">
        <v>0</v>
      </c>
      <c r="AA113" s="18">
        <f t="shared" ref="AA113" si="397">SUM(Y113:Z113)</f>
        <v>0</v>
      </c>
      <c r="AB113" s="19">
        <v>0</v>
      </c>
      <c r="AC113" s="19">
        <v>0</v>
      </c>
      <c r="AD113" s="19">
        <f t="shared" ref="AD113" si="398">SUM(AB113:AC113)</f>
        <v>0</v>
      </c>
      <c r="AE113" s="19">
        <v>0</v>
      </c>
      <c r="AF113" s="19">
        <v>0</v>
      </c>
      <c r="AG113" s="19">
        <f t="shared" ref="AG113" si="399">SUM(AE113:AF113)</f>
        <v>0</v>
      </c>
      <c r="AH113" s="49">
        <f t="shared" ref="AH113" si="400">Y113+AB113+AE113</f>
        <v>0</v>
      </c>
      <c r="AI113" s="49">
        <f t="shared" ref="AI113" si="401">Z113+AC113+AF113</f>
        <v>0</v>
      </c>
      <c r="AJ113" s="49">
        <f t="shared" ref="AJ113" si="402">SUM(AH113:AI113)</f>
        <v>0</v>
      </c>
      <c r="AK113" s="19"/>
      <c r="AL113" s="19"/>
      <c r="AM113" s="19"/>
      <c r="AN113" s="19"/>
      <c r="AO113" s="19">
        <v>10</v>
      </c>
      <c r="AP113" s="34">
        <v>26.43</v>
      </c>
      <c r="AQ113" s="102">
        <f t="shared" si="315"/>
        <v>2.6429999999999998</v>
      </c>
    </row>
    <row r="114" spans="1:43" s="6" customFormat="1" ht="25.5" customHeight="1" x14ac:dyDescent="0.35">
      <c r="A114" s="39"/>
      <c r="B114" s="40" t="s">
        <v>34</v>
      </c>
      <c r="C114" s="32">
        <f t="shared" ref="C114:K114" si="403">SUM(C113)</f>
        <v>4</v>
      </c>
      <c r="D114" s="32">
        <f t="shared" si="403"/>
        <v>0</v>
      </c>
      <c r="E114" s="32">
        <f t="shared" si="403"/>
        <v>4</v>
      </c>
      <c r="F114" s="32">
        <f>SUM(F113)</f>
        <v>6</v>
      </c>
      <c r="G114" s="32">
        <f t="shared" si="403"/>
        <v>0</v>
      </c>
      <c r="H114" s="32">
        <f t="shared" si="403"/>
        <v>6</v>
      </c>
      <c r="I114" s="32">
        <f t="shared" si="403"/>
        <v>0</v>
      </c>
      <c r="J114" s="32">
        <f t="shared" si="403"/>
        <v>0</v>
      </c>
      <c r="K114" s="32">
        <f t="shared" si="403"/>
        <v>0</v>
      </c>
      <c r="L114" s="32">
        <f>C114+F114+I114</f>
        <v>10</v>
      </c>
      <c r="M114" s="32">
        <f>D114+G114+J114</f>
        <v>0</v>
      </c>
      <c r="N114" s="32">
        <f t="shared" si="393"/>
        <v>10</v>
      </c>
      <c r="O114" s="50">
        <f t="shared" ref="O114:X114" si="404">SUM(O113)</f>
        <v>2</v>
      </c>
      <c r="P114" s="32">
        <f t="shared" si="404"/>
        <v>0</v>
      </c>
      <c r="Q114" s="32">
        <f t="shared" si="404"/>
        <v>0</v>
      </c>
      <c r="R114" s="32">
        <f t="shared" si="404"/>
        <v>0</v>
      </c>
      <c r="S114" s="32">
        <f t="shared" si="404"/>
        <v>10</v>
      </c>
      <c r="T114" s="32">
        <f t="shared" si="404"/>
        <v>0</v>
      </c>
      <c r="U114" s="32">
        <f t="shared" si="404"/>
        <v>10</v>
      </c>
      <c r="V114" s="32">
        <f t="shared" si="404"/>
        <v>0</v>
      </c>
      <c r="W114" s="32">
        <f t="shared" si="404"/>
        <v>0</v>
      </c>
      <c r="X114" s="32">
        <f t="shared" si="404"/>
        <v>0</v>
      </c>
      <c r="Y114" s="32">
        <f>Y113</f>
        <v>0</v>
      </c>
      <c r="Z114" s="32">
        <f t="shared" ref="Z114:AG114" si="405">Z113</f>
        <v>0</v>
      </c>
      <c r="AA114" s="32">
        <f t="shared" si="405"/>
        <v>0</v>
      </c>
      <c r="AB114" s="32">
        <f t="shared" si="405"/>
        <v>0</v>
      </c>
      <c r="AC114" s="32">
        <f t="shared" si="405"/>
        <v>0</v>
      </c>
      <c r="AD114" s="32">
        <f t="shared" si="405"/>
        <v>0</v>
      </c>
      <c r="AE114" s="32">
        <f t="shared" si="405"/>
        <v>0</v>
      </c>
      <c r="AF114" s="32">
        <f t="shared" si="405"/>
        <v>0</v>
      </c>
      <c r="AG114" s="32">
        <f t="shared" si="405"/>
        <v>0</v>
      </c>
      <c r="AH114" s="49">
        <f t="shared" ref="AH114" si="406">Y114+AB114+AE114</f>
        <v>0</v>
      </c>
      <c r="AI114" s="49">
        <f t="shared" ref="AI114" si="407">Z114+AC114+AF114</f>
        <v>0</v>
      </c>
      <c r="AJ114" s="49">
        <f t="shared" ref="AJ114" si="408">SUM(AH114:AI114)</f>
        <v>0</v>
      </c>
      <c r="AK114" s="34">
        <f>SUM(AK113)</f>
        <v>0</v>
      </c>
      <c r="AL114" s="34">
        <f t="shared" ref="AL114:AO114" si="409">SUM(AL113)</f>
        <v>0</v>
      </c>
      <c r="AM114" s="34">
        <f t="shared" si="409"/>
        <v>0</v>
      </c>
      <c r="AN114" s="34">
        <f t="shared" si="409"/>
        <v>0</v>
      </c>
      <c r="AO114" s="34">
        <f t="shared" si="409"/>
        <v>10</v>
      </c>
      <c r="AP114" s="34">
        <f>AP113</f>
        <v>26.43</v>
      </c>
      <c r="AQ114" s="104">
        <f>AQ113</f>
        <v>2.6429999999999998</v>
      </c>
    </row>
    <row r="115" spans="1:43" ht="25.5" customHeight="1" x14ac:dyDescent="0.35">
      <c r="A115" s="24"/>
      <c r="B115" s="44" t="s">
        <v>99</v>
      </c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7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</row>
    <row r="116" spans="1:43" ht="25.5" customHeight="1" x14ac:dyDescent="0.35">
      <c r="A116" s="24"/>
      <c r="B116" s="25" t="s">
        <v>42</v>
      </c>
      <c r="C116" s="18">
        <v>7</v>
      </c>
      <c r="D116" s="18">
        <v>1</v>
      </c>
      <c r="E116" s="18">
        <f t="shared" ref="E116:E128" si="410">C116+D116</f>
        <v>8</v>
      </c>
      <c r="F116" s="18">
        <v>19</v>
      </c>
      <c r="G116" s="53">
        <v>4</v>
      </c>
      <c r="H116" s="18">
        <f t="shared" ref="H116:H128" si="411">F116+G116</f>
        <v>23</v>
      </c>
      <c r="I116" s="18">
        <v>8</v>
      </c>
      <c r="J116" s="18">
        <v>3</v>
      </c>
      <c r="K116" s="18">
        <f t="shared" ref="K116:K128" si="412">I116+J116</f>
        <v>11</v>
      </c>
      <c r="L116" s="18">
        <f t="shared" ref="L116:L124" si="413">C116+F116+I116</f>
        <v>34</v>
      </c>
      <c r="M116" s="18">
        <f t="shared" ref="M116:M124" si="414">D116+G116+J116</f>
        <v>8</v>
      </c>
      <c r="N116" s="18">
        <f t="shared" ref="N116:N124" si="415">L116+M116</f>
        <v>42</v>
      </c>
      <c r="O116" s="17">
        <v>2</v>
      </c>
      <c r="P116" s="18" t="str">
        <f t="shared" ref="P116:P128" si="416">IF(O116=1,L116,"0")</f>
        <v>0</v>
      </c>
      <c r="Q116" s="18" t="str">
        <f t="shared" ref="Q116:Q128" si="417">IF(O116=1,M116,"0")</f>
        <v>0</v>
      </c>
      <c r="R116" s="18" t="str">
        <f t="shared" ref="R116:R128" si="418">IF(O116=1,N116,"0")</f>
        <v>0</v>
      </c>
      <c r="S116" s="18">
        <f t="shared" ref="S116:S128" si="419">IF(O116=2,L116,"0")</f>
        <v>34</v>
      </c>
      <c r="T116" s="18">
        <f t="shared" ref="T116:T128" si="420">IF(O116=2,M116,"0")</f>
        <v>8</v>
      </c>
      <c r="U116" s="18">
        <f t="shared" ref="U116:U128" si="421">IF(O116=2,N116,"0")</f>
        <v>42</v>
      </c>
      <c r="V116" s="18" t="str">
        <f t="shared" ref="V116:V128" si="422">IF(O116=3,L116,"0")</f>
        <v>0</v>
      </c>
      <c r="W116" s="18" t="str">
        <f t="shared" ref="W116:W128" si="423">IF(O116=3,M116,"0")</f>
        <v>0</v>
      </c>
      <c r="X116" s="18" t="str">
        <f t="shared" ref="X116:X128" si="424">IF(O116=3,N116,"0")</f>
        <v>0</v>
      </c>
      <c r="Y116" s="18">
        <v>0</v>
      </c>
      <c r="Z116" s="18">
        <v>0</v>
      </c>
      <c r="AA116" s="18">
        <f>SUM(Y116:Z116)</f>
        <v>0</v>
      </c>
      <c r="AB116" s="19">
        <v>0</v>
      </c>
      <c r="AC116" s="19">
        <v>0</v>
      </c>
      <c r="AD116" s="19">
        <f>SUM(AB116:AC116)</f>
        <v>0</v>
      </c>
      <c r="AE116" s="19">
        <v>0</v>
      </c>
      <c r="AF116" s="19">
        <v>0</v>
      </c>
      <c r="AG116" s="19">
        <f>SUM(AE116:AF116)</f>
        <v>0</v>
      </c>
      <c r="AH116" s="49">
        <f>Y116+AB116+AE116</f>
        <v>0</v>
      </c>
      <c r="AI116" s="49">
        <f>Z116+AC116+AF116</f>
        <v>0</v>
      </c>
      <c r="AJ116" s="49">
        <f>SUM(AH116:AI116)</f>
        <v>0</v>
      </c>
      <c r="AK116" s="19"/>
      <c r="AL116" s="19"/>
      <c r="AM116" s="19"/>
      <c r="AN116" s="19"/>
      <c r="AO116" s="19">
        <v>42</v>
      </c>
      <c r="AP116" s="19">
        <v>103.51</v>
      </c>
      <c r="AQ116" s="102">
        <f t="shared" ref="AQ116:AQ130" si="425">AP116/AO116</f>
        <v>2.4645238095238096</v>
      </c>
    </row>
    <row r="117" spans="1:43" ht="25.5" customHeight="1" x14ac:dyDescent="0.35">
      <c r="A117" s="24"/>
      <c r="B117" s="25" t="s">
        <v>43</v>
      </c>
      <c r="C117" s="18">
        <v>9</v>
      </c>
      <c r="D117" s="18">
        <v>0</v>
      </c>
      <c r="E117" s="18">
        <f t="shared" si="410"/>
        <v>9</v>
      </c>
      <c r="F117" s="18">
        <v>13</v>
      </c>
      <c r="G117" s="53">
        <v>0</v>
      </c>
      <c r="H117" s="18">
        <f t="shared" si="411"/>
        <v>13</v>
      </c>
      <c r="I117" s="18">
        <v>25</v>
      </c>
      <c r="J117" s="18">
        <v>1</v>
      </c>
      <c r="K117" s="18">
        <f t="shared" si="412"/>
        <v>26</v>
      </c>
      <c r="L117" s="18">
        <f t="shared" si="413"/>
        <v>47</v>
      </c>
      <c r="M117" s="18">
        <f t="shared" si="414"/>
        <v>1</v>
      </c>
      <c r="N117" s="18">
        <f t="shared" si="415"/>
        <v>48</v>
      </c>
      <c r="O117" s="17">
        <v>2</v>
      </c>
      <c r="P117" s="18" t="str">
        <f t="shared" si="416"/>
        <v>0</v>
      </c>
      <c r="Q117" s="18" t="str">
        <f t="shared" si="417"/>
        <v>0</v>
      </c>
      <c r="R117" s="18" t="str">
        <f t="shared" si="418"/>
        <v>0</v>
      </c>
      <c r="S117" s="18">
        <f t="shared" si="419"/>
        <v>47</v>
      </c>
      <c r="T117" s="18">
        <f t="shared" si="420"/>
        <v>1</v>
      </c>
      <c r="U117" s="18">
        <f t="shared" si="421"/>
        <v>48</v>
      </c>
      <c r="V117" s="18" t="str">
        <f t="shared" si="422"/>
        <v>0</v>
      </c>
      <c r="W117" s="18" t="str">
        <f t="shared" si="423"/>
        <v>0</v>
      </c>
      <c r="X117" s="18" t="str">
        <f t="shared" si="424"/>
        <v>0</v>
      </c>
      <c r="Y117" s="18">
        <v>0</v>
      </c>
      <c r="Z117" s="18">
        <v>0</v>
      </c>
      <c r="AA117" s="18">
        <f t="shared" ref="AA117:AA128" si="426">SUM(Y117:Z117)</f>
        <v>0</v>
      </c>
      <c r="AB117" s="19">
        <v>1</v>
      </c>
      <c r="AC117" s="19">
        <v>0</v>
      </c>
      <c r="AD117" s="19">
        <f t="shared" ref="AD117:AD128" si="427">SUM(AB117:AC117)</f>
        <v>1</v>
      </c>
      <c r="AE117" s="19">
        <v>0</v>
      </c>
      <c r="AF117" s="19">
        <v>0</v>
      </c>
      <c r="AG117" s="19">
        <f t="shared" ref="AG117:AG128" si="428">SUM(AE117:AF117)</f>
        <v>0</v>
      </c>
      <c r="AH117" s="49">
        <f t="shared" ref="AH117:AH128" si="429">Y117+AB117+AE117</f>
        <v>1</v>
      </c>
      <c r="AI117" s="49">
        <f t="shared" ref="AI117:AI128" si="430">Z117+AC117+AF117</f>
        <v>0</v>
      </c>
      <c r="AJ117" s="49">
        <f t="shared" ref="AJ117:AJ128" si="431">SUM(AH117:AI117)</f>
        <v>1</v>
      </c>
      <c r="AK117" s="19"/>
      <c r="AL117" s="19"/>
      <c r="AM117" s="19"/>
      <c r="AN117" s="19"/>
      <c r="AO117" s="19">
        <v>48</v>
      </c>
      <c r="AP117" s="19">
        <v>128.94999999999999</v>
      </c>
      <c r="AQ117" s="102">
        <f t="shared" si="425"/>
        <v>2.6864583333333329</v>
      </c>
    </row>
    <row r="118" spans="1:43" ht="25.5" customHeight="1" x14ac:dyDescent="0.35">
      <c r="A118" s="24"/>
      <c r="B118" s="25" t="s">
        <v>100</v>
      </c>
      <c r="C118" s="18">
        <v>10</v>
      </c>
      <c r="D118" s="18">
        <v>3</v>
      </c>
      <c r="E118" s="18">
        <f t="shared" ref="E118" si="432">C118+D118</f>
        <v>13</v>
      </c>
      <c r="F118" s="18">
        <v>9</v>
      </c>
      <c r="G118" s="53">
        <v>0</v>
      </c>
      <c r="H118" s="18">
        <f t="shared" ref="H118" si="433">F118+G118</f>
        <v>9</v>
      </c>
      <c r="I118" s="18">
        <v>12</v>
      </c>
      <c r="J118" s="18">
        <v>0</v>
      </c>
      <c r="K118" s="18">
        <f t="shared" ref="K118" si="434">I118+J118</f>
        <v>12</v>
      </c>
      <c r="L118" s="18">
        <f t="shared" si="413"/>
        <v>31</v>
      </c>
      <c r="M118" s="18">
        <f t="shared" si="414"/>
        <v>3</v>
      </c>
      <c r="N118" s="18">
        <f t="shared" ref="N118" si="435">L118+M118</f>
        <v>34</v>
      </c>
      <c r="O118" s="17">
        <v>2</v>
      </c>
      <c r="P118" s="18" t="str">
        <f t="shared" ref="P118" si="436">IF(O118=1,L118,"0")</f>
        <v>0</v>
      </c>
      <c r="Q118" s="18" t="str">
        <f t="shared" ref="Q118" si="437">IF(O118=1,M118,"0")</f>
        <v>0</v>
      </c>
      <c r="R118" s="18" t="str">
        <f t="shared" ref="R118" si="438">IF(O118=1,N118,"0")</f>
        <v>0</v>
      </c>
      <c r="S118" s="18">
        <f t="shared" si="419"/>
        <v>31</v>
      </c>
      <c r="T118" s="18">
        <f t="shared" si="420"/>
        <v>3</v>
      </c>
      <c r="U118" s="18">
        <f t="shared" si="421"/>
        <v>34</v>
      </c>
      <c r="V118" s="18" t="str">
        <f t="shared" si="422"/>
        <v>0</v>
      </c>
      <c r="W118" s="18" t="str">
        <f t="shared" si="423"/>
        <v>0</v>
      </c>
      <c r="X118" s="18" t="str">
        <f t="shared" si="424"/>
        <v>0</v>
      </c>
      <c r="Y118" s="18">
        <v>0</v>
      </c>
      <c r="Z118" s="18">
        <v>0</v>
      </c>
      <c r="AA118" s="18">
        <f t="shared" ref="AA118" si="439">SUM(Y118:Z118)</f>
        <v>0</v>
      </c>
      <c r="AB118" s="19">
        <v>0</v>
      </c>
      <c r="AC118" s="19">
        <v>0</v>
      </c>
      <c r="AD118" s="19">
        <f t="shared" ref="AD118" si="440">SUM(AB118:AC118)</f>
        <v>0</v>
      </c>
      <c r="AE118" s="19">
        <v>0</v>
      </c>
      <c r="AF118" s="19">
        <v>0</v>
      </c>
      <c r="AG118" s="19">
        <f t="shared" ref="AG118" si="441">SUM(AE118:AF118)</f>
        <v>0</v>
      </c>
      <c r="AH118" s="49">
        <f t="shared" ref="AH118" si="442">Y118+AB118+AE118</f>
        <v>0</v>
      </c>
      <c r="AI118" s="49">
        <f t="shared" ref="AI118" si="443">Z118+AC118+AF118</f>
        <v>0</v>
      </c>
      <c r="AJ118" s="49">
        <f t="shared" ref="AJ118" si="444">SUM(AH118:AI118)</f>
        <v>0</v>
      </c>
      <c r="AK118" s="19"/>
      <c r="AL118" s="19"/>
      <c r="AM118" s="19"/>
      <c r="AN118" s="19"/>
      <c r="AO118" s="19">
        <v>34</v>
      </c>
      <c r="AP118" s="19">
        <v>86.95</v>
      </c>
      <c r="AQ118" s="102">
        <f t="shared" si="425"/>
        <v>2.5573529411764708</v>
      </c>
    </row>
    <row r="119" spans="1:43" ht="25.5" hidden="1" customHeight="1" x14ac:dyDescent="0.35">
      <c r="A119" s="24"/>
      <c r="B119" s="25" t="s">
        <v>82</v>
      </c>
      <c r="C119" s="18">
        <v>0</v>
      </c>
      <c r="D119" s="18">
        <v>0</v>
      </c>
      <c r="E119" s="18">
        <f t="shared" si="410"/>
        <v>0</v>
      </c>
      <c r="F119" s="18">
        <v>0</v>
      </c>
      <c r="G119" s="53">
        <v>0</v>
      </c>
      <c r="H119" s="18">
        <f t="shared" si="411"/>
        <v>0</v>
      </c>
      <c r="I119" s="18">
        <v>0</v>
      </c>
      <c r="J119" s="18">
        <v>0</v>
      </c>
      <c r="K119" s="18">
        <f t="shared" si="412"/>
        <v>0</v>
      </c>
      <c r="L119" s="18">
        <f t="shared" si="413"/>
        <v>0</v>
      </c>
      <c r="M119" s="18">
        <f t="shared" si="414"/>
        <v>0</v>
      </c>
      <c r="N119" s="18">
        <f t="shared" si="415"/>
        <v>0</v>
      </c>
      <c r="O119" s="17">
        <v>2</v>
      </c>
      <c r="P119" s="18" t="str">
        <f t="shared" si="416"/>
        <v>0</v>
      </c>
      <c r="Q119" s="18" t="str">
        <f t="shared" si="417"/>
        <v>0</v>
      </c>
      <c r="R119" s="18" t="str">
        <f t="shared" si="418"/>
        <v>0</v>
      </c>
      <c r="S119" s="18">
        <f t="shared" si="419"/>
        <v>0</v>
      </c>
      <c r="T119" s="18">
        <f t="shared" si="420"/>
        <v>0</v>
      </c>
      <c r="U119" s="18">
        <f t="shared" si="421"/>
        <v>0</v>
      </c>
      <c r="V119" s="18" t="str">
        <f t="shared" si="422"/>
        <v>0</v>
      </c>
      <c r="W119" s="18" t="str">
        <f t="shared" si="423"/>
        <v>0</v>
      </c>
      <c r="X119" s="18" t="str">
        <f t="shared" si="424"/>
        <v>0</v>
      </c>
      <c r="Y119" s="18">
        <v>0</v>
      </c>
      <c r="Z119" s="18">
        <v>0</v>
      </c>
      <c r="AA119" s="18">
        <f t="shared" si="426"/>
        <v>0</v>
      </c>
      <c r="AB119" s="19">
        <v>0</v>
      </c>
      <c r="AC119" s="19">
        <v>0</v>
      </c>
      <c r="AD119" s="19">
        <f t="shared" si="427"/>
        <v>0</v>
      </c>
      <c r="AE119" s="19">
        <v>0</v>
      </c>
      <c r="AF119" s="19">
        <v>0</v>
      </c>
      <c r="AG119" s="19">
        <f t="shared" si="428"/>
        <v>0</v>
      </c>
      <c r="AH119" s="49">
        <f t="shared" si="429"/>
        <v>0</v>
      </c>
      <c r="AI119" s="49">
        <f t="shared" si="430"/>
        <v>0</v>
      </c>
      <c r="AJ119" s="49">
        <f t="shared" si="431"/>
        <v>0</v>
      </c>
      <c r="AK119" s="19"/>
      <c r="AL119" s="19"/>
      <c r="AM119" s="19"/>
      <c r="AN119" s="19"/>
      <c r="AO119" s="19">
        <f t="shared" ref="AO119:AO126" si="445">SUM(AK119:AN119)</f>
        <v>0</v>
      </c>
      <c r="AP119" s="19"/>
      <c r="AQ119" s="102" t="e">
        <f t="shared" si="425"/>
        <v>#DIV/0!</v>
      </c>
    </row>
    <row r="120" spans="1:43" ht="25.5" customHeight="1" x14ac:dyDescent="0.35">
      <c r="A120" s="24"/>
      <c r="B120" s="25" t="s">
        <v>44</v>
      </c>
      <c r="C120" s="18">
        <v>4</v>
      </c>
      <c r="D120" s="18">
        <v>0</v>
      </c>
      <c r="E120" s="18">
        <f t="shared" si="410"/>
        <v>4</v>
      </c>
      <c r="F120" s="18">
        <v>35</v>
      </c>
      <c r="G120" s="53">
        <v>4</v>
      </c>
      <c r="H120" s="18">
        <f t="shared" si="411"/>
        <v>39</v>
      </c>
      <c r="I120" s="18">
        <v>15</v>
      </c>
      <c r="J120" s="18">
        <v>1</v>
      </c>
      <c r="K120" s="18">
        <f t="shared" si="412"/>
        <v>16</v>
      </c>
      <c r="L120" s="18">
        <f t="shared" si="413"/>
        <v>54</v>
      </c>
      <c r="M120" s="18">
        <f t="shared" si="414"/>
        <v>5</v>
      </c>
      <c r="N120" s="18">
        <f t="shared" si="415"/>
        <v>59</v>
      </c>
      <c r="O120" s="17">
        <v>2</v>
      </c>
      <c r="P120" s="18" t="str">
        <f t="shared" si="416"/>
        <v>0</v>
      </c>
      <c r="Q120" s="18" t="str">
        <f t="shared" si="417"/>
        <v>0</v>
      </c>
      <c r="R120" s="18" t="str">
        <f t="shared" si="418"/>
        <v>0</v>
      </c>
      <c r="S120" s="18">
        <f t="shared" si="419"/>
        <v>54</v>
      </c>
      <c r="T120" s="18">
        <f t="shared" si="420"/>
        <v>5</v>
      </c>
      <c r="U120" s="18">
        <f t="shared" si="421"/>
        <v>59</v>
      </c>
      <c r="V120" s="18" t="str">
        <f t="shared" si="422"/>
        <v>0</v>
      </c>
      <c r="W120" s="18" t="str">
        <f t="shared" si="423"/>
        <v>0</v>
      </c>
      <c r="X120" s="18" t="str">
        <f t="shared" si="424"/>
        <v>0</v>
      </c>
      <c r="Y120" s="18">
        <v>0</v>
      </c>
      <c r="Z120" s="18">
        <v>0</v>
      </c>
      <c r="AA120" s="18">
        <f t="shared" si="426"/>
        <v>0</v>
      </c>
      <c r="AB120" s="19">
        <v>4</v>
      </c>
      <c r="AC120" s="19">
        <v>2</v>
      </c>
      <c r="AD120" s="19">
        <f t="shared" si="427"/>
        <v>6</v>
      </c>
      <c r="AE120" s="19">
        <v>0</v>
      </c>
      <c r="AF120" s="19">
        <v>0</v>
      </c>
      <c r="AG120" s="19">
        <f t="shared" si="428"/>
        <v>0</v>
      </c>
      <c r="AH120" s="49">
        <f t="shared" si="429"/>
        <v>4</v>
      </c>
      <c r="AI120" s="49">
        <f t="shared" si="430"/>
        <v>2</v>
      </c>
      <c r="AJ120" s="49">
        <f t="shared" si="431"/>
        <v>6</v>
      </c>
      <c r="AK120" s="19"/>
      <c r="AL120" s="19"/>
      <c r="AM120" s="19"/>
      <c r="AN120" s="19"/>
      <c r="AO120" s="19">
        <v>59</v>
      </c>
      <c r="AP120" s="19">
        <v>164.83</v>
      </c>
      <c r="AQ120" s="102">
        <f t="shared" si="425"/>
        <v>2.7937288135593223</v>
      </c>
    </row>
    <row r="121" spans="1:43" ht="25.5" customHeight="1" x14ac:dyDescent="0.35">
      <c r="A121" s="24"/>
      <c r="B121" s="52" t="s">
        <v>45</v>
      </c>
      <c r="C121" s="18">
        <v>11</v>
      </c>
      <c r="D121" s="18">
        <v>6</v>
      </c>
      <c r="E121" s="18">
        <f t="shared" si="410"/>
        <v>17</v>
      </c>
      <c r="F121" s="18">
        <v>36</v>
      </c>
      <c r="G121" s="53">
        <v>6</v>
      </c>
      <c r="H121" s="18">
        <f t="shared" si="411"/>
        <v>42</v>
      </c>
      <c r="I121" s="18">
        <v>19</v>
      </c>
      <c r="J121" s="18">
        <v>0</v>
      </c>
      <c r="K121" s="18">
        <f t="shared" si="412"/>
        <v>19</v>
      </c>
      <c r="L121" s="18">
        <f t="shared" si="413"/>
        <v>66</v>
      </c>
      <c r="M121" s="18">
        <f t="shared" si="414"/>
        <v>12</v>
      </c>
      <c r="N121" s="18">
        <f t="shared" si="415"/>
        <v>78</v>
      </c>
      <c r="O121" s="17">
        <v>2</v>
      </c>
      <c r="P121" s="18" t="str">
        <f t="shared" si="416"/>
        <v>0</v>
      </c>
      <c r="Q121" s="18" t="str">
        <f t="shared" si="417"/>
        <v>0</v>
      </c>
      <c r="R121" s="18" t="str">
        <f t="shared" si="418"/>
        <v>0</v>
      </c>
      <c r="S121" s="18">
        <f t="shared" si="419"/>
        <v>66</v>
      </c>
      <c r="T121" s="18">
        <f t="shared" si="420"/>
        <v>12</v>
      </c>
      <c r="U121" s="18">
        <f t="shared" si="421"/>
        <v>78</v>
      </c>
      <c r="V121" s="18" t="str">
        <f t="shared" si="422"/>
        <v>0</v>
      </c>
      <c r="W121" s="18" t="str">
        <f t="shared" si="423"/>
        <v>0</v>
      </c>
      <c r="X121" s="18" t="str">
        <f t="shared" si="424"/>
        <v>0</v>
      </c>
      <c r="Y121" s="18">
        <v>0</v>
      </c>
      <c r="Z121" s="18">
        <v>0</v>
      </c>
      <c r="AA121" s="18">
        <f t="shared" si="426"/>
        <v>0</v>
      </c>
      <c r="AB121" s="19">
        <v>1</v>
      </c>
      <c r="AC121" s="19">
        <v>1</v>
      </c>
      <c r="AD121" s="19">
        <f t="shared" si="427"/>
        <v>2</v>
      </c>
      <c r="AE121" s="19">
        <v>0</v>
      </c>
      <c r="AF121" s="19">
        <v>0</v>
      </c>
      <c r="AG121" s="19">
        <f t="shared" si="428"/>
        <v>0</v>
      </c>
      <c r="AH121" s="49">
        <f t="shared" si="429"/>
        <v>1</v>
      </c>
      <c r="AI121" s="49">
        <f t="shared" si="430"/>
        <v>1</v>
      </c>
      <c r="AJ121" s="49">
        <f t="shared" si="431"/>
        <v>2</v>
      </c>
      <c r="AK121" s="19"/>
      <c r="AL121" s="19"/>
      <c r="AM121" s="19"/>
      <c r="AN121" s="19"/>
      <c r="AO121" s="19">
        <v>78</v>
      </c>
      <c r="AP121" s="19">
        <v>202.55</v>
      </c>
      <c r="AQ121" s="102">
        <f t="shared" si="425"/>
        <v>2.5967948717948719</v>
      </c>
    </row>
    <row r="122" spans="1:43" ht="25.5" customHeight="1" x14ac:dyDescent="0.35">
      <c r="A122" s="24"/>
      <c r="B122" s="52" t="s">
        <v>85</v>
      </c>
      <c r="C122" s="18">
        <v>7</v>
      </c>
      <c r="D122" s="18">
        <v>0</v>
      </c>
      <c r="E122" s="18">
        <f t="shared" ref="E122:E123" si="446">C122+D122</f>
        <v>7</v>
      </c>
      <c r="F122" s="18">
        <v>11</v>
      </c>
      <c r="G122" s="53">
        <v>0</v>
      </c>
      <c r="H122" s="18">
        <f t="shared" ref="H122:H123" si="447">F122+G122</f>
        <v>11</v>
      </c>
      <c r="I122" s="18">
        <v>23</v>
      </c>
      <c r="J122" s="18">
        <v>5</v>
      </c>
      <c r="K122" s="18">
        <f t="shared" ref="K122:K123" si="448">I122+J122</f>
        <v>28</v>
      </c>
      <c r="L122" s="18">
        <f t="shared" si="413"/>
        <v>41</v>
      </c>
      <c r="M122" s="18">
        <f t="shared" si="414"/>
        <v>5</v>
      </c>
      <c r="N122" s="18">
        <f t="shared" ref="N122:N123" si="449">L122+M122</f>
        <v>46</v>
      </c>
      <c r="O122" s="17">
        <v>2</v>
      </c>
      <c r="P122" s="18" t="str">
        <f t="shared" ref="P122:P123" si="450">IF(O122=1,L122,"0")</f>
        <v>0</v>
      </c>
      <c r="Q122" s="18" t="str">
        <f t="shared" ref="Q122:Q123" si="451">IF(O122=1,M122,"0")</f>
        <v>0</v>
      </c>
      <c r="R122" s="18" t="str">
        <f t="shared" ref="R122:R123" si="452">IF(O122=1,N122,"0")</f>
        <v>0</v>
      </c>
      <c r="S122" s="18">
        <f t="shared" si="419"/>
        <v>41</v>
      </c>
      <c r="T122" s="18">
        <f t="shared" si="420"/>
        <v>5</v>
      </c>
      <c r="U122" s="18">
        <f t="shared" si="421"/>
        <v>46</v>
      </c>
      <c r="V122" s="18" t="str">
        <f t="shared" si="422"/>
        <v>0</v>
      </c>
      <c r="W122" s="18" t="str">
        <f t="shared" si="423"/>
        <v>0</v>
      </c>
      <c r="X122" s="18" t="str">
        <f t="shared" si="424"/>
        <v>0</v>
      </c>
      <c r="Y122" s="18">
        <v>0</v>
      </c>
      <c r="Z122" s="18">
        <v>0</v>
      </c>
      <c r="AA122" s="18">
        <f t="shared" ref="AA122:AA123" si="453">SUM(Y122:Z122)</f>
        <v>0</v>
      </c>
      <c r="AB122" s="19">
        <v>0</v>
      </c>
      <c r="AC122" s="19">
        <v>0</v>
      </c>
      <c r="AD122" s="19">
        <f t="shared" ref="AD122:AD123" si="454">SUM(AB122:AC122)</f>
        <v>0</v>
      </c>
      <c r="AE122" s="19">
        <v>0</v>
      </c>
      <c r="AF122" s="19">
        <v>0</v>
      </c>
      <c r="AG122" s="19">
        <f t="shared" ref="AG122:AG123" si="455">SUM(AE122:AF122)</f>
        <v>0</v>
      </c>
      <c r="AH122" s="49">
        <f t="shared" ref="AH122:AH123" si="456">Y122+AB122+AE122</f>
        <v>0</v>
      </c>
      <c r="AI122" s="49">
        <f t="shared" ref="AI122:AI123" si="457">Z122+AC122+AF122</f>
        <v>0</v>
      </c>
      <c r="AJ122" s="49">
        <f t="shared" ref="AJ122:AJ123" si="458">SUM(AH122:AI122)</f>
        <v>0</v>
      </c>
      <c r="AK122" s="19"/>
      <c r="AL122" s="19"/>
      <c r="AM122" s="19"/>
      <c r="AN122" s="19"/>
      <c r="AO122" s="19">
        <v>46</v>
      </c>
      <c r="AP122" s="102">
        <v>111.7</v>
      </c>
      <c r="AQ122" s="102">
        <f t="shared" si="425"/>
        <v>2.4282608695652175</v>
      </c>
    </row>
    <row r="123" spans="1:43" ht="25.5" customHeight="1" x14ac:dyDescent="0.35">
      <c r="A123" s="24"/>
      <c r="B123" s="52" t="s">
        <v>86</v>
      </c>
      <c r="C123" s="18">
        <v>1</v>
      </c>
      <c r="D123" s="18">
        <v>0</v>
      </c>
      <c r="E123" s="18">
        <f t="shared" si="446"/>
        <v>1</v>
      </c>
      <c r="F123" s="18">
        <v>7</v>
      </c>
      <c r="G123" s="53">
        <v>0</v>
      </c>
      <c r="H123" s="18">
        <f t="shared" si="447"/>
        <v>7</v>
      </c>
      <c r="I123" s="18">
        <v>6</v>
      </c>
      <c r="J123" s="18">
        <v>1</v>
      </c>
      <c r="K123" s="18">
        <f t="shared" si="448"/>
        <v>7</v>
      </c>
      <c r="L123" s="18">
        <f t="shared" si="413"/>
        <v>14</v>
      </c>
      <c r="M123" s="18">
        <f t="shared" si="414"/>
        <v>1</v>
      </c>
      <c r="N123" s="18">
        <f t="shared" si="449"/>
        <v>15</v>
      </c>
      <c r="O123" s="17">
        <v>2</v>
      </c>
      <c r="P123" s="18" t="str">
        <f t="shared" si="450"/>
        <v>0</v>
      </c>
      <c r="Q123" s="18" t="str">
        <f t="shared" si="451"/>
        <v>0</v>
      </c>
      <c r="R123" s="18" t="str">
        <f t="shared" si="452"/>
        <v>0</v>
      </c>
      <c r="S123" s="18">
        <f t="shared" si="419"/>
        <v>14</v>
      </c>
      <c r="T123" s="18">
        <f t="shared" si="420"/>
        <v>1</v>
      </c>
      <c r="U123" s="18">
        <f t="shared" si="421"/>
        <v>15</v>
      </c>
      <c r="V123" s="18" t="str">
        <f t="shared" si="422"/>
        <v>0</v>
      </c>
      <c r="W123" s="18" t="str">
        <f t="shared" si="423"/>
        <v>0</v>
      </c>
      <c r="X123" s="18" t="str">
        <f t="shared" si="424"/>
        <v>0</v>
      </c>
      <c r="Y123" s="18">
        <v>0</v>
      </c>
      <c r="Z123" s="18">
        <v>0</v>
      </c>
      <c r="AA123" s="18">
        <f t="shared" si="453"/>
        <v>0</v>
      </c>
      <c r="AB123" s="19">
        <v>0</v>
      </c>
      <c r="AC123" s="19">
        <v>0</v>
      </c>
      <c r="AD123" s="19">
        <f t="shared" si="454"/>
        <v>0</v>
      </c>
      <c r="AE123" s="19">
        <v>0</v>
      </c>
      <c r="AF123" s="19">
        <v>0</v>
      </c>
      <c r="AG123" s="19">
        <f t="shared" si="455"/>
        <v>0</v>
      </c>
      <c r="AH123" s="49">
        <f t="shared" si="456"/>
        <v>0</v>
      </c>
      <c r="AI123" s="49">
        <f t="shared" si="457"/>
        <v>0</v>
      </c>
      <c r="AJ123" s="49">
        <f t="shared" si="458"/>
        <v>0</v>
      </c>
      <c r="AK123" s="19"/>
      <c r="AL123" s="19"/>
      <c r="AM123" s="19"/>
      <c r="AN123" s="19"/>
      <c r="AO123" s="19">
        <v>15</v>
      </c>
      <c r="AP123" s="19">
        <v>34.229999999999997</v>
      </c>
      <c r="AQ123" s="102">
        <f t="shared" si="425"/>
        <v>2.2819999999999996</v>
      </c>
    </row>
    <row r="124" spans="1:43" ht="25.5" customHeight="1" x14ac:dyDescent="0.35">
      <c r="A124" s="24"/>
      <c r="B124" s="25" t="s">
        <v>91</v>
      </c>
      <c r="C124" s="18">
        <v>2</v>
      </c>
      <c r="D124" s="18">
        <v>1</v>
      </c>
      <c r="E124" s="18">
        <f t="shared" si="410"/>
        <v>3</v>
      </c>
      <c r="F124" s="18">
        <v>17</v>
      </c>
      <c r="G124" s="53">
        <v>3</v>
      </c>
      <c r="H124" s="18">
        <f t="shared" si="411"/>
        <v>20</v>
      </c>
      <c r="I124" s="18">
        <v>9</v>
      </c>
      <c r="J124" s="18">
        <v>1</v>
      </c>
      <c r="K124" s="18">
        <f t="shared" si="412"/>
        <v>10</v>
      </c>
      <c r="L124" s="18">
        <f t="shared" si="413"/>
        <v>28</v>
      </c>
      <c r="M124" s="18">
        <f t="shared" si="414"/>
        <v>5</v>
      </c>
      <c r="N124" s="18">
        <f t="shared" si="415"/>
        <v>33</v>
      </c>
      <c r="O124" s="17">
        <v>2</v>
      </c>
      <c r="P124" s="18" t="str">
        <f t="shared" si="416"/>
        <v>0</v>
      </c>
      <c r="Q124" s="18" t="str">
        <f t="shared" si="417"/>
        <v>0</v>
      </c>
      <c r="R124" s="18" t="str">
        <f t="shared" si="418"/>
        <v>0</v>
      </c>
      <c r="S124" s="18">
        <f t="shared" si="419"/>
        <v>28</v>
      </c>
      <c r="T124" s="18">
        <f t="shared" si="420"/>
        <v>5</v>
      </c>
      <c r="U124" s="18">
        <f t="shared" si="421"/>
        <v>33</v>
      </c>
      <c r="V124" s="18" t="str">
        <f t="shared" si="422"/>
        <v>0</v>
      </c>
      <c r="W124" s="18" t="str">
        <f t="shared" si="423"/>
        <v>0</v>
      </c>
      <c r="X124" s="18" t="str">
        <f t="shared" si="424"/>
        <v>0</v>
      </c>
      <c r="Y124" s="18">
        <v>0</v>
      </c>
      <c r="Z124" s="18">
        <v>0</v>
      </c>
      <c r="AA124" s="18">
        <f t="shared" si="426"/>
        <v>0</v>
      </c>
      <c r="AB124" s="19">
        <v>0</v>
      </c>
      <c r="AC124" s="19">
        <v>1</v>
      </c>
      <c r="AD124" s="19">
        <f t="shared" si="427"/>
        <v>1</v>
      </c>
      <c r="AE124" s="19">
        <v>0</v>
      </c>
      <c r="AF124" s="19">
        <v>0</v>
      </c>
      <c r="AG124" s="19">
        <f t="shared" si="428"/>
        <v>0</v>
      </c>
      <c r="AH124" s="49">
        <f t="shared" si="429"/>
        <v>0</v>
      </c>
      <c r="AI124" s="49">
        <f t="shared" si="430"/>
        <v>1</v>
      </c>
      <c r="AJ124" s="49">
        <f t="shared" si="431"/>
        <v>1</v>
      </c>
      <c r="AK124" s="19"/>
      <c r="AL124" s="19"/>
      <c r="AM124" s="19"/>
      <c r="AN124" s="19"/>
      <c r="AO124" s="19">
        <v>33</v>
      </c>
      <c r="AP124" s="19">
        <v>88.39</v>
      </c>
      <c r="AQ124" s="102">
        <f t="shared" si="425"/>
        <v>2.6784848484848487</v>
      </c>
    </row>
    <row r="125" spans="1:43" ht="25.5" customHeight="1" x14ac:dyDescent="0.35">
      <c r="A125" s="24"/>
      <c r="B125" s="25" t="s">
        <v>93</v>
      </c>
      <c r="C125" s="18">
        <v>4</v>
      </c>
      <c r="D125" s="18">
        <v>0</v>
      </c>
      <c r="E125" s="18">
        <f t="shared" si="410"/>
        <v>4</v>
      </c>
      <c r="F125" s="18">
        <v>20</v>
      </c>
      <c r="G125" s="53">
        <v>5</v>
      </c>
      <c r="H125" s="18">
        <f t="shared" si="411"/>
        <v>25</v>
      </c>
      <c r="I125" s="18">
        <v>5</v>
      </c>
      <c r="J125" s="18">
        <v>0</v>
      </c>
      <c r="K125" s="18">
        <f t="shared" si="412"/>
        <v>5</v>
      </c>
      <c r="L125" s="18">
        <f t="shared" ref="L125:L129" si="459">C125+F125+I125</f>
        <v>29</v>
      </c>
      <c r="M125" s="18">
        <f t="shared" ref="M125:M129" si="460">D125+G125+J125</f>
        <v>5</v>
      </c>
      <c r="N125" s="18">
        <f t="shared" ref="N125:N129" si="461">L125+M125</f>
        <v>34</v>
      </c>
      <c r="O125" s="17">
        <v>2</v>
      </c>
      <c r="P125" s="18" t="str">
        <f t="shared" si="416"/>
        <v>0</v>
      </c>
      <c r="Q125" s="18" t="str">
        <f t="shared" si="417"/>
        <v>0</v>
      </c>
      <c r="R125" s="18" t="str">
        <f t="shared" si="418"/>
        <v>0</v>
      </c>
      <c r="S125" s="18">
        <f t="shared" si="419"/>
        <v>29</v>
      </c>
      <c r="T125" s="18">
        <f t="shared" si="420"/>
        <v>5</v>
      </c>
      <c r="U125" s="18">
        <f t="shared" si="421"/>
        <v>34</v>
      </c>
      <c r="V125" s="18" t="str">
        <f t="shared" si="422"/>
        <v>0</v>
      </c>
      <c r="W125" s="18" t="str">
        <f t="shared" si="423"/>
        <v>0</v>
      </c>
      <c r="X125" s="18" t="str">
        <f t="shared" si="424"/>
        <v>0</v>
      </c>
      <c r="Y125" s="18">
        <v>0</v>
      </c>
      <c r="Z125" s="18">
        <v>0</v>
      </c>
      <c r="AA125" s="18">
        <f t="shared" si="426"/>
        <v>0</v>
      </c>
      <c r="AB125" s="19">
        <v>0</v>
      </c>
      <c r="AC125" s="19">
        <v>0</v>
      </c>
      <c r="AD125" s="19">
        <f t="shared" si="427"/>
        <v>0</v>
      </c>
      <c r="AE125" s="19">
        <v>0</v>
      </c>
      <c r="AF125" s="19">
        <v>0</v>
      </c>
      <c r="AG125" s="19">
        <f t="shared" si="428"/>
        <v>0</v>
      </c>
      <c r="AH125" s="49">
        <f t="shared" si="429"/>
        <v>0</v>
      </c>
      <c r="AI125" s="49">
        <f t="shared" si="430"/>
        <v>0</v>
      </c>
      <c r="AJ125" s="49">
        <f t="shared" si="431"/>
        <v>0</v>
      </c>
      <c r="AK125" s="19"/>
      <c r="AL125" s="19"/>
      <c r="AM125" s="19"/>
      <c r="AN125" s="19"/>
      <c r="AO125" s="19">
        <v>34</v>
      </c>
      <c r="AP125" s="19">
        <v>93.53</v>
      </c>
      <c r="AQ125" s="102">
        <f t="shared" si="425"/>
        <v>2.7508823529411766</v>
      </c>
    </row>
    <row r="126" spans="1:43" ht="25.5" hidden="1" customHeight="1" x14ac:dyDescent="0.35">
      <c r="A126" s="24"/>
      <c r="B126" s="25" t="s">
        <v>101</v>
      </c>
      <c r="C126" s="18">
        <v>0</v>
      </c>
      <c r="D126" s="18">
        <v>0</v>
      </c>
      <c r="E126" s="18">
        <f t="shared" ref="E126" si="462">C126+D126</f>
        <v>0</v>
      </c>
      <c r="F126" s="18">
        <v>0</v>
      </c>
      <c r="G126" s="53">
        <v>0</v>
      </c>
      <c r="H126" s="18">
        <f t="shared" ref="H126" si="463">F126+G126</f>
        <v>0</v>
      </c>
      <c r="I126" s="18">
        <v>0</v>
      </c>
      <c r="J126" s="18">
        <v>0</v>
      </c>
      <c r="K126" s="18">
        <f t="shared" ref="K126" si="464">I126+J126</f>
        <v>0</v>
      </c>
      <c r="L126" s="18">
        <f t="shared" si="459"/>
        <v>0</v>
      </c>
      <c r="M126" s="18">
        <f t="shared" si="460"/>
        <v>0</v>
      </c>
      <c r="N126" s="18">
        <f t="shared" si="461"/>
        <v>0</v>
      </c>
      <c r="O126" s="17">
        <v>2</v>
      </c>
      <c r="P126" s="18" t="str">
        <f t="shared" ref="P126" si="465">IF(O126=1,L126,"0")</f>
        <v>0</v>
      </c>
      <c r="Q126" s="18" t="str">
        <f t="shared" ref="Q126" si="466">IF(O126=1,M126,"0")</f>
        <v>0</v>
      </c>
      <c r="R126" s="18" t="str">
        <f t="shared" ref="R126" si="467">IF(O126=1,N126,"0")</f>
        <v>0</v>
      </c>
      <c r="S126" s="18">
        <f t="shared" si="419"/>
        <v>0</v>
      </c>
      <c r="T126" s="18">
        <f t="shared" si="420"/>
        <v>0</v>
      </c>
      <c r="U126" s="18">
        <f t="shared" si="421"/>
        <v>0</v>
      </c>
      <c r="V126" s="18" t="str">
        <f t="shared" si="422"/>
        <v>0</v>
      </c>
      <c r="W126" s="18" t="str">
        <f t="shared" si="423"/>
        <v>0</v>
      </c>
      <c r="X126" s="18" t="str">
        <f t="shared" si="424"/>
        <v>0</v>
      </c>
      <c r="Y126" s="18">
        <v>0</v>
      </c>
      <c r="Z126" s="18">
        <v>0</v>
      </c>
      <c r="AA126" s="18">
        <f t="shared" ref="AA126" si="468">SUM(Y126:Z126)</f>
        <v>0</v>
      </c>
      <c r="AB126" s="19">
        <v>0</v>
      </c>
      <c r="AC126" s="19">
        <v>0</v>
      </c>
      <c r="AD126" s="19">
        <f t="shared" ref="AD126" si="469">SUM(AB126:AC126)</f>
        <v>0</v>
      </c>
      <c r="AE126" s="19">
        <v>0</v>
      </c>
      <c r="AF126" s="19">
        <v>0</v>
      </c>
      <c r="AG126" s="19">
        <f t="shared" ref="AG126" si="470">SUM(AE126:AF126)</f>
        <v>0</v>
      </c>
      <c r="AH126" s="49">
        <f t="shared" ref="AH126" si="471">Y126+AB126+AE126</f>
        <v>0</v>
      </c>
      <c r="AI126" s="49">
        <f t="shared" ref="AI126" si="472">Z126+AC126+AF126</f>
        <v>0</v>
      </c>
      <c r="AJ126" s="49">
        <f t="shared" ref="AJ126" si="473">SUM(AH126:AI126)</f>
        <v>0</v>
      </c>
      <c r="AK126" s="19"/>
      <c r="AL126" s="19"/>
      <c r="AM126" s="19"/>
      <c r="AN126" s="19"/>
      <c r="AO126" s="19">
        <f t="shared" si="445"/>
        <v>0</v>
      </c>
      <c r="AP126" s="19"/>
      <c r="AQ126" s="102"/>
    </row>
    <row r="127" spans="1:43" ht="25.5" customHeight="1" x14ac:dyDescent="0.35">
      <c r="A127" s="24"/>
      <c r="B127" s="25" t="s">
        <v>95</v>
      </c>
      <c r="C127" s="18">
        <v>13</v>
      </c>
      <c r="D127" s="18">
        <v>0</v>
      </c>
      <c r="E127" s="18">
        <f t="shared" si="410"/>
        <v>13</v>
      </c>
      <c r="F127" s="18">
        <v>5</v>
      </c>
      <c r="G127" s="53">
        <v>0</v>
      </c>
      <c r="H127" s="18">
        <f t="shared" si="411"/>
        <v>5</v>
      </c>
      <c r="I127" s="18">
        <v>32</v>
      </c>
      <c r="J127" s="18">
        <v>4</v>
      </c>
      <c r="K127" s="18">
        <f t="shared" si="412"/>
        <v>36</v>
      </c>
      <c r="L127" s="18">
        <f t="shared" si="459"/>
        <v>50</v>
      </c>
      <c r="M127" s="18">
        <f t="shared" si="460"/>
        <v>4</v>
      </c>
      <c r="N127" s="18">
        <f t="shared" si="461"/>
        <v>54</v>
      </c>
      <c r="O127" s="17">
        <v>2</v>
      </c>
      <c r="P127" s="18" t="str">
        <f t="shared" si="416"/>
        <v>0</v>
      </c>
      <c r="Q127" s="18" t="str">
        <f t="shared" si="417"/>
        <v>0</v>
      </c>
      <c r="R127" s="18" t="str">
        <f t="shared" si="418"/>
        <v>0</v>
      </c>
      <c r="S127" s="18">
        <f t="shared" si="419"/>
        <v>50</v>
      </c>
      <c r="T127" s="18">
        <f t="shared" si="420"/>
        <v>4</v>
      </c>
      <c r="U127" s="18">
        <f t="shared" si="421"/>
        <v>54</v>
      </c>
      <c r="V127" s="18" t="str">
        <f t="shared" si="422"/>
        <v>0</v>
      </c>
      <c r="W127" s="18" t="str">
        <f t="shared" si="423"/>
        <v>0</v>
      </c>
      <c r="X127" s="18" t="str">
        <f t="shared" si="424"/>
        <v>0</v>
      </c>
      <c r="Y127" s="18">
        <v>0</v>
      </c>
      <c r="Z127" s="18">
        <v>1</v>
      </c>
      <c r="AA127" s="18">
        <f t="shared" si="426"/>
        <v>1</v>
      </c>
      <c r="AB127" s="19">
        <v>0</v>
      </c>
      <c r="AC127" s="19">
        <v>0</v>
      </c>
      <c r="AD127" s="19">
        <f t="shared" si="427"/>
        <v>0</v>
      </c>
      <c r="AE127" s="19">
        <v>0</v>
      </c>
      <c r="AF127" s="19">
        <v>1</v>
      </c>
      <c r="AG127" s="19">
        <f t="shared" si="428"/>
        <v>1</v>
      </c>
      <c r="AH127" s="49">
        <f t="shared" si="429"/>
        <v>0</v>
      </c>
      <c r="AI127" s="49">
        <f t="shared" si="430"/>
        <v>2</v>
      </c>
      <c r="AJ127" s="49">
        <f t="shared" si="431"/>
        <v>2</v>
      </c>
      <c r="AK127" s="19"/>
      <c r="AL127" s="19"/>
      <c r="AM127" s="19"/>
      <c r="AN127" s="19"/>
      <c r="AO127" s="19">
        <v>54</v>
      </c>
      <c r="AP127" s="19">
        <v>141.02000000000001</v>
      </c>
      <c r="AQ127" s="102">
        <f t="shared" si="425"/>
        <v>2.6114814814814817</v>
      </c>
    </row>
    <row r="128" spans="1:43" ht="25.5" customHeight="1" x14ac:dyDescent="0.35">
      <c r="A128" s="24"/>
      <c r="B128" s="25" t="s">
        <v>96</v>
      </c>
      <c r="C128" s="18">
        <v>12</v>
      </c>
      <c r="D128" s="18">
        <v>1</v>
      </c>
      <c r="E128" s="18">
        <f t="shared" si="410"/>
        <v>13</v>
      </c>
      <c r="F128" s="18">
        <v>6</v>
      </c>
      <c r="G128" s="53">
        <v>0</v>
      </c>
      <c r="H128" s="18">
        <f t="shared" si="411"/>
        <v>6</v>
      </c>
      <c r="I128" s="18">
        <v>22</v>
      </c>
      <c r="J128" s="18">
        <v>2</v>
      </c>
      <c r="K128" s="18">
        <f t="shared" si="412"/>
        <v>24</v>
      </c>
      <c r="L128" s="18">
        <f t="shared" si="459"/>
        <v>40</v>
      </c>
      <c r="M128" s="18">
        <f t="shared" si="460"/>
        <v>3</v>
      </c>
      <c r="N128" s="18">
        <f t="shared" si="461"/>
        <v>43</v>
      </c>
      <c r="O128" s="17">
        <v>2</v>
      </c>
      <c r="P128" s="18" t="str">
        <f t="shared" si="416"/>
        <v>0</v>
      </c>
      <c r="Q128" s="18" t="str">
        <f t="shared" si="417"/>
        <v>0</v>
      </c>
      <c r="R128" s="18" t="str">
        <f t="shared" si="418"/>
        <v>0</v>
      </c>
      <c r="S128" s="18">
        <f t="shared" si="419"/>
        <v>40</v>
      </c>
      <c r="T128" s="18">
        <f t="shared" si="420"/>
        <v>3</v>
      </c>
      <c r="U128" s="18">
        <f t="shared" si="421"/>
        <v>43</v>
      </c>
      <c r="V128" s="18" t="str">
        <f t="shared" si="422"/>
        <v>0</v>
      </c>
      <c r="W128" s="18" t="str">
        <f t="shared" si="423"/>
        <v>0</v>
      </c>
      <c r="X128" s="18" t="str">
        <f t="shared" si="424"/>
        <v>0</v>
      </c>
      <c r="Y128" s="18">
        <v>0</v>
      </c>
      <c r="Z128" s="18">
        <v>0</v>
      </c>
      <c r="AA128" s="18">
        <f t="shared" si="426"/>
        <v>0</v>
      </c>
      <c r="AB128" s="19">
        <v>1</v>
      </c>
      <c r="AC128" s="19">
        <v>1</v>
      </c>
      <c r="AD128" s="19">
        <f t="shared" si="427"/>
        <v>2</v>
      </c>
      <c r="AE128" s="19">
        <v>0</v>
      </c>
      <c r="AF128" s="19">
        <v>0</v>
      </c>
      <c r="AG128" s="19">
        <f t="shared" si="428"/>
        <v>0</v>
      </c>
      <c r="AH128" s="49">
        <f t="shared" si="429"/>
        <v>1</v>
      </c>
      <c r="AI128" s="49">
        <f t="shared" si="430"/>
        <v>1</v>
      </c>
      <c r="AJ128" s="49">
        <f t="shared" si="431"/>
        <v>2</v>
      </c>
      <c r="AK128" s="19"/>
      <c r="AL128" s="19"/>
      <c r="AM128" s="19"/>
      <c r="AN128" s="19"/>
      <c r="AO128" s="19">
        <v>43</v>
      </c>
      <c r="AP128" s="19">
        <v>116.35</v>
      </c>
      <c r="AQ128" s="102">
        <f t="shared" si="425"/>
        <v>2.7058139534883718</v>
      </c>
    </row>
    <row r="129" spans="1:43" s="6" customFormat="1" ht="25.5" customHeight="1" x14ac:dyDescent="0.35">
      <c r="A129" s="39"/>
      <c r="B129" s="40" t="s">
        <v>34</v>
      </c>
      <c r="C129" s="32">
        <f t="shared" ref="C129:K129" si="474">SUM(C116:C128)</f>
        <v>80</v>
      </c>
      <c r="D129" s="32">
        <f t="shared" si="474"/>
        <v>12</v>
      </c>
      <c r="E129" s="32">
        <f t="shared" si="474"/>
        <v>92</v>
      </c>
      <c r="F129" s="32">
        <f>SUM(F116:F128)</f>
        <v>178</v>
      </c>
      <c r="G129" s="46">
        <f t="shared" si="474"/>
        <v>22</v>
      </c>
      <c r="H129" s="32">
        <f t="shared" si="474"/>
        <v>200</v>
      </c>
      <c r="I129" s="32">
        <f t="shared" si="474"/>
        <v>176</v>
      </c>
      <c r="J129" s="32">
        <f t="shared" si="474"/>
        <v>18</v>
      </c>
      <c r="K129" s="32">
        <f t="shared" si="474"/>
        <v>194</v>
      </c>
      <c r="L129" s="32">
        <f t="shared" si="459"/>
        <v>434</v>
      </c>
      <c r="M129" s="32">
        <f t="shared" si="460"/>
        <v>52</v>
      </c>
      <c r="N129" s="32">
        <f t="shared" si="461"/>
        <v>486</v>
      </c>
      <c r="O129" s="50">
        <f t="shared" ref="O129:AP129" si="475">SUM(O116:O128)</f>
        <v>26</v>
      </c>
      <c r="P129" s="32">
        <f t="shared" si="475"/>
        <v>0</v>
      </c>
      <c r="Q129" s="32">
        <f t="shared" si="475"/>
        <v>0</v>
      </c>
      <c r="R129" s="32">
        <f t="shared" si="475"/>
        <v>0</v>
      </c>
      <c r="S129" s="32">
        <f t="shared" si="475"/>
        <v>434</v>
      </c>
      <c r="T129" s="32">
        <f t="shared" si="475"/>
        <v>52</v>
      </c>
      <c r="U129" s="32">
        <f t="shared" si="475"/>
        <v>486</v>
      </c>
      <c r="V129" s="32">
        <f t="shared" si="475"/>
        <v>0</v>
      </c>
      <c r="W129" s="32">
        <f t="shared" si="475"/>
        <v>0</v>
      </c>
      <c r="X129" s="32">
        <f t="shared" si="475"/>
        <v>0</v>
      </c>
      <c r="Y129" s="32">
        <f t="shared" si="475"/>
        <v>0</v>
      </c>
      <c r="Z129" s="32">
        <f t="shared" si="475"/>
        <v>1</v>
      </c>
      <c r="AA129" s="32">
        <f t="shared" si="475"/>
        <v>1</v>
      </c>
      <c r="AB129" s="34">
        <f t="shared" si="475"/>
        <v>7</v>
      </c>
      <c r="AC129" s="34">
        <f t="shared" si="475"/>
        <v>5</v>
      </c>
      <c r="AD129" s="34">
        <f t="shared" si="475"/>
        <v>12</v>
      </c>
      <c r="AE129" s="34">
        <f t="shared" si="475"/>
        <v>0</v>
      </c>
      <c r="AF129" s="34">
        <f t="shared" si="475"/>
        <v>1</v>
      </c>
      <c r="AG129" s="34">
        <f t="shared" si="475"/>
        <v>1</v>
      </c>
      <c r="AH129" s="35">
        <f t="shared" si="475"/>
        <v>7</v>
      </c>
      <c r="AI129" s="35">
        <f t="shared" si="475"/>
        <v>7</v>
      </c>
      <c r="AJ129" s="35">
        <f t="shared" si="475"/>
        <v>14</v>
      </c>
      <c r="AK129" s="34">
        <f t="shared" si="475"/>
        <v>0</v>
      </c>
      <c r="AL129" s="34">
        <f t="shared" si="475"/>
        <v>0</v>
      </c>
      <c r="AM129" s="34">
        <f t="shared" si="475"/>
        <v>0</v>
      </c>
      <c r="AN129" s="34">
        <f t="shared" si="475"/>
        <v>0</v>
      </c>
      <c r="AO129" s="34">
        <f t="shared" si="475"/>
        <v>486</v>
      </c>
      <c r="AP129" s="34">
        <f t="shared" si="475"/>
        <v>1272.01</v>
      </c>
      <c r="AQ129" s="104">
        <f t="shared" si="425"/>
        <v>2.617304526748971</v>
      </c>
    </row>
    <row r="130" spans="1:43" s="6" customFormat="1" ht="25.5" customHeight="1" x14ac:dyDescent="0.35">
      <c r="A130" s="39"/>
      <c r="B130" s="40" t="s">
        <v>36</v>
      </c>
      <c r="C130" s="32">
        <f t="shared" ref="C130:N130" si="476">C111+C129+C114</f>
        <v>144</v>
      </c>
      <c r="D130" s="32">
        <f t="shared" si="476"/>
        <v>41</v>
      </c>
      <c r="E130" s="32">
        <f t="shared" si="476"/>
        <v>185</v>
      </c>
      <c r="F130" s="32">
        <f>F111+F129+F114</f>
        <v>467</v>
      </c>
      <c r="G130" s="32">
        <f>G111+G129+G114</f>
        <v>211</v>
      </c>
      <c r="H130" s="32">
        <f>H111+H129+H114</f>
        <v>678</v>
      </c>
      <c r="I130" s="32">
        <f t="shared" si="476"/>
        <v>270</v>
      </c>
      <c r="J130" s="32">
        <f t="shared" si="476"/>
        <v>83</v>
      </c>
      <c r="K130" s="32">
        <f t="shared" si="476"/>
        <v>353</v>
      </c>
      <c r="L130" s="32">
        <f t="shared" si="476"/>
        <v>881</v>
      </c>
      <c r="M130" s="32">
        <f t="shared" si="476"/>
        <v>335</v>
      </c>
      <c r="N130" s="32">
        <f t="shared" si="476"/>
        <v>1216</v>
      </c>
      <c r="O130" s="50">
        <f>O111+O129</f>
        <v>78</v>
      </c>
      <c r="P130" s="32">
        <f>P111+P129</f>
        <v>0</v>
      </c>
      <c r="Q130" s="32">
        <f>Q111+Q129</f>
        <v>0</v>
      </c>
      <c r="R130" s="32">
        <f>R111+R129</f>
        <v>0</v>
      </c>
      <c r="S130" s="32">
        <f t="shared" ref="S130:AP130" si="477">S111+S129+S114</f>
        <v>881</v>
      </c>
      <c r="T130" s="32">
        <f t="shared" si="477"/>
        <v>335</v>
      </c>
      <c r="U130" s="32">
        <f t="shared" si="477"/>
        <v>1216</v>
      </c>
      <c r="V130" s="32">
        <f t="shared" si="477"/>
        <v>0</v>
      </c>
      <c r="W130" s="32">
        <f t="shared" si="477"/>
        <v>0</v>
      </c>
      <c r="X130" s="32">
        <f t="shared" si="477"/>
        <v>0</v>
      </c>
      <c r="Y130" s="32">
        <f t="shared" si="477"/>
        <v>0</v>
      </c>
      <c r="Z130" s="32">
        <f t="shared" si="477"/>
        <v>1</v>
      </c>
      <c r="AA130" s="32">
        <f t="shared" si="477"/>
        <v>1</v>
      </c>
      <c r="AB130" s="32">
        <f t="shared" si="477"/>
        <v>27</v>
      </c>
      <c r="AC130" s="32">
        <f t="shared" si="477"/>
        <v>19</v>
      </c>
      <c r="AD130" s="32">
        <f t="shared" si="477"/>
        <v>46</v>
      </c>
      <c r="AE130" s="32">
        <f t="shared" si="477"/>
        <v>2</v>
      </c>
      <c r="AF130" s="32">
        <f t="shared" si="477"/>
        <v>1</v>
      </c>
      <c r="AG130" s="32">
        <f t="shared" si="477"/>
        <v>3</v>
      </c>
      <c r="AH130" s="32">
        <f t="shared" si="477"/>
        <v>29</v>
      </c>
      <c r="AI130" s="32">
        <f t="shared" si="477"/>
        <v>21</v>
      </c>
      <c r="AJ130" s="32">
        <f t="shared" si="477"/>
        <v>50</v>
      </c>
      <c r="AK130" s="32">
        <f t="shared" si="477"/>
        <v>0</v>
      </c>
      <c r="AL130" s="32">
        <f t="shared" si="477"/>
        <v>0</v>
      </c>
      <c r="AM130" s="32">
        <f t="shared" si="477"/>
        <v>0</v>
      </c>
      <c r="AN130" s="32">
        <f t="shared" si="477"/>
        <v>0</v>
      </c>
      <c r="AO130" s="32">
        <f t="shared" si="477"/>
        <v>1216</v>
      </c>
      <c r="AP130" s="109">
        <f t="shared" si="477"/>
        <v>3276.7900000000004</v>
      </c>
      <c r="AQ130" s="104">
        <f t="shared" si="425"/>
        <v>2.694728618421053</v>
      </c>
    </row>
    <row r="131" spans="1:43" ht="25.5" customHeight="1" x14ac:dyDescent="0.35">
      <c r="A131" s="24"/>
      <c r="B131" s="60" t="s">
        <v>37</v>
      </c>
      <c r="C131" s="18"/>
      <c r="D131" s="18"/>
      <c r="E131" s="18"/>
      <c r="F131" s="61"/>
      <c r="G131" s="61"/>
      <c r="H131" s="18"/>
      <c r="I131" s="61"/>
      <c r="J131" s="61"/>
      <c r="K131" s="18"/>
      <c r="L131" s="18"/>
      <c r="M131" s="18"/>
      <c r="N131" s="18"/>
      <c r="O131" s="17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</row>
    <row r="132" spans="1:43" ht="25.5" customHeight="1" x14ac:dyDescent="0.35">
      <c r="A132" s="24"/>
      <c r="B132" s="44" t="s">
        <v>102</v>
      </c>
      <c r="C132" s="18"/>
      <c r="D132" s="18"/>
      <c r="E132" s="18"/>
      <c r="F132" s="32"/>
      <c r="G132" s="32"/>
      <c r="H132" s="18"/>
      <c r="I132" s="32"/>
      <c r="J132" s="32"/>
      <c r="K132" s="18"/>
      <c r="L132" s="18"/>
      <c r="M132" s="18"/>
      <c r="N132" s="18"/>
      <c r="O132" s="17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</row>
    <row r="133" spans="1:43" ht="25.5" customHeight="1" x14ac:dyDescent="0.35">
      <c r="A133" s="24"/>
      <c r="B133" s="25" t="s">
        <v>42</v>
      </c>
      <c r="C133" s="18">
        <v>6</v>
      </c>
      <c r="D133" s="18">
        <v>0</v>
      </c>
      <c r="E133" s="18">
        <f t="shared" ref="E133:E138" si="478">C133+D133</f>
        <v>6</v>
      </c>
      <c r="F133" s="18">
        <v>6</v>
      </c>
      <c r="G133" s="53">
        <v>2</v>
      </c>
      <c r="H133" s="18">
        <f t="shared" ref="H133:H138" si="479">F133+G133</f>
        <v>8</v>
      </c>
      <c r="I133" s="18">
        <v>3</v>
      </c>
      <c r="J133" s="18">
        <v>0</v>
      </c>
      <c r="K133" s="18">
        <f t="shared" ref="K133:K138" si="480">I133+J133</f>
        <v>3</v>
      </c>
      <c r="L133" s="18">
        <f>C133+F133+I133</f>
        <v>15</v>
      </c>
      <c r="M133" s="18">
        <f>D133+G133+J133</f>
        <v>2</v>
      </c>
      <c r="N133" s="18">
        <f t="shared" ref="N133" si="481">L133+M133</f>
        <v>17</v>
      </c>
      <c r="O133" s="17">
        <v>2</v>
      </c>
      <c r="P133" s="18" t="str">
        <f t="shared" ref="P133:P138" si="482">IF(O133=1,L133,"0")</f>
        <v>0</v>
      </c>
      <c r="Q133" s="18" t="str">
        <f t="shared" ref="Q133:Q138" si="483">IF(O133=1,M133,"0")</f>
        <v>0</v>
      </c>
      <c r="R133" s="18" t="str">
        <f t="shared" ref="R133:R138" si="484">IF(O133=1,N133,"0")</f>
        <v>0</v>
      </c>
      <c r="S133" s="18">
        <f t="shared" ref="S133:S138" si="485">IF(O133=2,L133,"0")</f>
        <v>15</v>
      </c>
      <c r="T133" s="18">
        <f t="shared" ref="T133:T138" si="486">IF(O133=2,M133,"0")</f>
        <v>2</v>
      </c>
      <c r="U133" s="18">
        <f t="shared" ref="U133:U138" si="487">IF(O133=2,N133,"0")</f>
        <v>17</v>
      </c>
      <c r="V133" s="18" t="str">
        <f t="shared" ref="V133:V138" si="488">IF(O133=3,L133,"0")</f>
        <v>0</v>
      </c>
      <c r="W133" s="18" t="str">
        <f t="shared" ref="W133:W138" si="489">IF(O133=3,M133,"0")</f>
        <v>0</v>
      </c>
      <c r="X133" s="18" t="str">
        <f t="shared" ref="X133:X138" si="490">IF(O133=3,N133,"0")</f>
        <v>0</v>
      </c>
      <c r="Y133" s="18">
        <v>0</v>
      </c>
      <c r="Z133" s="18">
        <v>0</v>
      </c>
      <c r="AA133" s="18">
        <f>SUM(Y133:Z133)</f>
        <v>0</v>
      </c>
      <c r="AB133" s="19">
        <v>0</v>
      </c>
      <c r="AC133" s="19">
        <v>0</v>
      </c>
      <c r="AD133" s="19">
        <f>SUM(AB133:AC133)</f>
        <v>0</v>
      </c>
      <c r="AE133" s="19">
        <v>0</v>
      </c>
      <c r="AF133" s="19">
        <v>0</v>
      </c>
      <c r="AG133" s="19">
        <f>SUM(AE133:AF133)</f>
        <v>0</v>
      </c>
      <c r="AH133" s="49">
        <f>Y133+AB133+AE133</f>
        <v>0</v>
      </c>
      <c r="AI133" s="49">
        <f>Z133+AC133+AF133</f>
        <v>0</v>
      </c>
      <c r="AJ133" s="49">
        <f>SUM(AH133:AI133)</f>
        <v>0</v>
      </c>
      <c r="AK133" s="19"/>
      <c r="AL133" s="19"/>
      <c r="AM133" s="19"/>
      <c r="AN133" s="19"/>
      <c r="AO133" s="19">
        <v>17</v>
      </c>
      <c r="AP133" s="19">
        <v>42.29</v>
      </c>
      <c r="AQ133" s="102">
        <f t="shared" ref="AQ133:AQ141" si="491">AP133/AO133</f>
        <v>2.4876470588235295</v>
      </c>
    </row>
    <row r="134" spans="1:43" ht="25.5" customHeight="1" x14ac:dyDescent="0.35">
      <c r="A134" s="24"/>
      <c r="B134" s="25" t="s">
        <v>43</v>
      </c>
      <c r="C134" s="18">
        <v>8</v>
      </c>
      <c r="D134" s="18">
        <v>0</v>
      </c>
      <c r="E134" s="18">
        <f t="shared" si="478"/>
        <v>8</v>
      </c>
      <c r="F134" s="18">
        <v>25</v>
      </c>
      <c r="G134" s="53">
        <v>0</v>
      </c>
      <c r="H134" s="18">
        <f t="shared" si="479"/>
        <v>25</v>
      </c>
      <c r="I134" s="18">
        <v>7</v>
      </c>
      <c r="J134" s="18">
        <v>0</v>
      </c>
      <c r="K134" s="18">
        <f t="shared" si="480"/>
        <v>7</v>
      </c>
      <c r="L134" s="18">
        <f t="shared" ref="L134:L138" si="492">C134+F134+I134</f>
        <v>40</v>
      </c>
      <c r="M134" s="18">
        <f t="shared" ref="M134:M138" si="493">D134+G134+J134</f>
        <v>0</v>
      </c>
      <c r="N134" s="18">
        <f t="shared" ref="N134:N138" si="494">L134+M134</f>
        <v>40</v>
      </c>
      <c r="O134" s="17">
        <v>2</v>
      </c>
      <c r="P134" s="18" t="str">
        <f t="shared" si="482"/>
        <v>0</v>
      </c>
      <c r="Q134" s="18" t="str">
        <f t="shared" si="483"/>
        <v>0</v>
      </c>
      <c r="R134" s="18" t="str">
        <f t="shared" si="484"/>
        <v>0</v>
      </c>
      <c r="S134" s="18">
        <f t="shared" si="485"/>
        <v>40</v>
      </c>
      <c r="T134" s="18">
        <f t="shared" si="486"/>
        <v>0</v>
      </c>
      <c r="U134" s="18">
        <f t="shared" si="487"/>
        <v>40</v>
      </c>
      <c r="V134" s="18" t="str">
        <f t="shared" si="488"/>
        <v>0</v>
      </c>
      <c r="W134" s="18" t="str">
        <f t="shared" si="489"/>
        <v>0</v>
      </c>
      <c r="X134" s="18" t="str">
        <f t="shared" si="490"/>
        <v>0</v>
      </c>
      <c r="Y134" s="18">
        <v>0</v>
      </c>
      <c r="Z134" s="18">
        <v>0</v>
      </c>
      <c r="AA134" s="18">
        <f t="shared" ref="AA134:AA138" si="495">SUM(Y134:Z134)</f>
        <v>0</v>
      </c>
      <c r="AB134" s="19">
        <v>1</v>
      </c>
      <c r="AC134" s="19">
        <v>0</v>
      </c>
      <c r="AD134" s="19">
        <f t="shared" ref="AD134:AD138" si="496">SUM(AB134:AC134)</f>
        <v>1</v>
      </c>
      <c r="AE134" s="19">
        <v>0</v>
      </c>
      <c r="AF134" s="19">
        <v>0</v>
      </c>
      <c r="AG134" s="19">
        <f t="shared" ref="AG134:AG138" si="497">SUM(AE134:AF134)</f>
        <v>0</v>
      </c>
      <c r="AH134" s="49">
        <f t="shared" ref="AH134:AH138" si="498">Y134+AB134+AE134</f>
        <v>1</v>
      </c>
      <c r="AI134" s="49">
        <f t="shared" ref="AI134:AI138" si="499">Z134+AC134+AF134</f>
        <v>0</v>
      </c>
      <c r="AJ134" s="49">
        <f t="shared" ref="AJ134:AJ138" si="500">SUM(AH134:AI134)</f>
        <v>1</v>
      </c>
      <c r="AK134" s="19"/>
      <c r="AL134" s="19"/>
      <c r="AM134" s="19"/>
      <c r="AN134" s="19"/>
      <c r="AO134" s="19">
        <v>40</v>
      </c>
      <c r="AP134" s="19">
        <v>103.87</v>
      </c>
      <c r="AQ134" s="102">
        <f t="shared" si="491"/>
        <v>2.5967500000000001</v>
      </c>
    </row>
    <row r="135" spans="1:43" ht="25.5" customHeight="1" x14ac:dyDescent="0.35">
      <c r="A135" s="24"/>
      <c r="B135" s="25" t="s">
        <v>44</v>
      </c>
      <c r="C135" s="18">
        <v>15</v>
      </c>
      <c r="D135" s="18">
        <v>0</v>
      </c>
      <c r="E135" s="18">
        <f t="shared" si="478"/>
        <v>15</v>
      </c>
      <c r="F135" s="18">
        <v>8</v>
      </c>
      <c r="G135" s="53">
        <v>1</v>
      </c>
      <c r="H135" s="18">
        <f t="shared" si="479"/>
        <v>9</v>
      </c>
      <c r="I135" s="18">
        <v>2</v>
      </c>
      <c r="J135" s="18">
        <v>0</v>
      </c>
      <c r="K135" s="18">
        <f t="shared" si="480"/>
        <v>2</v>
      </c>
      <c r="L135" s="18">
        <f t="shared" si="492"/>
        <v>25</v>
      </c>
      <c r="M135" s="18">
        <f t="shared" si="493"/>
        <v>1</v>
      </c>
      <c r="N135" s="18">
        <f t="shared" si="494"/>
        <v>26</v>
      </c>
      <c r="O135" s="17">
        <v>2</v>
      </c>
      <c r="P135" s="18" t="str">
        <f t="shared" si="482"/>
        <v>0</v>
      </c>
      <c r="Q135" s="18" t="str">
        <f t="shared" si="483"/>
        <v>0</v>
      </c>
      <c r="R135" s="18" t="str">
        <f t="shared" si="484"/>
        <v>0</v>
      </c>
      <c r="S135" s="18">
        <f t="shared" si="485"/>
        <v>25</v>
      </c>
      <c r="T135" s="18">
        <f t="shared" si="486"/>
        <v>1</v>
      </c>
      <c r="U135" s="18">
        <f t="shared" si="487"/>
        <v>26</v>
      </c>
      <c r="V135" s="18" t="str">
        <f t="shared" si="488"/>
        <v>0</v>
      </c>
      <c r="W135" s="18" t="str">
        <f t="shared" si="489"/>
        <v>0</v>
      </c>
      <c r="X135" s="18" t="str">
        <f t="shared" si="490"/>
        <v>0</v>
      </c>
      <c r="Y135" s="18">
        <v>0</v>
      </c>
      <c r="Z135" s="18">
        <v>0</v>
      </c>
      <c r="AA135" s="18">
        <f t="shared" si="495"/>
        <v>0</v>
      </c>
      <c r="AB135" s="19">
        <v>0</v>
      </c>
      <c r="AC135" s="19">
        <v>0</v>
      </c>
      <c r="AD135" s="19">
        <f t="shared" si="496"/>
        <v>0</v>
      </c>
      <c r="AE135" s="19">
        <v>0</v>
      </c>
      <c r="AF135" s="19">
        <v>0</v>
      </c>
      <c r="AG135" s="19">
        <f t="shared" si="497"/>
        <v>0</v>
      </c>
      <c r="AH135" s="49">
        <f t="shared" si="498"/>
        <v>0</v>
      </c>
      <c r="AI135" s="49">
        <f t="shared" si="499"/>
        <v>0</v>
      </c>
      <c r="AJ135" s="49">
        <f t="shared" si="500"/>
        <v>0</v>
      </c>
      <c r="AK135" s="19"/>
      <c r="AL135" s="19"/>
      <c r="AM135" s="19"/>
      <c r="AN135" s="19"/>
      <c r="AO135" s="19">
        <v>26</v>
      </c>
      <c r="AP135" s="19">
        <v>65.03</v>
      </c>
      <c r="AQ135" s="102">
        <f t="shared" si="491"/>
        <v>2.5011538461538461</v>
      </c>
    </row>
    <row r="136" spans="1:43" ht="25.5" customHeight="1" x14ac:dyDescent="0.35">
      <c r="A136" s="24"/>
      <c r="B136" s="25" t="s">
        <v>45</v>
      </c>
      <c r="C136" s="18">
        <v>14</v>
      </c>
      <c r="D136" s="18">
        <v>3</v>
      </c>
      <c r="E136" s="18">
        <f t="shared" si="478"/>
        <v>17</v>
      </c>
      <c r="F136" s="18">
        <v>15</v>
      </c>
      <c r="G136" s="53">
        <v>3</v>
      </c>
      <c r="H136" s="18">
        <f t="shared" si="479"/>
        <v>18</v>
      </c>
      <c r="I136" s="18">
        <v>11</v>
      </c>
      <c r="J136" s="18">
        <v>0</v>
      </c>
      <c r="K136" s="18">
        <f t="shared" si="480"/>
        <v>11</v>
      </c>
      <c r="L136" s="18">
        <f t="shared" si="492"/>
        <v>40</v>
      </c>
      <c r="M136" s="18">
        <f t="shared" si="493"/>
        <v>6</v>
      </c>
      <c r="N136" s="18">
        <f t="shared" si="494"/>
        <v>46</v>
      </c>
      <c r="O136" s="17">
        <v>2</v>
      </c>
      <c r="P136" s="18" t="str">
        <f t="shared" si="482"/>
        <v>0</v>
      </c>
      <c r="Q136" s="18" t="str">
        <f t="shared" si="483"/>
        <v>0</v>
      </c>
      <c r="R136" s="18" t="str">
        <f t="shared" si="484"/>
        <v>0</v>
      </c>
      <c r="S136" s="18">
        <f t="shared" si="485"/>
        <v>40</v>
      </c>
      <c r="T136" s="18">
        <f t="shared" si="486"/>
        <v>6</v>
      </c>
      <c r="U136" s="18">
        <f t="shared" si="487"/>
        <v>46</v>
      </c>
      <c r="V136" s="18" t="str">
        <f t="shared" si="488"/>
        <v>0</v>
      </c>
      <c r="W136" s="18" t="str">
        <f t="shared" si="489"/>
        <v>0</v>
      </c>
      <c r="X136" s="18" t="str">
        <f t="shared" si="490"/>
        <v>0</v>
      </c>
      <c r="Y136" s="18">
        <v>0</v>
      </c>
      <c r="Z136" s="18">
        <v>0</v>
      </c>
      <c r="AA136" s="18">
        <f t="shared" si="495"/>
        <v>0</v>
      </c>
      <c r="AB136" s="19">
        <v>1</v>
      </c>
      <c r="AC136" s="19">
        <v>0</v>
      </c>
      <c r="AD136" s="19">
        <f t="shared" si="496"/>
        <v>1</v>
      </c>
      <c r="AE136" s="19">
        <v>0</v>
      </c>
      <c r="AF136" s="19">
        <v>0</v>
      </c>
      <c r="AG136" s="19">
        <f t="shared" si="497"/>
        <v>0</v>
      </c>
      <c r="AH136" s="49">
        <f t="shared" si="498"/>
        <v>1</v>
      </c>
      <c r="AI136" s="49">
        <f t="shared" si="499"/>
        <v>0</v>
      </c>
      <c r="AJ136" s="49">
        <f t="shared" si="500"/>
        <v>1</v>
      </c>
      <c r="AK136" s="19"/>
      <c r="AL136" s="19"/>
      <c r="AM136" s="19"/>
      <c r="AN136" s="19"/>
      <c r="AO136" s="19">
        <v>46</v>
      </c>
      <c r="AP136" s="19">
        <v>115.64</v>
      </c>
      <c r="AQ136" s="102">
        <f t="shared" si="491"/>
        <v>2.5139130434782611</v>
      </c>
    </row>
    <row r="137" spans="1:43" ht="25.5" customHeight="1" x14ac:dyDescent="0.35">
      <c r="A137" s="24"/>
      <c r="B137" s="25" t="s">
        <v>91</v>
      </c>
      <c r="C137" s="18">
        <v>22</v>
      </c>
      <c r="D137" s="18">
        <v>7</v>
      </c>
      <c r="E137" s="18">
        <f t="shared" ref="E137" si="501">C137+D137</f>
        <v>29</v>
      </c>
      <c r="F137" s="18">
        <v>0</v>
      </c>
      <c r="G137" s="53">
        <v>1</v>
      </c>
      <c r="H137" s="18">
        <f t="shared" ref="H137" si="502">F137+G137</f>
        <v>1</v>
      </c>
      <c r="I137" s="18">
        <v>3</v>
      </c>
      <c r="J137" s="18">
        <v>0</v>
      </c>
      <c r="K137" s="18">
        <f t="shared" ref="K137" si="503">I137+J137</f>
        <v>3</v>
      </c>
      <c r="L137" s="18">
        <f t="shared" si="492"/>
        <v>25</v>
      </c>
      <c r="M137" s="18">
        <f t="shared" si="493"/>
        <v>8</v>
      </c>
      <c r="N137" s="18">
        <f t="shared" si="494"/>
        <v>33</v>
      </c>
      <c r="O137" s="17">
        <v>2</v>
      </c>
      <c r="P137" s="18" t="str">
        <f t="shared" ref="P137" si="504">IF(O137=1,L137,"0")</f>
        <v>0</v>
      </c>
      <c r="Q137" s="18" t="str">
        <f t="shared" ref="Q137" si="505">IF(O137=1,M137,"0")</f>
        <v>0</v>
      </c>
      <c r="R137" s="18" t="str">
        <f t="shared" ref="R137" si="506">IF(O137=1,N137,"0")</f>
        <v>0</v>
      </c>
      <c r="S137" s="18">
        <f t="shared" si="485"/>
        <v>25</v>
      </c>
      <c r="T137" s="18">
        <f t="shared" si="486"/>
        <v>8</v>
      </c>
      <c r="U137" s="18">
        <f t="shared" si="487"/>
        <v>33</v>
      </c>
      <c r="V137" s="18" t="str">
        <f t="shared" si="488"/>
        <v>0</v>
      </c>
      <c r="W137" s="18" t="str">
        <f t="shared" si="489"/>
        <v>0</v>
      </c>
      <c r="X137" s="18" t="str">
        <f t="shared" si="490"/>
        <v>0</v>
      </c>
      <c r="Y137" s="18">
        <v>0</v>
      </c>
      <c r="Z137" s="18">
        <v>0</v>
      </c>
      <c r="AA137" s="18">
        <f t="shared" ref="AA137" si="507">SUM(Y137:Z137)</f>
        <v>0</v>
      </c>
      <c r="AB137" s="19">
        <v>0</v>
      </c>
      <c r="AC137" s="19">
        <v>0</v>
      </c>
      <c r="AD137" s="19">
        <f t="shared" ref="AD137" si="508">SUM(AB137:AC137)</f>
        <v>0</v>
      </c>
      <c r="AE137" s="19">
        <v>0</v>
      </c>
      <c r="AF137" s="19">
        <v>0</v>
      </c>
      <c r="AG137" s="19">
        <f t="shared" ref="AG137" si="509">SUM(AE137:AF137)</f>
        <v>0</v>
      </c>
      <c r="AH137" s="49">
        <f t="shared" ref="AH137" si="510">Y137+AB137+AE137</f>
        <v>0</v>
      </c>
      <c r="AI137" s="49">
        <f t="shared" ref="AI137" si="511">Z137+AC137+AF137</f>
        <v>0</v>
      </c>
      <c r="AJ137" s="49">
        <f t="shared" ref="AJ137" si="512">SUM(AH137:AI137)</f>
        <v>0</v>
      </c>
      <c r="AK137" s="19"/>
      <c r="AL137" s="19"/>
      <c r="AM137" s="19"/>
      <c r="AN137" s="19"/>
      <c r="AO137" s="19">
        <v>33</v>
      </c>
      <c r="AP137" s="19">
        <v>86.49</v>
      </c>
      <c r="AQ137" s="102">
        <f t="shared" si="491"/>
        <v>2.6209090909090906</v>
      </c>
    </row>
    <row r="138" spans="1:43" ht="25.5" customHeight="1" x14ac:dyDescent="0.35">
      <c r="A138" s="24"/>
      <c r="B138" s="25" t="s">
        <v>96</v>
      </c>
      <c r="C138" s="18">
        <v>6</v>
      </c>
      <c r="D138" s="18">
        <v>1</v>
      </c>
      <c r="E138" s="18">
        <f t="shared" si="478"/>
        <v>7</v>
      </c>
      <c r="F138" s="18">
        <v>18</v>
      </c>
      <c r="G138" s="53">
        <v>1</v>
      </c>
      <c r="H138" s="18">
        <f t="shared" si="479"/>
        <v>19</v>
      </c>
      <c r="I138" s="18">
        <v>3</v>
      </c>
      <c r="J138" s="18">
        <v>0</v>
      </c>
      <c r="K138" s="18">
        <f t="shared" si="480"/>
        <v>3</v>
      </c>
      <c r="L138" s="18">
        <f t="shared" si="492"/>
        <v>27</v>
      </c>
      <c r="M138" s="18">
        <f t="shared" si="493"/>
        <v>2</v>
      </c>
      <c r="N138" s="18">
        <f t="shared" si="494"/>
        <v>29</v>
      </c>
      <c r="O138" s="17">
        <v>2</v>
      </c>
      <c r="P138" s="18" t="str">
        <f t="shared" si="482"/>
        <v>0</v>
      </c>
      <c r="Q138" s="18" t="str">
        <f t="shared" si="483"/>
        <v>0</v>
      </c>
      <c r="R138" s="18" t="str">
        <f t="shared" si="484"/>
        <v>0</v>
      </c>
      <c r="S138" s="18">
        <f t="shared" si="485"/>
        <v>27</v>
      </c>
      <c r="T138" s="18">
        <f t="shared" si="486"/>
        <v>2</v>
      </c>
      <c r="U138" s="18">
        <f t="shared" si="487"/>
        <v>29</v>
      </c>
      <c r="V138" s="18" t="str">
        <f t="shared" si="488"/>
        <v>0</v>
      </c>
      <c r="W138" s="18" t="str">
        <f t="shared" si="489"/>
        <v>0</v>
      </c>
      <c r="X138" s="18" t="str">
        <f t="shared" si="490"/>
        <v>0</v>
      </c>
      <c r="Y138" s="18">
        <v>1</v>
      </c>
      <c r="Z138" s="18">
        <v>0</v>
      </c>
      <c r="AA138" s="18">
        <f t="shared" si="495"/>
        <v>1</v>
      </c>
      <c r="AB138" s="19">
        <v>0</v>
      </c>
      <c r="AC138" s="19">
        <v>0</v>
      </c>
      <c r="AD138" s="19">
        <f t="shared" si="496"/>
        <v>0</v>
      </c>
      <c r="AE138" s="19">
        <v>0</v>
      </c>
      <c r="AF138" s="19">
        <v>0</v>
      </c>
      <c r="AG138" s="19">
        <f t="shared" si="497"/>
        <v>0</v>
      </c>
      <c r="AH138" s="49">
        <f t="shared" si="498"/>
        <v>1</v>
      </c>
      <c r="AI138" s="49">
        <f t="shared" si="499"/>
        <v>0</v>
      </c>
      <c r="AJ138" s="49">
        <f t="shared" si="500"/>
        <v>1</v>
      </c>
      <c r="AK138" s="19"/>
      <c r="AL138" s="19"/>
      <c r="AM138" s="19"/>
      <c r="AN138" s="19"/>
      <c r="AO138" s="19">
        <v>29</v>
      </c>
      <c r="AP138" s="19">
        <v>78.13</v>
      </c>
      <c r="AQ138" s="102">
        <f t="shared" si="491"/>
        <v>2.6941379310344824</v>
      </c>
    </row>
    <row r="139" spans="1:43" s="6" customFormat="1" ht="25.5" customHeight="1" x14ac:dyDescent="0.35">
      <c r="A139" s="39"/>
      <c r="B139" s="40" t="s">
        <v>34</v>
      </c>
      <c r="C139" s="32">
        <f t="shared" ref="C139:K139" si="513">SUM(C133:C138)</f>
        <v>71</v>
      </c>
      <c r="D139" s="32">
        <f t="shared" si="513"/>
        <v>11</v>
      </c>
      <c r="E139" s="32">
        <f t="shared" si="513"/>
        <v>82</v>
      </c>
      <c r="F139" s="32">
        <f>SUM(F133:F138)</f>
        <v>72</v>
      </c>
      <c r="G139" s="46">
        <f t="shared" si="513"/>
        <v>8</v>
      </c>
      <c r="H139" s="32">
        <f t="shared" si="513"/>
        <v>80</v>
      </c>
      <c r="I139" s="32">
        <f t="shared" si="513"/>
        <v>29</v>
      </c>
      <c r="J139" s="32">
        <f t="shared" si="513"/>
        <v>0</v>
      </c>
      <c r="K139" s="32">
        <f t="shared" si="513"/>
        <v>29</v>
      </c>
      <c r="L139" s="32">
        <f t="shared" ref="L139" si="514">C139+F139+I139</f>
        <v>172</v>
      </c>
      <c r="M139" s="32">
        <f t="shared" ref="M139" si="515">D139+G139+J139</f>
        <v>19</v>
      </c>
      <c r="N139" s="32">
        <f t="shared" ref="N139" si="516">L139+M139</f>
        <v>191</v>
      </c>
      <c r="O139" s="50">
        <f t="shared" ref="O139:AP139" si="517">SUM(O133:O138)</f>
        <v>12</v>
      </c>
      <c r="P139" s="32">
        <f t="shared" si="517"/>
        <v>0</v>
      </c>
      <c r="Q139" s="32">
        <f t="shared" si="517"/>
        <v>0</v>
      </c>
      <c r="R139" s="32">
        <f t="shared" si="517"/>
        <v>0</v>
      </c>
      <c r="S139" s="32">
        <f t="shared" si="517"/>
        <v>172</v>
      </c>
      <c r="T139" s="32">
        <f t="shared" si="517"/>
        <v>19</v>
      </c>
      <c r="U139" s="32">
        <f t="shared" si="517"/>
        <v>191</v>
      </c>
      <c r="V139" s="32">
        <f t="shared" si="517"/>
        <v>0</v>
      </c>
      <c r="W139" s="32">
        <f t="shared" si="517"/>
        <v>0</v>
      </c>
      <c r="X139" s="32">
        <f t="shared" si="517"/>
        <v>0</v>
      </c>
      <c r="Y139" s="32">
        <f t="shared" si="517"/>
        <v>1</v>
      </c>
      <c r="Z139" s="32">
        <f t="shared" si="517"/>
        <v>0</v>
      </c>
      <c r="AA139" s="32">
        <f t="shared" si="517"/>
        <v>1</v>
      </c>
      <c r="AB139" s="34">
        <f t="shared" si="517"/>
        <v>2</v>
      </c>
      <c r="AC139" s="34">
        <f t="shared" si="517"/>
        <v>0</v>
      </c>
      <c r="AD139" s="34">
        <f t="shared" si="517"/>
        <v>2</v>
      </c>
      <c r="AE139" s="34">
        <f t="shared" si="517"/>
        <v>0</v>
      </c>
      <c r="AF139" s="34">
        <f t="shared" si="517"/>
        <v>0</v>
      </c>
      <c r="AG139" s="34">
        <f t="shared" si="517"/>
        <v>0</v>
      </c>
      <c r="AH139" s="35">
        <f t="shared" si="517"/>
        <v>3</v>
      </c>
      <c r="AI139" s="35">
        <f t="shared" si="517"/>
        <v>0</v>
      </c>
      <c r="AJ139" s="35">
        <f t="shared" si="517"/>
        <v>3</v>
      </c>
      <c r="AK139" s="34">
        <f t="shared" si="517"/>
        <v>0</v>
      </c>
      <c r="AL139" s="34">
        <f t="shared" si="517"/>
        <v>0</v>
      </c>
      <c r="AM139" s="34">
        <f t="shared" si="517"/>
        <v>0</v>
      </c>
      <c r="AN139" s="34">
        <f t="shared" si="517"/>
        <v>0</v>
      </c>
      <c r="AO139" s="34">
        <f t="shared" si="517"/>
        <v>191</v>
      </c>
      <c r="AP139" s="34">
        <f t="shared" si="517"/>
        <v>491.45</v>
      </c>
      <c r="AQ139" s="104">
        <f t="shared" si="491"/>
        <v>2.5730366492146595</v>
      </c>
    </row>
    <row r="140" spans="1:43" s="6" customFormat="1" ht="25.5" customHeight="1" x14ac:dyDescent="0.35">
      <c r="A140" s="39"/>
      <c r="B140" s="40" t="s">
        <v>38</v>
      </c>
      <c r="C140" s="32">
        <f t="shared" ref="C140:K140" si="518">C139</f>
        <v>71</v>
      </c>
      <c r="D140" s="32">
        <f t="shared" si="518"/>
        <v>11</v>
      </c>
      <c r="E140" s="32">
        <f t="shared" si="518"/>
        <v>82</v>
      </c>
      <c r="F140" s="32">
        <f t="shared" si="518"/>
        <v>72</v>
      </c>
      <c r="G140" s="46">
        <f t="shared" si="518"/>
        <v>8</v>
      </c>
      <c r="H140" s="32">
        <f t="shared" si="518"/>
        <v>80</v>
      </c>
      <c r="I140" s="32">
        <f t="shared" si="518"/>
        <v>29</v>
      </c>
      <c r="J140" s="32">
        <f t="shared" si="518"/>
        <v>0</v>
      </c>
      <c r="K140" s="32">
        <f t="shared" si="518"/>
        <v>29</v>
      </c>
      <c r="L140" s="32">
        <f t="shared" ref="L140" si="519">C140+F140+I140</f>
        <v>172</v>
      </c>
      <c r="M140" s="32">
        <f t="shared" ref="M140" si="520">D140+G140+J140</f>
        <v>19</v>
      </c>
      <c r="N140" s="32">
        <f t="shared" ref="N140" si="521">L140+M140</f>
        <v>191</v>
      </c>
      <c r="O140" s="50">
        <f>O139</f>
        <v>12</v>
      </c>
      <c r="P140" s="32">
        <f>P139</f>
        <v>0</v>
      </c>
      <c r="Q140" s="32">
        <f t="shared" ref="Q140:R140" si="522">Q139</f>
        <v>0</v>
      </c>
      <c r="R140" s="32">
        <f t="shared" si="522"/>
        <v>0</v>
      </c>
      <c r="S140" s="32">
        <f t="shared" ref="S140:Y140" si="523">S139</f>
        <v>172</v>
      </c>
      <c r="T140" s="32">
        <f t="shared" si="523"/>
        <v>19</v>
      </c>
      <c r="U140" s="32">
        <f t="shared" si="523"/>
        <v>191</v>
      </c>
      <c r="V140" s="32">
        <f t="shared" si="523"/>
        <v>0</v>
      </c>
      <c r="W140" s="32">
        <f t="shared" si="523"/>
        <v>0</v>
      </c>
      <c r="X140" s="32">
        <f t="shared" si="523"/>
        <v>0</v>
      </c>
      <c r="Y140" s="32">
        <f t="shared" si="523"/>
        <v>1</v>
      </c>
      <c r="Z140" s="32">
        <f t="shared" ref="Z140:AA140" si="524">Z139</f>
        <v>0</v>
      </c>
      <c r="AA140" s="32">
        <f t="shared" si="524"/>
        <v>1</v>
      </c>
      <c r="AB140" s="34">
        <f>AB139</f>
        <v>2</v>
      </c>
      <c r="AC140" s="34">
        <f t="shared" ref="AC140:AD140" si="525">AC139</f>
        <v>0</v>
      </c>
      <c r="AD140" s="34">
        <f t="shared" si="525"/>
        <v>2</v>
      </c>
      <c r="AE140" s="34">
        <f>AE139</f>
        <v>0</v>
      </c>
      <c r="AF140" s="34">
        <f t="shared" ref="AF140:AG140" si="526">AF139</f>
        <v>0</v>
      </c>
      <c r="AG140" s="34">
        <f t="shared" si="526"/>
        <v>0</v>
      </c>
      <c r="AH140" s="35">
        <f>AH139</f>
        <v>3</v>
      </c>
      <c r="AI140" s="35">
        <f t="shared" ref="AI140:AJ140" si="527">AI139</f>
        <v>0</v>
      </c>
      <c r="AJ140" s="35">
        <f t="shared" si="527"/>
        <v>3</v>
      </c>
      <c r="AK140" s="34">
        <f>AK139</f>
        <v>0</v>
      </c>
      <c r="AL140" s="34">
        <f t="shared" ref="AL140:AO140" si="528">AL139</f>
        <v>0</v>
      </c>
      <c r="AM140" s="34">
        <f t="shared" si="528"/>
        <v>0</v>
      </c>
      <c r="AN140" s="34">
        <f t="shared" si="528"/>
        <v>0</v>
      </c>
      <c r="AO140" s="34">
        <f t="shared" si="528"/>
        <v>191</v>
      </c>
      <c r="AP140" s="34">
        <f>AP139</f>
        <v>491.45</v>
      </c>
      <c r="AQ140" s="104">
        <f t="shared" si="491"/>
        <v>2.5730366492146595</v>
      </c>
    </row>
    <row r="141" spans="1:43" s="6" customFormat="1" ht="25.5" customHeight="1" x14ac:dyDescent="0.35">
      <c r="A141" s="79"/>
      <c r="B141" s="80" t="s">
        <v>39</v>
      </c>
      <c r="C141" s="81">
        <f t="shared" ref="C141:K141" si="529">C130+C140</f>
        <v>215</v>
      </c>
      <c r="D141" s="81">
        <f t="shared" si="529"/>
        <v>52</v>
      </c>
      <c r="E141" s="81">
        <f t="shared" si="529"/>
        <v>267</v>
      </c>
      <c r="F141" s="81">
        <f>F130+F140</f>
        <v>539</v>
      </c>
      <c r="G141" s="82">
        <f t="shared" si="529"/>
        <v>219</v>
      </c>
      <c r="H141" s="81">
        <f>SUM(F141:G141)</f>
        <v>758</v>
      </c>
      <c r="I141" s="81">
        <f t="shared" si="529"/>
        <v>299</v>
      </c>
      <c r="J141" s="81">
        <f t="shared" si="529"/>
        <v>83</v>
      </c>
      <c r="K141" s="81">
        <f t="shared" si="529"/>
        <v>382</v>
      </c>
      <c r="L141" s="81">
        <f>C141+F141+I141</f>
        <v>1053</v>
      </c>
      <c r="M141" s="81">
        <f>D141+G141+J141</f>
        <v>354</v>
      </c>
      <c r="N141" s="81">
        <f>L141+M141</f>
        <v>1407</v>
      </c>
      <c r="O141" s="85">
        <f t="shared" ref="O141:AP141" si="530">O130+O140</f>
        <v>90</v>
      </c>
      <c r="P141" s="81">
        <f t="shared" si="530"/>
        <v>0</v>
      </c>
      <c r="Q141" s="81">
        <f t="shared" si="530"/>
        <v>0</v>
      </c>
      <c r="R141" s="81">
        <f t="shared" si="530"/>
        <v>0</v>
      </c>
      <c r="S141" s="81">
        <f t="shared" si="530"/>
        <v>1053</v>
      </c>
      <c r="T141" s="81">
        <f t="shared" si="530"/>
        <v>354</v>
      </c>
      <c r="U141" s="81">
        <f t="shared" si="530"/>
        <v>1407</v>
      </c>
      <c r="V141" s="81">
        <f t="shared" si="530"/>
        <v>0</v>
      </c>
      <c r="W141" s="81">
        <f t="shared" si="530"/>
        <v>0</v>
      </c>
      <c r="X141" s="81">
        <f t="shared" si="530"/>
        <v>0</v>
      </c>
      <c r="Y141" s="59">
        <f t="shared" si="530"/>
        <v>1</v>
      </c>
      <c r="Z141" s="59">
        <f t="shared" si="530"/>
        <v>1</v>
      </c>
      <c r="AA141" s="59">
        <f t="shared" si="530"/>
        <v>2</v>
      </c>
      <c r="AB141" s="34">
        <f t="shared" si="530"/>
        <v>29</v>
      </c>
      <c r="AC141" s="34">
        <f t="shared" si="530"/>
        <v>19</v>
      </c>
      <c r="AD141" s="34">
        <f t="shared" si="530"/>
        <v>48</v>
      </c>
      <c r="AE141" s="34">
        <f t="shared" si="530"/>
        <v>2</v>
      </c>
      <c r="AF141" s="34">
        <f t="shared" si="530"/>
        <v>1</v>
      </c>
      <c r="AG141" s="34">
        <f t="shared" si="530"/>
        <v>3</v>
      </c>
      <c r="AH141" s="35">
        <f t="shared" si="530"/>
        <v>32</v>
      </c>
      <c r="AI141" s="35">
        <f t="shared" si="530"/>
        <v>21</v>
      </c>
      <c r="AJ141" s="35">
        <f t="shared" si="530"/>
        <v>53</v>
      </c>
      <c r="AK141" s="34">
        <f t="shared" si="530"/>
        <v>0</v>
      </c>
      <c r="AL141" s="34">
        <f t="shared" si="530"/>
        <v>0</v>
      </c>
      <c r="AM141" s="34">
        <f t="shared" si="530"/>
        <v>0</v>
      </c>
      <c r="AN141" s="34">
        <f t="shared" si="530"/>
        <v>0</v>
      </c>
      <c r="AO141" s="34">
        <f t="shared" si="530"/>
        <v>1407</v>
      </c>
      <c r="AP141" s="34">
        <f t="shared" si="530"/>
        <v>3768.2400000000002</v>
      </c>
      <c r="AQ141" s="104">
        <f t="shared" si="491"/>
        <v>2.6782089552238806</v>
      </c>
    </row>
    <row r="142" spans="1:43" ht="25.5" customHeight="1" x14ac:dyDescent="0.35">
      <c r="A142" s="39" t="s">
        <v>103</v>
      </c>
      <c r="B142" s="44"/>
      <c r="C142" s="18"/>
      <c r="D142" s="18"/>
      <c r="E142" s="18"/>
      <c r="F142" s="32"/>
      <c r="G142" s="32"/>
      <c r="H142" s="18"/>
      <c r="I142" s="32"/>
      <c r="J142" s="32"/>
      <c r="K142" s="18"/>
      <c r="L142" s="18"/>
      <c r="M142" s="18"/>
      <c r="N142" s="18"/>
      <c r="O142" s="17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</row>
    <row r="143" spans="1:43" ht="25.5" customHeight="1" x14ac:dyDescent="0.35">
      <c r="A143" s="39"/>
      <c r="B143" s="60" t="s">
        <v>27</v>
      </c>
      <c r="C143" s="18"/>
      <c r="D143" s="18"/>
      <c r="E143" s="18"/>
      <c r="F143" s="61"/>
      <c r="G143" s="61"/>
      <c r="H143" s="18"/>
      <c r="I143" s="61"/>
      <c r="J143" s="61"/>
      <c r="K143" s="18"/>
      <c r="L143" s="18"/>
      <c r="M143" s="18"/>
      <c r="N143" s="18"/>
      <c r="O143" s="17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</row>
    <row r="144" spans="1:43" ht="25.5" customHeight="1" x14ac:dyDescent="0.35">
      <c r="A144" s="24"/>
      <c r="B144" s="44" t="s">
        <v>104</v>
      </c>
      <c r="C144" s="18"/>
      <c r="D144" s="18"/>
      <c r="E144" s="18"/>
      <c r="F144" s="32"/>
      <c r="G144" s="32"/>
      <c r="H144" s="18"/>
      <c r="I144" s="32"/>
      <c r="J144" s="32"/>
      <c r="K144" s="18"/>
      <c r="L144" s="18"/>
      <c r="M144" s="18"/>
      <c r="N144" s="18"/>
      <c r="O144" s="17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</row>
    <row r="145" spans="1:43" ht="25.5" customHeight="1" x14ac:dyDescent="0.35">
      <c r="A145" s="24"/>
      <c r="B145" s="25" t="s">
        <v>105</v>
      </c>
      <c r="C145" s="18">
        <v>0</v>
      </c>
      <c r="D145" s="18">
        <v>2</v>
      </c>
      <c r="E145" s="18">
        <f t="shared" ref="E145:E152" si="531">C145+D145</f>
        <v>2</v>
      </c>
      <c r="F145" s="18">
        <v>27</v>
      </c>
      <c r="G145" s="53">
        <v>121</v>
      </c>
      <c r="H145" s="18">
        <f t="shared" ref="H145:H152" si="532">F145+G145</f>
        <v>148</v>
      </c>
      <c r="I145" s="18">
        <v>2</v>
      </c>
      <c r="J145" s="18">
        <v>1</v>
      </c>
      <c r="K145" s="18">
        <f t="shared" ref="K145:K152" si="533">I145+J145</f>
        <v>3</v>
      </c>
      <c r="L145" s="18">
        <f t="shared" ref="L145:M153" si="534">C145+F145+I145</f>
        <v>29</v>
      </c>
      <c r="M145" s="18">
        <f t="shared" si="534"/>
        <v>124</v>
      </c>
      <c r="N145" s="18">
        <f t="shared" ref="N145:N153" si="535">L145+M145</f>
        <v>153</v>
      </c>
      <c r="O145" s="17">
        <v>2</v>
      </c>
      <c r="P145" s="18" t="str">
        <f t="shared" ref="P145:P152" si="536">IF(O145=1,L145,"0")</f>
        <v>0</v>
      </c>
      <c r="Q145" s="18" t="str">
        <f t="shared" ref="Q145:Q152" si="537">IF(O145=1,M145,"0")</f>
        <v>0</v>
      </c>
      <c r="R145" s="18" t="str">
        <f t="shared" ref="R145:R152" si="538">IF(O145=1,N145,"0")</f>
        <v>0</v>
      </c>
      <c r="S145" s="18">
        <f t="shared" ref="S145:S152" si="539">IF(O145=2,L145,"0")</f>
        <v>29</v>
      </c>
      <c r="T145" s="18">
        <f t="shared" ref="T145:T152" si="540">IF(O145=2,M145,"0")</f>
        <v>124</v>
      </c>
      <c r="U145" s="18">
        <f t="shared" ref="U145:U152" si="541">IF(O145=2,N145,"0")</f>
        <v>153</v>
      </c>
      <c r="V145" s="18" t="str">
        <f t="shared" ref="V145:V152" si="542">IF(O145=3,L145,"0")</f>
        <v>0</v>
      </c>
      <c r="W145" s="18" t="str">
        <f t="shared" ref="W145:W152" si="543">IF(O145=3,M145,"0")</f>
        <v>0</v>
      </c>
      <c r="X145" s="18" t="str">
        <f t="shared" ref="X145:X152" si="544">IF(O145=3,N145,"0")</f>
        <v>0</v>
      </c>
      <c r="Y145" s="18">
        <v>0</v>
      </c>
      <c r="Z145" s="18">
        <v>0</v>
      </c>
      <c r="AA145" s="18">
        <f>SUM(Y145:Z145)</f>
        <v>0</v>
      </c>
      <c r="AB145" s="19">
        <v>10</v>
      </c>
      <c r="AC145" s="19">
        <v>14</v>
      </c>
      <c r="AD145" s="19">
        <f>SUM(AB145:AC145)</f>
        <v>24</v>
      </c>
      <c r="AE145" s="19">
        <v>0</v>
      </c>
      <c r="AF145" s="19">
        <v>0</v>
      </c>
      <c r="AG145" s="19">
        <f>SUM(AE145:AF145)</f>
        <v>0</v>
      </c>
      <c r="AH145" s="49">
        <f>Y145+AB145+AE145</f>
        <v>10</v>
      </c>
      <c r="AI145" s="49">
        <f>Z145+AC145+AF145</f>
        <v>14</v>
      </c>
      <c r="AJ145" s="49">
        <f>SUM(AH145:AI145)</f>
        <v>24</v>
      </c>
      <c r="AK145" s="19"/>
      <c r="AL145" s="19"/>
      <c r="AM145" s="19"/>
      <c r="AN145" s="19"/>
      <c r="AO145" s="19">
        <v>153</v>
      </c>
      <c r="AP145" s="19">
        <v>436.22</v>
      </c>
      <c r="AQ145" s="102">
        <f t="shared" ref="AQ145:AQ153" si="545">AP145/AO145</f>
        <v>2.8511111111111114</v>
      </c>
    </row>
    <row r="146" spans="1:43" ht="25.5" customHeight="1" x14ac:dyDescent="0.35">
      <c r="A146" s="24"/>
      <c r="B146" s="25" t="s">
        <v>106</v>
      </c>
      <c r="C146" s="18">
        <v>2</v>
      </c>
      <c r="D146" s="18">
        <v>1</v>
      </c>
      <c r="E146" s="18">
        <f t="shared" si="531"/>
        <v>3</v>
      </c>
      <c r="F146" s="18">
        <v>21</v>
      </c>
      <c r="G146" s="53">
        <v>64</v>
      </c>
      <c r="H146" s="18">
        <f t="shared" si="532"/>
        <v>85</v>
      </c>
      <c r="I146" s="18">
        <v>0</v>
      </c>
      <c r="J146" s="18">
        <v>3</v>
      </c>
      <c r="K146" s="18">
        <f t="shared" si="533"/>
        <v>3</v>
      </c>
      <c r="L146" s="18">
        <f t="shared" si="534"/>
        <v>23</v>
      </c>
      <c r="M146" s="18">
        <f t="shared" si="534"/>
        <v>68</v>
      </c>
      <c r="N146" s="18">
        <f t="shared" si="535"/>
        <v>91</v>
      </c>
      <c r="O146" s="66">
        <v>1</v>
      </c>
      <c r="P146" s="18">
        <f t="shared" si="536"/>
        <v>23</v>
      </c>
      <c r="Q146" s="18">
        <f t="shared" si="537"/>
        <v>68</v>
      </c>
      <c r="R146" s="18">
        <f t="shared" si="538"/>
        <v>91</v>
      </c>
      <c r="S146" s="18" t="str">
        <f t="shared" si="539"/>
        <v>0</v>
      </c>
      <c r="T146" s="18" t="str">
        <f t="shared" si="540"/>
        <v>0</v>
      </c>
      <c r="U146" s="18" t="str">
        <f t="shared" si="541"/>
        <v>0</v>
      </c>
      <c r="V146" s="18" t="str">
        <f t="shared" si="542"/>
        <v>0</v>
      </c>
      <c r="W146" s="18" t="str">
        <f t="shared" si="543"/>
        <v>0</v>
      </c>
      <c r="X146" s="18" t="str">
        <f t="shared" si="544"/>
        <v>0</v>
      </c>
      <c r="Y146" s="18">
        <v>0</v>
      </c>
      <c r="Z146" s="18">
        <v>0</v>
      </c>
      <c r="AA146" s="18">
        <f t="shared" ref="AA146:AA152" si="546">SUM(Y146:Z146)</f>
        <v>0</v>
      </c>
      <c r="AB146" s="19">
        <v>2</v>
      </c>
      <c r="AC146" s="19">
        <v>3</v>
      </c>
      <c r="AD146" s="19">
        <f t="shared" ref="AD146:AD152" si="547">SUM(AB146:AC146)</f>
        <v>5</v>
      </c>
      <c r="AE146" s="19">
        <v>0</v>
      </c>
      <c r="AF146" s="19">
        <v>0</v>
      </c>
      <c r="AG146" s="19">
        <f t="shared" ref="AG146:AG152" si="548">SUM(AE146:AF146)</f>
        <v>0</v>
      </c>
      <c r="AH146" s="49">
        <f t="shared" ref="AH146:AH152" si="549">Y146+AB146+AE146</f>
        <v>2</v>
      </c>
      <c r="AI146" s="49">
        <f t="shared" ref="AI146:AI152" si="550">Z146+AC146+AF146</f>
        <v>3</v>
      </c>
      <c r="AJ146" s="49">
        <f t="shared" ref="AJ146:AJ152" si="551">SUM(AH146:AI146)</f>
        <v>5</v>
      </c>
      <c r="AK146" s="19"/>
      <c r="AL146" s="19"/>
      <c r="AM146" s="19"/>
      <c r="AN146" s="19"/>
      <c r="AO146" s="19">
        <v>91</v>
      </c>
      <c r="AP146" s="19">
        <v>246.63</v>
      </c>
      <c r="AQ146" s="102">
        <f t="shared" si="545"/>
        <v>2.7102197802197803</v>
      </c>
    </row>
    <row r="147" spans="1:43" ht="25.5" customHeight="1" x14ac:dyDescent="0.35">
      <c r="A147" s="24"/>
      <c r="B147" s="25" t="s">
        <v>107</v>
      </c>
      <c r="C147" s="18">
        <v>0</v>
      </c>
      <c r="D147" s="18">
        <v>1</v>
      </c>
      <c r="E147" s="18">
        <f t="shared" si="531"/>
        <v>1</v>
      </c>
      <c r="F147" s="18">
        <v>24</v>
      </c>
      <c r="G147" s="53">
        <v>86</v>
      </c>
      <c r="H147" s="18">
        <f t="shared" si="532"/>
        <v>110</v>
      </c>
      <c r="I147" s="18">
        <v>1</v>
      </c>
      <c r="J147" s="18">
        <v>2</v>
      </c>
      <c r="K147" s="18">
        <f t="shared" si="533"/>
        <v>3</v>
      </c>
      <c r="L147" s="18">
        <f t="shared" si="534"/>
        <v>25</v>
      </c>
      <c r="M147" s="18">
        <f t="shared" si="534"/>
        <v>89</v>
      </c>
      <c r="N147" s="18">
        <f t="shared" si="535"/>
        <v>114</v>
      </c>
      <c r="O147" s="66">
        <v>1</v>
      </c>
      <c r="P147" s="18">
        <f t="shared" si="536"/>
        <v>25</v>
      </c>
      <c r="Q147" s="18">
        <f t="shared" si="537"/>
        <v>89</v>
      </c>
      <c r="R147" s="18">
        <f t="shared" si="538"/>
        <v>114</v>
      </c>
      <c r="S147" s="18" t="str">
        <f t="shared" si="539"/>
        <v>0</v>
      </c>
      <c r="T147" s="18" t="str">
        <f t="shared" si="540"/>
        <v>0</v>
      </c>
      <c r="U147" s="18" t="str">
        <f t="shared" si="541"/>
        <v>0</v>
      </c>
      <c r="V147" s="18" t="str">
        <f t="shared" si="542"/>
        <v>0</v>
      </c>
      <c r="W147" s="18" t="str">
        <f t="shared" si="543"/>
        <v>0</v>
      </c>
      <c r="X147" s="18" t="str">
        <f t="shared" si="544"/>
        <v>0</v>
      </c>
      <c r="Y147" s="18">
        <v>0</v>
      </c>
      <c r="Z147" s="18">
        <v>0</v>
      </c>
      <c r="AA147" s="18">
        <f t="shared" si="546"/>
        <v>0</v>
      </c>
      <c r="AB147" s="19">
        <v>6</v>
      </c>
      <c r="AC147" s="19">
        <v>8</v>
      </c>
      <c r="AD147" s="19">
        <f t="shared" si="547"/>
        <v>14</v>
      </c>
      <c r="AE147" s="19">
        <v>0</v>
      </c>
      <c r="AF147" s="19">
        <v>0</v>
      </c>
      <c r="AG147" s="19">
        <f t="shared" si="548"/>
        <v>0</v>
      </c>
      <c r="AH147" s="49">
        <f t="shared" si="549"/>
        <v>6</v>
      </c>
      <c r="AI147" s="49">
        <f t="shared" si="550"/>
        <v>8</v>
      </c>
      <c r="AJ147" s="49">
        <f t="shared" si="551"/>
        <v>14</v>
      </c>
      <c r="AK147" s="19"/>
      <c r="AL147" s="19"/>
      <c r="AM147" s="19"/>
      <c r="AN147" s="19"/>
      <c r="AO147" s="19">
        <v>114</v>
      </c>
      <c r="AP147" s="19">
        <v>317.63</v>
      </c>
      <c r="AQ147" s="102">
        <f t="shared" si="545"/>
        <v>2.7862280701754387</v>
      </c>
    </row>
    <row r="148" spans="1:43" ht="25.5" customHeight="1" x14ac:dyDescent="0.35">
      <c r="A148" s="24"/>
      <c r="B148" s="25" t="s">
        <v>108</v>
      </c>
      <c r="C148" s="18">
        <v>1</v>
      </c>
      <c r="D148" s="18">
        <v>0</v>
      </c>
      <c r="E148" s="18">
        <f t="shared" ref="E148" si="552">C148+D148</f>
        <v>1</v>
      </c>
      <c r="F148" s="18">
        <v>37</v>
      </c>
      <c r="G148" s="53">
        <v>77</v>
      </c>
      <c r="H148" s="18">
        <f t="shared" ref="H148" si="553">F148+G148</f>
        <v>114</v>
      </c>
      <c r="I148" s="18">
        <v>0</v>
      </c>
      <c r="J148" s="18">
        <v>0</v>
      </c>
      <c r="K148" s="18">
        <f t="shared" ref="K148" si="554">I148+J148</f>
        <v>0</v>
      </c>
      <c r="L148" s="18">
        <f t="shared" ref="L148" si="555">C148+F148+I148</f>
        <v>38</v>
      </c>
      <c r="M148" s="18">
        <f t="shared" ref="M148" si="556">D148+G148+J148</f>
        <v>77</v>
      </c>
      <c r="N148" s="18">
        <f t="shared" ref="N148" si="557">L148+M148</f>
        <v>115</v>
      </c>
      <c r="O148" s="66">
        <v>2</v>
      </c>
      <c r="P148" s="18" t="str">
        <f t="shared" ref="P148" si="558">IF(O148=1,L148,"0")</f>
        <v>0</v>
      </c>
      <c r="Q148" s="18" t="str">
        <f t="shared" ref="Q148" si="559">IF(O148=1,M148,"0")</f>
        <v>0</v>
      </c>
      <c r="R148" s="18" t="str">
        <f t="shared" ref="R148" si="560">IF(O148=1,N148,"0")</f>
        <v>0</v>
      </c>
      <c r="S148" s="18">
        <f t="shared" si="539"/>
        <v>38</v>
      </c>
      <c r="T148" s="18">
        <f t="shared" si="540"/>
        <v>77</v>
      </c>
      <c r="U148" s="18">
        <f t="shared" si="541"/>
        <v>115</v>
      </c>
      <c r="V148" s="18" t="str">
        <f t="shared" si="542"/>
        <v>0</v>
      </c>
      <c r="W148" s="18" t="str">
        <f t="shared" si="543"/>
        <v>0</v>
      </c>
      <c r="X148" s="18" t="str">
        <f t="shared" si="544"/>
        <v>0</v>
      </c>
      <c r="Y148" s="18">
        <v>0</v>
      </c>
      <c r="Z148" s="18">
        <v>0</v>
      </c>
      <c r="AA148" s="18">
        <f t="shared" ref="AA148" si="561">SUM(Y148:Z148)</f>
        <v>0</v>
      </c>
      <c r="AB148" s="19">
        <v>6</v>
      </c>
      <c r="AC148" s="19">
        <v>6</v>
      </c>
      <c r="AD148" s="19">
        <f t="shared" ref="AD148" si="562">SUM(AB148:AC148)</f>
        <v>12</v>
      </c>
      <c r="AE148" s="19"/>
      <c r="AF148" s="19"/>
      <c r="AG148" s="19">
        <f t="shared" ref="AG148" si="563">SUM(AE148:AF148)</f>
        <v>0</v>
      </c>
      <c r="AH148" s="49">
        <f t="shared" ref="AH148" si="564">Y148+AB148+AE148</f>
        <v>6</v>
      </c>
      <c r="AI148" s="49">
        <f t="shared" ref="AI148" si="565">Z148+AC148+AF148</f>
        <v>6</v>
      </c>
      <c r="AJ148" s="49">
        <f t="shared" ref="AJ148" si="566">SUM(AH148:AI148)</f>
        <v>12</v>
      </c>
      <c r="AK148" s="19"/>
      <c r="AL148" s="19"/>
      <c r="AM148" s="19"/>
      <c r="AN148" s="19"/>
      <c r="AO148" s="19">
        <v>115</v>
      </c>
      <c r="AP148" s="19">
        <v>326.82</v>
      </c>
      <c r="AQ148" s="102">
        <f t="shared" si="545"/>
        <v>2.8419130434782609</v>
      </c>
    </row>
    <row r="149" spans="1:43" ht="25.5" customHeight="1" x14ac:dyDescent="0.35">
      <c r="A149" s="24"/>
      <c r="B149" s="25" t="s">
        <v>109</v>
      </c>
      <c r="C149" s="18">
        <v>7</v>
      </c>
      <c r="D149" s="18">
        <v>1</v>
      </c>
      <c r="E149" s="18">
        <f t="shared" si="531"/>
        <v>8</v>
      </c>
      <c r="F149" s="18">
        <v>66</v>
      </c>
      <c r="G149" s="53">
        <v>155</v>
      </c>
      <c r="H149" s="18">
        <f t="shared" si="532"/>
        <v>221</v>
      </c>
      <c r="I149" s="18">
        <v>2</v>
      </c>
      <c r="J149" s="18">
        <v>5</v>
      </c>
      <c r="K149" s="18">
        <f t="shared" si="533"/>
        <v>7</v>
      </c>
      <c r="L149" s="18">
        <f t="shared" si="534"/>
        <v>75</v>
      </c>
      <c r="M149" s="18">
        <f t="shared" si="534"/>
        <v>161</v>
      </c>
      <c r="N149" s="18">
        <f t="shared" si="535"/>
        <v>236</v>
      </c>
      <c r="O149" s="66">
        <v>1</v>
      </c>
      <c r="P149" s="18">
        <f t="shared" si="536"/>
        <v>75</v>
      </c>
      <c r="Q149" s="18">
        <f t="shared" si="537"/>
        <v>161</v>
      </c>
      <c r="R149" s="18">
        <f t="shared" si="538"/>
        <v>236</v>
      </c>
      <c r="S149" s="18" t="str">
        <f t="shared" si="539"/>
        <v>0</v>
      </c>
      <c r="T149" s="18" t="str">
        <f t="shared" si="540"/>
        <v>0</v>
      </c>
      <c r="U149" s="18" t="str">
        <f t="shared" si="541"/>
        <v>0</v>
      </c>
      <c r="V149" s="18" t="str">
        <f t="shared" si="542"/>
        <v>0</v>
      </c>
      <c r="W149" s="18" t="str">
        <f t="shared" si="543"/>
        <v>0</v>
      </c>
      <c r="X149" s="18" t="str">
        <f t="shared" si="544"/>
        <v>0</v>
      </c>
      <c r="Y149" s="18">
        <v>0</v>
      </c>
      <c r="Z149" s="18">
        <v>0</v>
      </c>
      <c r="AA149" s="18">
        <f t="shared" si="546"/>
        <v>0</v>
      </c>
      <c r="AB149" s="19">
        <v>17</v>
      </c>
      <c r="AC149" s="19">
        <v>16</v>
      </c>
      <c r="AD149" s="19">
        <f t="shared" si="547"/>
        <v>33</v>
      </c>
      <c r="AE149" s="19">
        <v>0</v>
      </c>
      <c r="AF149" s="19">
        <v>0</v>
      </c>
      <c r="AG149" s="19">
        <f t="shared" si="548"/>
        <v>0</v>
      </c>
      <c r="AH149" s="49">
        <f t="shared" si="549"/>
        <v>17</v>
      </c>
      <c r="AI149" s="49">
        <f t="shared" si="550"/>
        <v>16</v>
      </c>
      <c r="AJ149" s="49">
        <f t="shared" si="551"/>
        <v>33</v>
      </c>
      <c r="AK149" s="19"/>
      <c r="AL149" s="19"/>
      <c r="AM149" s="19"/>
      <c r="AN149" s="19"/>
      <c r="AO149" s="19">
        <v>236</v>
      </c>
      <c r="AP149" s="19">
        <v>695.56</v>
      </c>
      <c r="AQ149" s="102">
        <f t="shared" si="545"/>
        <v>2.9472881355932201</v>
      </c>
    </row>
    <row r="150" spans="1:43" ht="25.5" customHeight="1" x14ac:dyDescent="0.35">
      <c r="A150" s="24"/>
      <c r="B150" s="25" t="s">
        <v>110</v>
      </c>
      <c r="C150" s="18">
        <v>0</v>
      </c>
      <c r="D150" s="18">
        <v>1</v>
      </c>
      <c r="E150" s="18">
        <f t="shared" ref="E150" si="567">C150+D150</f>
        <v>1</v>
      </c>
      <c r="F150" s="18">
        <v>0</v>
      </c>
      <c r="G150" s="53">
        <v>0</v>
      </c>
      <c r="H150" s="18">
        <f t="shared" ref="H150" si="568">F150+G150</f>
        <v>0</v>
      </c>
      <c r="I150" s="18">
        <v>1</v>
      </c>
      <c r="J150" s="18">
        <v>0</v>
      </c>
      <c r="K150" s="18">
        <f t="shared" ref="K150" si="569">I150+J150</f>
        <v>1</v>
      </c>
      <c r="L150" s="18">
        <f t="shared" ref="L150" si="570">C150+F150+I150</f>
        <v>1</v>
      </c>
      <c r="M150" s="18">
        <f t="shared" ref="M150" si="571">D150+G150+J150</f>
        <v>1</v>
      </c>
      <c r="N150" s="18">
        <f t="shared" ref="N150" si="572">L150+M150</f>
        <v>2</v>
      </c>
      <c r="O150" s="66">
        <v>1</v>
      </c>
      <c r="P150" s="18">
        <f t="shared" ref="P150" si="573">IF(O150=1,L150,"0")</f>
        <v>1</v>
      </c>
      <c r="Q150" s="18">
        <f t="shared" ref="Q150" si="574">IF(O150=1,M150,"0")</f>
        <v>1</v>
      </c>
      <c r="R150" s="18">
        <f t="shared" ref="R150" si="575">IF(O150=1,N150,"0")</f>
        <v>2</v>
      </c>
      <c r="S150" s="18" t="str">
        <f t="shared" si="539"/>
        <v>0</v>
      </c>
      <c r="T150" s="18" t="str">
        <f t="shared" si="540"/>
        <v>0</v>
      </c>
      <c r="U150" s="18" t="str">
        <f t="shared" si="541"/>
        <v>0</v>
      </c>
      <c r="V150" s="18" t="str">
        <f t="shared" si="542"/>
        <v>0</v>
      </c>
      <c r="W150" s="18" t="str">
        <f t="shared" si="543"/>
        <v>0</v>
      </c>
      <c r="X150" s="18" t="str">
        <f t="shared" si="544"/>
        <v>0</v>
      </c>
      <c r="Y150" s="18">
        <v>0</v>
      </c>
      <c r="Z150" s="18">
        <v>0</v>
      </c>
      <c r="AA150" s="18">
        <f t="shared" ref="AA150" si="576">SUM(Y150:Z150)</f>
        <v>0</v>
      </c>
      <c r="AB150" s="19">
        <v>0</v>
      </c>
      <c r="AC150" s="19">
        <v>0</v>
      </c>
      <c r="AD150" s="19">
        <f t="shared" ref="AD150" si="577">SUM(AB150:AC150)</f>
        <v>0</v>
      </c>
      <c r="AE150" s="19">
        <v>0</v>
      </c>
      <c r="AF150" s="19">
        <v>0</v>
      </c>
      <c r="AG150" s="19">
        <f t="shared" ref="AG150" si="578">SUM(AE150:AF150)</f>
        <v>0</v>
      </c>
      <c r="AH150" s="49">
        <f t="shared" ref="AH150" si="579">Y150+AB150+AE150</f>
        <v>0</v>
      </c>
      <c r="AI150" s="49">
        <f t="shared" ref="AI150" si="580">Z150+AC150+AF150</f>
        <v>0</v>
      </c>
      <c r="AJ150" s="49">
        <f t="shared" ref="AJ150" si="581">SUM(AH150:AI150)</f>
        <v>0</v>
      </c>
      <c r="AK150" s="19"/>
      <c r="AL150" s="19"/>
      <c r="AM150" s="19"/>
      <c r="AN150" s="19"/>
      <c r="AO150" s="19">
        <v>2</v>
      </c>
      <c r="AP150" s="19">
        <v>5.24</v>
      </c>
      <c r="AQ150" s="19">
        <f t="shared" si="545"/>
        <v>2.62</v>
      </c>
    </row>
    <row r="151" spans="1:43" ht="25.5" customHeight="1" x14ac:dyDescent="0.35">
      <c r="A151" s="24"/>
      <c r="B151" s="25" t="s">
        <v>111</v>
      </c>
      <c r="C151" s="18">
        <v>0</v>
      </c>
      <c r="D151" s="18">
        <v>0</v>
      </c>
      <c r="E151" s="18">
        <f t="shared" si="531"/>
        <v>0</v>
      </c>
      <c r="F151" s="18">
        <v>19</v>
      </c>
      <c r="G151" s="53">
        <v>78</v>
      </c>
      <c r="H151" s="18">
        <f t="shared" si="532"/>
        <v>97</v>
      </c>
      <c r="I151" s="18">
        <v>2</v>
      </c>
      <c r="J151" s="18">
        <v>2</v>
      </c>
      <c r="K151" s="18">
        <f t="shared" si="533"/>
        <v>4</v>
      </c>
      <c r="L151" s="18">
        <f t="shared" si="534"/>
        <v>21</v>
      </c>
      <c r="M151" s="18">
        <f t="shared" si="534"/>
        <v>80</v>
      </c>
      <c r="N151" s="18">
        <f t="shared" si="535"/>
        <v>101</v>
      </c>
      <c r="O151" s="17">
        <v>2</v>
      </c>
      <c r="P151" s="18" t="str">
        <f t="shared" si="536"/>
        <v>0</v>
      </c>
      <c r="Q151" s="18" t="str">
        <f t="shared" si="537"/>
        <v>0</v>
      </c>
      <c r="R151" s="18" t="str">
        <f t="shared" si="538"/>
        <v>0</v>
      </c>
      <c r="S151" s="18">
        <f t="shared" si="539"/>
        <v>21</v>
      </c>
      <c r="T151" s="18">
        <f t="shared" si="540"/>
        <v>80</v>
      </c>
      <c r="U151" s="18">
        <f t="shared" si="541"/>
        <v>101</v>
      </c>
      <c r="V151" s="18" t="str">
        <f t="shared" si="542"/>
        <v>0</v>
      </c>
      <c r="W151" s="18" t="str">
        <f t="shared" si="543"/>
        <v>0</v>
      </c>
      <c r="X151" s="18" t="str">
        <f t="shared" si="544"/>
        <v>0</v>
      </c>
      <c r="Y151" s="18">
        <v>0</v>
      </c>
      <c r="Z151" s="18">
        <v>0</v>
      </c>
      <c r="AA151" s="18">
        <f t="shared" si="546"/>
        <v>0</v>
      </c>
      <c r="AB151" s="19">
        <v>7</v>
      </c>
      <c r="AC151" s="19">
        <v>3</v>
      </c>
      <c r="AD151" s="19">
        <f t="shared" si="547"/>
        <v>10</v>
      </c>
      <c r="AE151" s="19">
        <v>0</v>
      </c>
      <c r="AF151" s="19">
        <v>0</v>
      </c>
      <c r="AG151" s="19">
        <f t="shared" si="548"/>
        <v>0</v>
      </c>
      <c r="AH151" s="49">
        <f t="shared" si="549"/>
        <v>7</v>
      </c>
      <c r="AI151" s="49">
        <f t="shared" si="550"/>
        <v>3</v>
      </c>
      <c r="AJ151" s="49">
        <f t="shared" si="551"/>
        <v>10</v>
      </c>
      <c r="AK151" s="19"/>
      <c r="AL151" s="19"/>
      <c r="AM151" s="19"/>
      <c r="AN151" s="19"/>
      <c r="AO151" s="19">
        <v>101</v>
      </c>
      <c r="AP151" s="19">
        <v>300.52</v>
      </c>
      <c r="AQ151" s="102">
        <f t="shared" si="545"/>
        <v>2.9754455445544554</v>
      </c>
    </row>
    <row r="152" spans="1:43" ht="25.5" customHeight="1" x14ac:dyDescent="0.35">
      <c r="A152" s="24"/>
      <c r="B152" s="52" t="s">
        <v>112</v>
      </c>
      <c r="C152" s="18">
        <v>3</v>
      </c>
      <c r="D152" s="18">
        <v>0</v>
      </c>
      <c r="E152" s="18">
        <f t="shared" si="531"/>
        <v>3</v>
      </c>
      <c r="F152" s="18">
        <v>51</v>
      </c>
      <c r="G152" s="53">
        <v>50</v>
      </c>
      <c r="H152" s="18">
        <f t="shared" si="532"/>
        <v>101</v>
      </c>
      <c r="I152" s="18">
        <v>1</v>
      </c>
      <c r="J152" s="18">
        <v>0</v>
      </c>
      <c r="K152" s="18">
        <f t="shared" si="533"/>
        <v>1</v>
      </c>
      <c r="L152" s="18">
        <f t="shared" si="534"/>
        <v>55</v>
      </c>
      <c r="M152" s="18">
        <f t="shared" si="534"/>
        <v>50</v>
      </c>
      <c r="N152" s="18">
        <f t="shared" si="535"/>
        <v>105</v>
      </c>
      <c r="O152" s="17">
        <v>2</v>
      </c>
      <c r="P152" s="18" t="str">
        <f t="shared" si="536"/>
        <v>0</v>
      </c>
      <c r="Q152" s="18" t="str">
        <f t="shared" si="537"/>
        <v>0</v>
      </c>
      <c r="R152" s="18" t="str">
        <f t="shared" si="538"/>
        <v>0</v>
      </c>
      <c r="S152" s="18">
        <f t="shared" si="539"/>
        <v>55</v>
      </c>
      <c r="T152" s="18">
        <f t="shared" si="540"/>
        <v>50</v>
      </c>
      <c r="U152" s="18">
        <f t="shared" si="541"/>
        <v>105</v>
      </c>
      <c r="V152" s="18" t="str">
        <f t="shared" si="542"/>
        <v>0</v>
      </c>
      <c r="W152" s="18" t="str">
        <f t="shared" si="543"/>
        <v>0</v>
      </c>
      <c r="X152" s="18" t="str">
        <f t="shared" si="544"/>
        <v>0</v>
      </c>
      <c r="Y152" s="18">
        <v>0</v>
      </c>
      <c r="Z152" s="18">
        <v>0</v>
      </c>
      <c r="AA152" s="18">
        <f t="shared" si="546"/>
        <v>0</v>
      </c>
      <c r="AB152" s="19">
        <v>0</v>
      </c>
      <c r="AC152" s="19">
        <v>3</v>
      </c>
      <c r="AD152" s="19">
        <f t="shared" si="547"/>
        <v>3</v>
      </c>
      <c r="AE152" s="19">
        <v>0</v>
      </c>
      <c r="AF152" s="19">
        <v>0</v>
      </c>
      <c r="AG152" s="19">
        <f t="shared" si="548"/>
        <v>0</v>
      </c>
      <c r="AH152" s="49">
        <f t="shared" si="549"/>
        <v>0</v>
      </c>
      <c r="AI152" s="49">
        <f t="shared" si="550"/>
        <v>3</v>
      </c>
      <c r="AJ152" s="49">
        <f t="shared" si="551"/>
        <v>3</v>
      </c>
      <c r="AK152" s="19"/>
      <c r="AL152" s="19"/>
      <c r="AM152" s="19"/>
      <c r="AN152" s="19"/>
      <c r="AO152" s="19">
        <v>105</v>
      </c>
      <c r="AP152" s="19">
        <v>282.64</v>
      </c>
      <c r="AQ152" s="102">
        <f t="shared" si="545"/>
        <v>2.6918095238095239</v>
      </c>
    </row>
    <row r="153" spans="1:43" s="6" customFormat="1" ht="25.5" customHeight="1" x14ac:dyDescent="0.35">
      <c r="A153" s="39"/>
      <c r="B153" s="40" t="s">
        <v>34</v>
      </c>
      <c r="C153" s="32">
        <f t="shared" ref="C153:K153" si="582">SUM(C145:C152)</f>
        <v>13</v>
      </c>
      <c r="D153" s="32">
        <f t="shared" si="582"/>
        <v>6</v>
      </c>
      <c r="E153" s="32">
        <f t="shared" si="582"/>
        <v>19</v>
      </c>
      <c r="F153" s="32">
        <f t="shared" si="582"/>
        <v>245</v>
      </c>
      <c r="G153" s="46">
        <f t="shared" si="582"/>
        <v>631</v>
      </c>
      <c r="H153" s="32">
        <f t="shared" si="582"/>
        <v>876</v>
      </c>
      <c r="I153" s="32">
        <f t="shared" si="582"/>
        <v>9</v>
      </c>
      <c r="J153" s="32">
        <f t="shared" si="582"/>
        <v>13</v>
      </c>
      <c r="K153" s="32">
        <f t="shared" si="582"/>
        <v>22</v>
      </c>
      <c r="L153" s="32">
        <f t="shared" si="534"/>
        <v>267</v>
      </c>
      <c r="M153" s="32">
        <f t="shared" si="534"/>
        <v>650</v>
      </c>
      <c r="N153" s="32">
        <f t="shared" si="535"/>
        <v>917</v>
      </c>
      <c r="O153" s="50"/>
      <c r="P153" s="32">
        <f t="shared" ref="P153:AP153" si="583">SUM(P145:P152)</f>
        <v>124</v>
      </c>
      <c r="Q153" s="32">
        <f t="shared" si="583"/>
        <v>319</v>
      </c>
      <c r="R153" s="32">
        <f t="shared" si="583"/>
        <v>443</v>
      </c>
      <c r="S153" s="32">
        <f t="shared" si="583"/>
        <v>143</v>
      </c>
      <c r="T153" s="32">
        <f t="shared" si="583"/>
        <v>331</v>
      </c>
      <c r="U153" s="32">
        <f t="shared" si="583"/>
        <v>474</v>
      </c>
      <c r="V153" s="32">
        <f t="shared" si="583"/>
        <v>0</v>
      </c>
      <c r="W153" s="32">
        <f t="shared" si="583"/>
        <v>0</v>
      </c>
      <c r="X153" s="32">
        <f t="shared" si="583"/>
        <v>0</v>
      </c>
      <c r="Y153" s="32">
        <f t="shared" si="583"/>
        <v>0</v>
      </c>
      <c r="Z153" s="32">
        <f t="shared" si="583"/>
        <v>0</v>
      </c>
      <c r="AA153" s="32">
        <f t="shared" si="583"/>
        <v>0</v>
      </c>
      <c r="AB153" s="34">
        <f t="shared" si="583"/>
        <v>48</v>
      </c>
      <c r="AC153" s="34">
        <f t="shared" si="583"/>
        <v>53</v>
      </c>
      <c r="AD153" s="34">
        <f t="shared" si="583"/>
        <v>101</v>
      </c>
      <c r="AE153" s="34">
        <f t="shared" si="583"/>
        <v>0</v>
      </c>
      <c r="AF153" s="34">
        <f t="shared" si="583"/>
        <v>0</v>
      </c>
      <c r="AG153" s="34">
        <f t="shared" si="583"/>
        <v>0</v>
      </c>
      <c r="AH153" s="35">
        <f t="shared" si="583"/>
        <v>48</v>
      </c>
      <c r="AI153" s="35">
        <f t="shared" si="583"/>
        <v>53</v>
      </c>
      <c r="AJ153" s="35">
        <f t="shared" si="583"/>
        <v>101</v>
      </c>
      <c r="AK153" s="34">
        <f t="shared" si="583"/>
        <v>0</v>
      </c>
      <c r="AL153" s="34">
        <f t="shared" si="583"/>
        <v>0</v>
      </c>
      <c r="AM153" s="34">
        <f t="shared" si="583"/>
        <v>0</v>
      </c>
      <c r="AN153" s="34">
        <f t="shared" si="583"/>
        <v>0</v>
      </c>
      <c r="AO153" s="34">
        <f t="shared" si="583"/>
        <v>917</v>
      </c>
      <c r="AP153" s="34">
        <f t="shared" si="583"/>
        <v>2611.2599999999998</v>
      </c>
      <c r="AQ153" s="104">
        <f t="shared" si="545"/>
        <v>2.8476117775354415</v>
      </c>
    </row>
    <row r="154" spans="1:43" s="6" customFormat="1" ht="25.5" customHeight="1" x14ac:dyDescent="0.35">
      <c r="A154" s="39"/>
      <c r="B154" s="55" t="s">
        <v>113</v>
      </c>
      <c r="C154" s="18"/>
      <c r="D154" s="18"/>
      <c r="E154" s="18"/>
      <c r="F154" s="32"/>
      <c r="G154" s="32"/>
      <c r="H154" s="18"/>
      <c r="I154" s="32"/>
      <c r="J154" s="32"/>
      <c r="K154" s="18"/>
      <c r="L154" s="18"/>
      <c r="M154" s="18"/>
      <c r="N154" s="18"/>
      <c r="O154" s="17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</row>
    <row r="155" spans="1:43" s="6" customFormat="1" ht="25.5" customHeight="1" x14ac:dyDescent="0.35">
      <c r="A155" s="39"/>
      <c r="B155" s="56" t="s">
        <v>114</v>
      </c>
      <c r="C155" s="18">
        <v>0</v>
      </c>
      <c r="D155" s="18">
        <v>4</v>
      </c>
      <c r="E155" s="18">
        <f>C155+D155</f>
        <v>4</v>
      </c>
      <c r="F155" s="18">
        <v>14</v>
      </c>
      <c r="G155" s="53">
        <v>135</v>
      </c>
      <c r="H155" s="18">
        <f>F155+G155</f>
        <v>149</v>
      </c>
      <c r="I155" s="18">
        <v>2</v>
      </c>
      <c r="J155" s="18">
        <v>18</v>
      </c>
      <c r="K155" s="18">
        <f>I155+J155</f>
        <v>20</v>
      </c>
      <c r="L155" s="18">
        <f>C155+F155+I155</f>
        <v>16</v>
      </c>
      <c r="M155" s="18">
        <f>D155+G155+J155</f>
        <v>157</v>
      </c>
      <c r="N155" s="18">
        <f t="shared" ref="N155:N156" si="584">L155+M155</f>
        <v>173</v>
      </c>
      <c r="O155" s="17">
        <v>2</v>
      </c>
      <c r="P155" s="18" t="str">
        <f>IF(O155=1,L155,"0")</f>
        <v>0</v>
      </c>
      <c r="Q155" s="18" t="str">
        <f>IF(O155=1,M155,"0")</f>
        <v>0</v>
      </c>
      <c r="R155" s="18" t="str">
        <f>IF(O155=1,N155,"0")</f>
        <v>0</v>
      </c>
      <c r="S155" s="18">
        <f>IF(O155=2,L155,"0")</f>
        <v>16</v>
      </c>
      <c r="T155" s="18">
        <f>IF(O155=2,M155,"0")</f>
        <v>157</v>
      </c>
      <c r="U155" s="18">
        <f>IF(O155=2,N155,"0")</f>
        <v>173</v>
      </c>
      <c r="V155" s="18" t="str">
        <f t="shared" ref="V155" si="585">IF(O155=3,L155,"0")</f>
        <v>0</v>
      </c>
      <c r="W155" s="18" t="str">
        <f t="shared" ref="W155" si="586">IF(O155=3,M155,"0")</f>
        <v>0</v>
      </c>
      <c r="X155" s="18" t="str">
        <f t="shared" ref="X155" si="587">IF(O155=3,N155,"0")</f>
        <v>0</v>
      </c>
      <c r="Y155" s="18">
        <v>0</v>
      </c>
      <c r="Z155" s="18">
        <v>0</v>
      </c>
      <c r="AA155" s="18">
        <f>SUM(Y155:Z155)</f>
        <v>0</v>
      </c>
      <c r="AB155" s="19">
        <v>15</v>
      </c>
      <c r="AC155" s="19">
        <v>9</v>
      </c>
      <c r="AD155" s="19">
        <f>SUM(AB155:AC155)</f>
        <v>24</v>
      </c>
      <c r="AE155" s="19">
        <v>0</v>
      </c>
      <c r="AF155" s="19">
        <v>0</v>
      </c>
      <c r="AG155" s="19">
        <f>SUM(AE155:AF155)</f>
        <v>0</v>
      </c>
      <c r="AH155" s="49">
        <f>Y155+AB155+AE155</f>
        <v>15</v>
      </c>
      <c r="AI155" s="49">
        <f>Z155+AC155+AF155</f>
        <v>9</v>
      </c>
      <c r="AJ155" s="49">
        <f>SUM(AH155:AI155)</f>
        <v>24</v>
      </c>
      <c r="AK155" s="19"/>
      <c r="AL155" s="19"/>
      <c r="AM155" s="19"/>
      <c r="AN155" s="19"/>
      <c r="AO155" s="19">
        <v>177</v>
      </c>
      <c r="AP155" s="19">
        <v>504.02</v>
      </c>
      <c r="AQ155" s="102">
        <f t="shared" ref="AQ155:AQ156" si="588">AP155/AO155</f>
        <v>2.8475706214689263</v>
      </c>
    </row>
    <row r="156" spans="1:43" s="6" customFormat="1" ht="25.5" customHeight="1" x14ac:dyDescent="0.35">
      <c r="A156" s="39"/>
      <c r="B156" s="40" t="s">
        <v>34</v>
      </c>
      <c r="C156" s="32">
        <f t="shared" ref="C156:E156" si="589">SUM(C155)</f>
        <v>0</v>
      </c>
      <c r="D156" s="32">
        <f t="shared" si="589"/>
        <v>4</v>
      </c>
      <c r="E156" s="32">
        <f t="shared" si="589"/>
        <v>4</v>
      </c>
      <c r="F156" s="32">
        <f t="shared" ref="F156:H156" si="590">SUM(F155)</f>
        <v>14</v>
      </c>
      <c r="G156" s="46">
        <f t="shared" si="590"/>
        <v>135</v>
      </c>
      <c r="H156" s="32">
        <f t="shared" si="590"/>
        <v>149</v>
      </c>
      <c r="I156" s="32">
        <f t="shared" ref="I156:K156" si="591">SUM(I155)</f>
        <v>2</v>
      </c>
      <c r="J156" s="32">
        <f t="shared" si="591"/>
        <v>18</v>
      </c>
      <c r="K156" s="32">
        <f t="shared" si="591"/>
        <v>20</v>
      </c>
      <c r="L156" s="32">
        <f>C156+F156+I156</f>
        <v>16</v>
      </c>
      <c r="M156" s="32">
        <f>D156+G156+J156</f>
        <v>157</v>
      </c>
      <c r="N156" s="32">
        <f t="shared" si="584"/>
        <v>173</v>
      </c>
      <c r="O156" s="50">
        <f t="shared" ref="O156:X156" si="592">SUM(O155)</f>
        <v>2</v>
      </c>
      <c r="P156" s="32">
        <f t="shared" si="592"/>
        <v>0</v>
      </c>
      <c r="Q156" s="32">
        <f t="shared" si="592"/>
        <v>0</v>
      </c>
      <c r="R156" s="32">
        <f t="shared" si="592"/>
        <v>0</v>
      </c>
      <c r="S156" s="32">
        <f t="shared" si="592"/>
        <v>16</v>
      </c>
      <c r="T156" s="32">
        <f t="shared" si="592"/>
        <v>157</v>
      </c>
      <c r="U156" s="32">
        <f t="shared" si="592"/>
        <v>173</v>
      </c>
      <c r="V156" s="32">
        <f t="shared" si="592"/>
        <v>0</v>
      </c>
      <c r="W156" s="32">
        <f t="shared" si="592"/>
        <v>0</v>
      </c>
      <c r="X156" s="32">
        <f t="shared" si="592"/>
        <v>0</v>
      </c>
      <c r="Y156" s="32">
        <f>SUM(Y155)</f>
        <v>0</v>
      </c>
      <c r="Z156" s="32">
        <f t="shared" ref="Z156:AA156" si="593">SUM(Z155)</f>
        <v>0</v>
      </c>
      <c r="AA156" s="32">
        <f t="shared" si="593"/>
        <v>0</v>
      </c>
      <c r="AB156" s="34">
        <f>SUM(AB155)</f>
        <v>15</v>
      </c>
      <c r="AC156" s="34">
        <f t="shared" ref="AC156:AD156" si="594">SUM(AC155)</f>
        <v>9</v>
      </c>
      <c r="AD156" s="34">
        <f t="shared" si="594"/>
        <v>24</v>
      </c>
      <c r="AE156" s="34">
        <f>SUM(AE155)</f>
        <v>0</v>
      </c>
      <c r="AF156" s="34">
        <f t="shared" ref="AF156:AG156" si="595">SUM(AF155)</f>
        <v>0</v>
      </c>
      <c r="AG156" s="34">
        <f t="shared" si="595"/>
        <v>0</v>
      </c>
      <c r="AH156" s="35">
        <f>SUM(AH155)</f>
        <v>15</v>
      </c>
      <c r="AI156" s="35">
        <f t="shared" ref="AI156:AJ156" si="596">SUM(AI155)</f>
        <v>9</v>
      </c>
      <c r="AJ156" s="35">
        <f t="shared" si="596"/>
        <v>24</v>
      </c>
      <c r="AK156" s="34">
        <f>SUM(AK155)</f>
        <v>0</v>
      </c>
      <c r="AL156" s="34">
        <f t="shared" ref="AL156:AO156" si="597">SUM(AL155)</f>
        <v>0</v>
      </c>
      <c r="AM156" s="34">
        <f t="shared" si="597"/>
        <v>0</v>
      </c>
      <c r="AN156" s="34">
        <f t="shared" si="597"/>
        <v>0</v>
      </c>
      <c r="AO156" s="34">
        <f t="shared" si="597"/>
        <v>177</v>
      </c>
      <c r="AP156" s="34">
        <f>SUM(AP155)</f>
        <v>504.02</v>
      </c>
      <c r="AQ156" s="104">
        <f t="shared" si="588"/>
        <v>2.8475706214689263</v>
      </c>
    </row>
    <row r="157" spans="1:43" s="6" customFormat="1" ht="25.5" customHeight="1" x14ac:dyDescent="0.35">
      <c r="A157" s="39"/>
      <c r="B157" s="44" t="s">
        <v>115</v>
      </c>
      <c r="C157" s="18"/>
      <c r="D157" s="18"/>
      <c r="E157" s="18"/>
      <c r="F157" s="32"/>
      <c r="G157" s="32"/>
      <c r="H157" s="18"/>
      <c r="I157" s="32"/>
      <c r="J157" s="32"/>
      <c r="K157" s="18"/>
      <c r="L157" s="18"/>
      <c r="M157" s="18"/>
      <c r="N157" s="18"/>
      <c r="O157" s="17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</row>
    <row r="158" spans="1:43" s="6" customFormat="1" ht="25.5" customHeight="1" x14ac:dyDescent="0.35">
      <c r="A158" s="39"/>
      <c r="B158" s="54" t="s">
        <v>116</v>
      </c>
      <c r="C158" s="18">
        <v>2</v>
      </c>
      <c r="D158" s="18">
        <v>0</v>
      </c>
      <c r="E158" s="18">
        <f>C158+D158</f>
        <v>2</v>
      </c>
      <c r="F158" s="18">
        <v>31</v>
      </c>
      <c r="G158" s="53">
        <v>54</v>
      </c>
      <c r="H158" s="18">
        <f>F158+G158</f>
        <v>85</v>
      </c>
      <c r="I158" s="18">
        <v>9</v>
      </c>
      <c r="J158" s="18">
        <v>6</v>
      </c>
      <c r="K158" s="18">
        <f>I158+J158</f>
        <v>15</v>
      </c>
      <c r="L158" s="18">
        <f t="shared" ref="L158:M160" si="598">C158+F158+I158</f>
        <v>42</v>
      </c>
      <c r="M158" s="18">
        <f t="shared" si="598"/>
        <v>60</v>
      </c>
      <c r="N158" s="18">
        <f>L158+M158</f>
        <v>102</v>
      </c>
      <c r="O158" s="17">
        <v>2</v>
      </c>
      <c r="P158" s="18" t="str">
        <f>IF(O158=1,L158,"0")</f>
        <v>0</v>
      </c>
      <c r="Q158" s="18" t="str">
        <f>IF(O158=1,M158,"0")</f>
        <v>0</v>
      </c>
      <c r="R158" s="18" t="str">
        <f>IF(O158=1,N158,"0")</f>
        <v>0</v>
      </c>
      <c r="S158" s="18">
        <f>IF(O158=2,L158,"0")</f>
        <v>42</v>
      </c>
      <c r="T158" s="18">
        <f>IF(O158=2,M158,"0")</f>
        <v>60</v>
      </c>
      <c r="U158" s="18">
        <f>IF(O158=2,N158,"0")</f>
        <v>102</v>
      </c>
      <c r="V158" s="18" t="str">
        <f t="shared" ref="V158:V159" si="599">IF(O158=3,L158,"0")</f>
        <v>0</v>
      </c>
      <c r="W158" s="18" t="str">
        <f t="shared" ref="W158:W159" si="600">IF(O158=3,M158,"0")</f>
        <v>0</v>
      </c>
      <c r="X158" s="18" t="str">
        <f t="shared" ref="X158:X159" si="601">IF(O158=3,N158,"0")</f>
        <v>0</v>
      </c>
      <c r="Y158" s="18">
        <v>0</v>
      </c>
      <c r="Z158" s="18">
        <v>0</v>
      </c>
      <c r="AA158" s="18">
        <f>SUM(Y158:Z158)</f>
        <v>0</v>
      </c>
      <c r="AB158" s="19">
        <v>5</v>
      </c>
      <c r="AC158" s="19">
        <v>4</v>
      </c>
      <c r="AD158" s="19">
        <f>SUM(AB158:AC158)</f>
        <v>9</v>
      </c>
      <c r="AE158" s="19">
        <v>0</v>
      </c>
      <c r="AF158" s="19">
        <v>0</v>
      </c>
      <c r="AG158" s="19">
        <f>SUM(AE158:AF158)</f>
        <v>0</v>
      </c>
      <c r="AH158" s="49">
        <f>Y158+AB158+AE158</f>
        <v>5</v>
      </c>
      <c r="AI158" s="49">
        <f>Z158+AC158+AF158</f>
        <v>4</v>
      </c>
      <c r="AJ158" s="49">
        <f>SUM(AH158:AI158)</f>
        <v>9</v>
      </c>
      <c r="AK158" s="19"/>
      <c r="AL158" s="19"/>
      <c r="AM158" s="19"/>
      <c r="AN158" s="19"/>
      <c r="AO158" s="19">
        <v>102</v>
      </c>
      <c r="AP158" s="19">
        <v>283.87</v>
      </c>
      <c r="AQ158" s="102">
        <f>AP158/AO158</f>
        <v>2.7830392156862747</v>
      </c>
    </row>
    <row r="159" spans="1:43" s="6" customFormat="1" ht="25.5" customHeight="1" x14ac:dyDescent="0.35">
      <c r="A159" s="39"/>
      <c r="B159" s="54" t="s">
        <v>117</v>
      </c>
      <c r="C159" s="18">
        <v>0</v>
      </c>
      <c r="D159" s="18">
        <v>0</v>
      </c>
      <c r="E159" s="18">
        <f>C159+D159</f>
        <v>0</v>
      </c>
      <c r="F159" s="18">
        <v>0</v>
      </c>
      <c r="G159" s="53">
        <v>0</v>
      </c>
      <c r="H159" s="18">
        <f>F159+G159</f>
        <v>0</v>
      </c>
      <c r="I159" s="18">
        <v>0</v>
      </c>
      <c r="J159" s="18">
        <v>1</v>
      </c>
      <c r="K159" s="18">
        <f>I159+J159</f>
        <v>1</v>
      </c>
      <c r="L159" s="18">
        <f t="shared" si="598"/>
        <v>0</v>
      </c>
      <c r="M159" s="18">
        <f t="shared" si="598"/>
        <v>1</v>
      </c>
      <c r="N159" s="18">
        <f>L159+M159</f>
        <v>1</v>
      </c>
      <c r="O159" s="17">
        <v>2</v>
      </c>
      <c r="P159" s="18" t="str">
        <f>IF(O159=1,L159,"0")</f>
        <v>0</v>
      </c>
      <c r="Q159" s="18" t="str">
        <f>IF(O159=1,M159,"0")</f>
        <v>0</v>
      </c>
      <c r="R159" s="18" t="str">
        <f>IF(O159=1,N159,"0")</f>
        <v>0</v>
      </c>
      <c r="S159" s="18">
        <f>IF(O159=2,L159,"0")</f>
        <v>0</v>
      </c>
      <c r="T159" s="18">
        <f>IF(O159=2,M159,"0")</f>
        <v>1</v>
      </c>
      <c r="U159" s="18">
        <f>IF(O159=2,N159,"0")</f>
        <v>1</v>
      </c>
      <c r="V159" s="18" t="str">
        <f t="shared" si="599"/>
        <v>0</v>
      </c>
      <c r="W159" s="18" t="str">
        <f t="shared" si="600"/>
        <v>0</v>
      </c>
      <c r="X159" s="18" t="str">
        <f t="shared" si="601"/>
        <v>0</v>
      </c>
      <c r="Y159" s="18">
        <v>0</v>
      </c>
      <c r="Z159" s="18">
        <v>0</v>
      </c>
      <c r="AA159" s="18">
        <f>SUM(Y159:Z159)</f>
        <v>0</v>
      </c>
      <c r="AB159" s="19">
        <v>0</v>
      </c>
      <c r="AC159" s="19">
        <v>0</v>
      </c>
      <c r="AD159" s="19">
        <f>SUM(AB159:AC159)</f>
        <v>0</v>
      </c>
      <c r="AE159" s="19">
        <v>0</v>
      </c>
      <c r="AF159" s="19">
        <v>0</v>
      </c>
      <c r="AG159" s="19">
        <f>SUM(AE159:AF159)</f>
        <v>0</v>
      </c>
      <c r="AH159" s="49">
        <f>Y159+AB159+AE159</f>
        <v>0</v>
      </c>
      <c r="AI159" s="49">
        <f>Z159+AC159+AF159</f>
        <v>0</v>
      </c>
      <c r="AJ159" s="49">
        <f>SUM(AH159:AI159)</f>
        <v>0</v>
      </c>
      <c r="AK159" s="19"/>
      <c r="AL159" s="19"/>
      <c r="AM159" s="19"/>
      <c r="AN159" s="19"/>
      <c r="AO159" s="19">
        <v>1</v>
      </c>
      <c r="AP159" s="19">
        <v>2.0099999999999998</v>
      </c>
      <c r="AQ159" s="102">
        <f>AP159/AO159</f>
        <v>2.0099999999999998</v>
      </c>
    </row>
    <row r="160" spans="1:43" s="6" customFormat="1" ht="25.5" customHeight="1" x14ac:dyDescent="0.35">
      <c r="A160" s="39"/>
      <c r="B160" s="31" t="s">
        <v>34</v>
      </c>
      <c r="C160" s="32">
        <f t="shared" ref="C160:K160" si="602">SUM(C158:C159)</f>
        <v>2</v>
      </c>
      <c r="D160" s="32">
        <f t="shared" si="602"/>
        <v>0</v>
      </c>
      <c r="E160" s="32">
        <f t="shared" si="602"/>
        <v>2</v>
      </c>
      <c r="F160" s="16">
        <f t="shared" si="602"/>
        <v>31</v>
      </c>
      <c r="G160" s="62">
        <f t="shared" si="602"/>
        <v>54</v>
      </c>
      <c r="H160" s="32">
        <f t="shared" si="602"/>
        <v>85</v>
      </c>
      <c r="I160" s="16">
        <f t="shared" si="602"/>
        <v>9</v>
      </c>
      <c r="J160" s="16">
        <f t="shared" si="602"/>
        <v>7</v>
      </c>
      <c r="K160" s="32">
        <f t="shared" si="602"/>
        <v>16</v>
      </c>
      <c r="L160" s="32">
        <f t="shared" si="598"/>
        <v>42</v>
      </c>
      <c r="M160" s="32">
        <f t="shared" si="598"/>
        <v>61</v>
      </c>
      <c r="N160" s="32">
        <f>L160+M160</f>
        <v>103</v>
      </c>
      <c r="O160" s="50"/>
      <c r="P160" s="32">
        <f t="shared" ref="P160:AP160" si="603">SUM(P158:P159)</f>
        <v>0</v>
      </c>
      <c r="Q160" s="32">
        <f t="shared" si="603"/>
        <v>0</v>
      </c>
      <c r="R160" s="32">
        <f t="shared" si="603"/>
        <v>0</v>
      </c>
      <c r="S160" s="32">
        <f t="shared" si="603"/>
        <v>42</v>
      </c>
      <c r="T160" s="32">
        <f t="shared" si="603"/>
        <v>61</v>
      </c>
      <c r="U160" s="32">
        <f t="shared" si="603"/>
        <v>103</v>
      </c>
      <c r="V160" s="32">
        <f t="shared" si="603"/>
        <v>0</v>
      </c>
      <c r="W160" s="32">
        <f t="shared" si="603"/>
        <v>0</v>
      </c>
      <c r="X160" s="32">
        <f t="shared" si="603"/>
        <v>0</v>
      </c>
      <c r="Y160" s="32">
        <f t="shared" si="603"/>
        <v>0</v>
      </c>
      <c r="Z160" s="32">
        <f t="shared" si="603"/>
        <v>0</v>
      </c>
      <c r="AA160" s="32">
        <f t="shared" si="603"/>
        <v>0</v>
      </c>
      <c r="AB160" s="34">
        <f t="shared" si="603"/>
        <v>5</v>
      </c>
      <c r="AC160" s="34">
        <f t="shared" si="603"/>
        <v>4</v>
      </c>
      <c r="AD160" s="34">
        <f t="shared" si="603"/>
        <v>9</v>
      </c>
      <c r="AE160" s="34">
        <f t="shared" si="603"/>
        <v>0</v>
      </c>
      <c r="AF160" s="34">
        <f t="shared" si="603"/>
        <v>0</v>
      </c>
      <c r="AG160" s="34">
        <f t="shared" si="603"/>
        <v>0</v>
      </c>
      <c r="AH160" s="35">
        <f t="shared" si="603"/>
        <v>5</v>
      </c>
      <c r="AI160" s="35">
        <f t="shared" si="603"/>
        <v>4</v>
      </c>
      <c r="AJ160" s="35">
        <f t="shared" si="603"/>
        <v>9</v>
      </c>
      <c r="AK160" s="34">
        <f t="shared" si="603"/>
        <v>0</v>
      </c>
      <c r="AL160" s="34">
        <f t="shared" si="603"/>
        <v>0</v>
      </c>
      <c r="AM160" s="34">
        <f t="shared" si="603"/>
        <v>0</v>
      </c>
      <c r="AN160" s="34">
        <f t="shared" si="603"/>
        <v>0</v>
      </c>
      <c r="AO160" s="34">
        <f t="shared" si="603"/>
        <v>103</v>
      </c>
      <c r="AP160" s="34">
        <f t="shared" si="603"/>
        <v>285.88</v>
      </c>
      <c r="AQ160" s="104">
        <f>AP160/AO160</f>
        <v>2.7755339805825243</v>
      </c>
    </row>
    <row r="161" spans="1:43" s="6" customFormat="1" ht="25.5" customHeight="1" x14ac:dyDescent="0.35">
      <c r="A161" s="39"/>
      <c r="B161" s="14" t="s">
        <v>118</v>
      </c>
      <c r="C161" s="18"/>
      <c r="D161" s="18"/>
      <c r="E161" s="18"/>
      <c r="F161" s="16"/>
      <c r="G161" s="16"/>
      <c r="H161" s="18"/>
      <c r="I161" s="16"/>
      <c r="J161" s="16"/>
      <c r="K161" s="18"/>
      <c r="L161" s="18"/>
      <c r="M161" s="18"/>
      <c r="N161" s="18"/>
      <c r="O161" s="17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</row>
    <row r="162" spans="1:43" s="6" customFormat="1" ht="25.5" customHeight="1" x14ac:dyDescent="0.35">
      <c r="A162" s="39"/>
      <c r="B162" s="25" t="s">
        <v>119</v>
      </c>
      <c r="C162" s="18">
        <v>0</v>
      </c>
      <c r="D162" s="18">
        <v>0</v>
      </c>
      <c r="E162" s="18">
        <f t="shared" ref="E162:E165" si="604">C162+D162</f>
        <v>0</v>
      </c>
      <c r="F162" s="18">
        <v>2</v>
      </c>
      <c r="G162" s="53">
        <v>2</v>
      </c>
      <c r="H162" s="18">
        <f t="shared" ref="H162:H165" si="605">F162+G162</f>
        <v>4</v>
      </c>
      <c r="I162" s="18">
        <v>0</v>
      </c>
      <c r="J162" s="18">
        <v>0</v>
      </c>
      <c r="K162" s="18">
        <f t="shared" ref="K162:K165" si="606">I162+J162</f>
        <v>0</v>
      </c>
      <c r="L162" s="18">
        <f t="shared" ref="L162:M166" si="607">C162+F162+I162</f>
        <v>2</v>
      </c>
      <c r="M162" s="18">
        <f t="shared" si="607"/>
        <v>2</v>
      </c>
      <c r="N162" s="18">
        <f t="shared" ref="N162:N166" si="608">L162+M162</f>
        <v>4</v>
      </c>
      <c r="O162" s="66">
        <v>2</v>
      </c>
      <c r="P162" s="18" t="str">
        <f>IF(O162=1,L162,"0")</f>
        <v>0</v>
      </c>
      <c r="Q162" s="18" t="str">
        <f>IF(O162=1,M162,"0")</f>
        <v>0</v>
      </c>
      <c r="R162" s="18" t="str">
        <f>IF(O162=1,N162,"0")</f>
        <v>0</v>
      </c>
      <c r="S162" s="18">
        <f>IF(O162=2,L162,"0")</f>
        <v>2</v>
      </c>
      <c r="T162" s="18">
        <f>IF(O162=2,M162,"0")</f>
        <v>2</v>
      </c>
      <c r="U162" s="18">
        <f>IF(O162=2,N162,"0")</f>
        <v>4</v>
      </c>
      <c r="V162" s="18" t="str">
        <f t="shared" ref="V162:V165" si="609">IF(O162=3,L162,"0")</f>
        <v>0</v>
      </c>
      <c r="W162" s="18" t="str">
        <f t="shared" ref="W162:W165" si="610">IF(O162=3,M162,"0")</f>
        <v>0</v>
      </c>
      <c r="X162" s="18" t="str">
        <f t="shared" ref="X162:X165" si="611">IF(O162=3,N162,"0")</f>
        <v>0</v>
      </c>
      <c r="Y162" s="18">
        <v>0</v>
      </c>
      <c r="Z162" s="18">
        <v>0</v>
      </c>
      <c r="AA162" s="18">
        <f>SUM(Y162:Z162)</f>
        <v>0</v>
      </c>
      <c r="AB162" s="19">
        <v>0</v>
      </c>
      <c r="AC162" s="19">
        <v>0</v>
      </c>
      <c r="AD162" s="19">
        <f>SUM(AB162:AC162)</f>
        <v>0</v>
      </c>
      <c r="AE162" s="19">
        <v>0</v>
      </c>
      <c r="AF162" s="19">
        <v>0</v>
      </c>
      <c r="AG162" s="19">
        <f>SUM(AE162:AF162)</f>
        <v>0</v>
      </c>
      <c r="AH162" s="49">
        <f>Y162+AB162+AE162</f>
        <v>0</v>
      </c>
      <c r="AI162" s="49">
        <f>Z162+AC162+AF162</f>
        <v>0</v>
      </c>
      <c r="AJ162" s="49">
        <f>SUM(AH162:AI162)</f>
        <v>0</v>
      </c>
      <c r="AK162" s="19"/>
      <c r="AL162" s="19"/>
      <c r="AM162" s="19"/>
      <c r="AN162" s="19"/>
      <c r="AO162" s="19">
        <f>SUM(AK162:AN162)</f>
        <v>0</v>
      </c>
      <c r="AP162" s="19">
        <v>0</v>
      </c>
      <c r="AQ162" s="19" t="e">
        <f t="shared" ref="AQ162:AQ166" si="612">AP162/AO162</f>
        <v>#DIV/0!</v>
      </c>
    </row>
    <row r="163" spans="1:43" s="6" customFormat="1" ht="25.5" customHeight="1" x14ac:dyDescent="0.35">
      <c r="A163" s="39"/>
      <c r="B163" s="25" t="s">
        <v>120</v>
      </c>
      <c r="C163" s="18">
        <v>0</v>
      </c>
      <c r="D163" s="18">
        <v>1</v>
      </c>
      <c r="E163" s="18">
        <f t="shared" ref="E163" si="613">C163+D163</f>
        <v>1</v>
      </c>
      <c r="F163" s="18">
        <v>4</v>
      </c>
      <c r="G163" s="53">
        <v>6</v>
      </c>
      <c r="H163" s="18">
        <f t="shared" ref="H163" si="614">F163+G163</f>
        <v>10</v>
      </c>
      <c r="I163" s="18">
        <v>1</v>
      </c>
      <c r="J163" s="18">
        <v>2</v>
      </c>
      <c r="K163" s="18">
        <f t="shared" ref="K163" si="615">I163+J163</f>
        <v>3</v>
      </c>
      <c r="L163" s="18">
        <f t="shared" ref="L163" si="616">C163+F163+I163</f>
        <v>5</v>
      </c>
      <c r="M163" s="18">
        <f t="shared" ref="M163" si="617">D163+G163+J163</f>
        <v>9</v>
      </c>
      <c r="N163" s="18">
        <f t="shared" ref="N163" si="618">L163+M163</f>
        <v>14</v>
      </c>
      <c r="O163" s="66">
        <v>1</v>
      </c>
      <c r="P163" s="18">
        <f>IF(O163=1,L163,"0")</f>
        <v>5</v>
      </c>
      <c r="Q163" s="18">
        <f>IF(O163=1,M163,"0")</f>
        <v>9</v>
      </c>
      <c r="R163" s="18">
        <f>IF(O163=1,N163,"0")</f>
        <v>14</v>
      </c>
      <c r="S163" s="18" t="str">
        <f>IF(O163=2,L163,"0")</f>
        <v>0</v>
      </c>
      <c r="T163" s="18" t="str">
        <f>IF(O163=2,M163,"0")</f>
        <v>0</v>
      </c>
      <c r="U163" s="18" t="str">
        <f>IF(O163=2,N163,"0")</f>
        <v>0</v>
      </c>
      <c r="V163" s="18" t="str">
        <f t="shared" ref="V163" si="619">IF(O163=3,L163,"0")</f>
        <v>0</v>
      </c>
      <c r="W163" s="18" t="str">
        <f t="shared" ref="W163" si="620">IF(O163=3,M163,"0")</f>
        <v>0</v>
      </c>
      <c r="X163" s="18" t="str">
        <f t="shared" ref="X163" si="621">IF(O163=3,N163,"0")</f>
        <v>0</v>
      </c>
      <c r="Y163" s="18">
        <v>0</v>
      </c>
      <c r="Z163" s="18">
        <v>0</v>
      </c>
      <c r="AA163" s="18">
        <f>SUM(Y163:Z163)</f>
        <v>0</v>
      </c>
      <c r="AB163" s="19">
        <v>1</v>
      </c>
      <c r="AC163" s="19">
        <v>2</v>
      </c>
      <c r="AD163" s="19">
        <f>SUM(AB163:AC163)</f>
        <v>3</v>
      </c>
      <c r="AE163" s="19">
        <v>0</v>
      </c>
      <c r="AF163" s="19">
        <v>0</v>
      </c>
      <c r="AG163" s="19">
        <f>SUM(AE163:AF163)</f>
        <v>0</v>
      </c>
      <c r="AH163" s="49">
        <f>Y163+AB163+AE163</f>
        <v>1</v>
      </c>
      <c r="AI163" s="49">
        <f>Z163+AC163+AF163</f>
        <v>2</v>
      </c>
      <c r="AJ163" s="49">
        <f>SUM(AH163:AI163)</f>
        <v>3</v>
      </c>
      <c r="AK163" s="19"/>
      <c r="AL163" s="19"/>
      <c r="AM163" s="19"/>
      <c r="AN163" s="19"/>
      <c r="AO163" s="19">
        <v>14</v>
      </c>
      <c r="AP163" s="19">
        <v>40.729999999999997</v>
      </c>
      <c r="AQ163" s="102">
        <f t="shared" ref="AQ163" si="622">AP163/AO163</f>
        <v>2.9092857142857143</v>
      </c>
    </row>
    <row r="164" spans="1:43" s="6" customFormat="1" ht="25.5" customHeight="1" x14ac:dyDescent="0.35">
      <c r="A164" s="39"/>
      <c r="B164" s="25" t="s">
        <v>121</v>
      </c>
      <c r="C164" s="18">
        <v>0</v>
      </c>
      <c r="D164" s="18">
        <v>0</v>
      </c>
      <c r="E164" s="18">
        <f t="shared" si="604"/>
        <v>0</v>
      </c>
      <c r="F164" s="18">
        <v>13</v>
      </c>
      <c r="G164" s="53">
        <v>20</v>
      </c>
      <c r="H164" s="18">
        <f t="shared" si="605"/>
        <v>33</v>
      </c>
      <c r="I164" s="18">
        <v>0</v>
      </c>
      <c r="J164" s="18">
        <v>0</v>
      </c>
      <c r="K164" s="18">
        <f t="shared" si="606"/>
        <v>0</v>
      </c>
      <c r="L164" s="18">
        <f t="shared" si="607"/>
        <v>13</v>
      </c>
      <c r="M164" s="18">
        <f t="shared" si="607"/>
        <v>20</v>
      </c>
      <c r="N164" s="18">
        <f t="shared" si="608"/>
        <v>33</v>
      </c>
      <c r="O164" s="17">
        <v>2</v>
      </c>
      <c r="P164" s="18" t="str">
        <f>IF(O164=1,L164,"0")</f>
        <v>0</v>
      </c>
      <c r="Q164" s="18" t="str">
        <f>IF(O164=1,M164,"0")</f>
        <v>0</v>
      </c>
      <c r="R164" s="18" t="str">
        <f>IF(O164=1,N164,"0")</f>
        <v>0</v>
      </c>
      <c r="S164" s="18">
        <f>IF(O164=2,L164,"0")</f>
        <v>13</v>
      </c>
      <c r="T164" s="18">
        <f>IF(O164=2,M164,"0")</f>
        <v>20</v>
      </c>
      <c r="U164" s="18">
        <f>IF(O164=2,N164,"0")</f>
        <v>33</v>
      </c>
      <c r="V164" s="18" t="str">
        <f t="shared" si="609"/>
        <v>0</v>
      </c>
      <c r="W164" s="18" t="str">
        <f t="shared" si="610"/>
        <v>0</v>
      </c>
      <c r="X164" s="18" t="str">
        <f t="shared" si="611"/>
        <v>0</v>
      </c>
      <c r="Y164" s="18">
        <v>0</v>
      </c>
      <c r="Z164" s="18">
        <v>0</v>
      </c>
      <c r="AA164" s="18">
        <f t="shared" ref="AA164:AA165" si="623">SUM(Y164:Z164)</f>
        <v>0</v>
      </c>
      <c r="AB164" s="19">
        <v>4</v>
      </c>
      <c r="AC164" s="19">
        <v>2</v>
      </c>
      <c r="AD164" s="19">
        <f t="shared" ref="AD164:AD165" si="624">SUM(AB164:AC164)</f>
        <v>6</v>
      </c>
      <c r="AE164" s="19">
        <v>0</v>
      </c>
      <c r="AF164" s="19">
        <v>0</v>
      </c>
      <c r="AG164" s="19">
        <f t="shared" ref="AG164:AG165" si="625">SUM(AE164:AF164)</f>
        <v>0</v>
      </c>
      <c r="AH164" s="49">
        <f t="shared" ref="AH164:AH165" si="626">Y164+AB164+AE164</f>
        <v>4</v>
      </c>
      <c r="AI164" s="49">
        <f t="shared" ref="AI164:AI165" si="627">Z164+AC164+AF164</f>
        <v>2</v>
      </c>
      <c r="AJ164" s="49">
        <f t="shared" ref="AJ164:AJ165" si="628">SUM(AH164:AI164)</f>
        <v>6</v>
      </c>
      <c r="AK164" s="19"/>
      <c r="AL164" s="19"/>
      <c r="AM164" s="19"/>
      <c r="AN164" s="19"/>
      <c r="AO164" s="19">
        <v>33</v>
      </c>
      <c r="AP164" s="19">
        <v>99.59</v>
      </c>
      <c r="AQ164" s="102">
        <f t="shared" si="612"/>
        <v>3.017878787878788</v>
      </c>
    </row>
    <row r="165" spans="1:43" s="6" customFormat="1" ht="25.5" customHeight="1" x14ac:dyDescent="0.35">
      <c r="A165" s="39"/>
      <c r="B165" s="25" t="s">
        <v>122</v>
      </c>
      <c r="C165" s="18">
        <v>2</v>
      </c>
      <c r="D165" s="18">
        <v>0</v>
      </c>
      <c r="E165" s="18">
        <f t="shared" si="604"/>
        <v>2</v>
      </c>
      <c r="F165" s="18">
        <v>4</v>
      </c>
      <c r="G165" s="53">
        <v>7</v>
      </c>
      <c r="H165" s="18">
        <f t="shared" si="605"/>
        <v>11</v>
      </c>
      <c r="I165" s="18">
        <v>1</v>
      </c>
      <c r="J165" s="18">
        <v>0</v>
      </c>
      <c r="K165" s="18">
        <f t="shared" si="606"/>
        <v>1</v>
      </c>
      <c r="L165" s="18">
        <f t="shared" si="607"/>
        <v>7</v>
      </c>
      <c r="M165" s="18">
        <f t="shared" si="607"/>
        <v>7</v>
      </c>
      <c r="N165" s="18">
        <f t="shared" si="608"/>
        <v>14</v>
      </c>
      <c r="O165" s="66">
        <v>1</v>
      </c>
      <c r="P165" s="18">
        <f>IF(O165=1,L165,"0")</f>
        <v>7</v>
      </c>
      <c r="Q165" s="18">
        <f>IF(O165=1,M165,"0")</f>
        <v>7</v>
      </c>
      <c r="R165" s="18">
        <f>IF(O165=1,N165,"0")</f>
        <v>14</v>
      </c>
      <c r="S165" s="18" t="str">
        <f>IF(O165=2,L165,"0")</f>
        <v>0</v>
      </c>
      <c r="T165" s="18" t="str">
        <f>IF(O165=2,M165,"0")</f>
        <v>0</v>
      </c>
      <c r="U165" s="18" t="str">
        <f>IF(O165=2,N165,"0")</f>
        <v>0</v>
      </c>
      <c r="V165" s="18" t="str">
        <f t="shared" si="609"/>
        <v>0</v>
      </c>
      <c r="W165" s="18" t="str">
        <f t="shared" si="610"/>
        <v>0</v>
      </c>
      <c r="X165" s="18" t="str">
        <f t="shared" si="611"/>
        <v>0</v>
      </c>
      <c r="Y165" s="18">
        <v>0</v>
      </c>
      <c r="Z165" s="18">
        <v>0</v>
      </c>
      <c r="AA165" s="18">
        <f t="shared" si="623"/>
        <v>0</v>
      </c>
      <c r="AB165" s="19">
        <v>0</v>
      </c>
      <c r="AC165" s="19">
        <v>0</v>
      </c>
      <c r="AD165" s="19">
        <f t="shared" si="624"/>
        <v>0</v>
      </c>
      <c r="AE165" s="19">
        <v>0</v>
      </c>
      <c r="AF165" s="19">
        <v>0</v>
      </c>
      <c r="AG165" s="19">
        <f t="shared" si="625"/>
        <v>0</v>
      </c>
      <c r="AH165" s="49">
        <f t="shared" si="626"/>
        <v>0</v>
      </c>
      <c r="AI165" s="49">
        <f t="shared" si="627"/>
        <v>0</v>
      </c>
      <c r="AJ165" s="49">
        <f t="shared" si="628"/>
        <v>0</v>
      </c>
      <c r="AK165" s="19"/>
      <c r="AL165" s="19"/>
      <c r="AM165" s="19"/>
      <c r="AN165" s="19"/>
      <c r="AO165" s="19">
        <v>14</v>
      </c>
      <c r="AP165" s="19">
        <v>36.049999999999997</v>
      </c>
      <c r="AQ165" s="102">
        <f t="shared" si="612"/>
        <v>2.5749999999999997</v>
      </c>
    </row>
    <row r="166" spans="1:43" s="6" customFormat="1" ht="25.5" customHeight="1" x14ac:dyDescent="0.35">
      <c r="A166" s="39"/>
      <c r="B166" s="40" t="s">
        <v>34</v>
      </c>
      <c r="C166" s="32">
        <f t="shared" ref="C166:K166" si="629">SUM(C162:C165)</f>
        <v>2</v>
      </c>
      <c r="D166" s="32">
        <f t="shared" si="629"/>
        <v>1</v>
      </c>
      <c r="E166" s="32">
        <f t="shared" si="629"/>
        <v>3</v>
      </c>
      <c r="F166" s="32">
        <f t="shared" si="629"/>
        <v>23</v>
      </c>
      <c r="G166" s="32">
        <f t="shared" si="629"/>
        <v>35</v>
      </c>
      <c r="H166" s="32">
        <f t="shared" si="629"/>
        <v>58</v>
      </c>
      <c r="I166" s="32">
        <f t="shared" si="629"/>
        <v>2</v>
      </c>
      <c r="J166" s="32">
        <f t="shared" si="629"/>
        <v>2</v>
      </c>
      <c r="K166" s="32">
        <f t="shared" si="629"/>
        <v>4</v>
      </c>
      <c r="L166" s="32">
        <f t="shared" si="607"/>
        <v>27</v>
      </c>
      <c r="M166" s="32">
        <f t="shared" si="607"/>
        <v>38</v>
      </c>
      <c r="N166" s="32">
        <f t="shared" si="608"/>
        <v>65</v>
      </c>
      <c r="O166" s="50"/>
      <c r="P166" s="32">
        <f t="shared" ref="P166:AP166" si="630">SUM(P162:P165)</f>
        <v>12</v>
      </c>
      <c r="Q166" s="32">
        <f t="shared" si="630"/>
        <v>16</v>
      </c>
      <c r="R166" s="32">
        <f t="shared" si="630"/>
        <v>28</v>
      </c>
      <c r="S166" s="32">
        <f t="shared" si="630"/>
        <v>15</v>
      </c>
      <c r="T166" s="32">
        <f t="shared" si="630"/>
        <v>22</v>
      </c>
      <c r="U166" s="32">
        <f t="shared" si="630"/>
        <v>37</v>
      </c>
      <c r="V166" s="32">
        <f t="shared" si="630"/>
        <v>0</v>
      </c>
      <c r="W166" s="32">
        <f t="shared" si="630"/>
        <v>0</v>
      </c>
      <c r="X166" s="32">
        <f t="shared" si="630"/>
        <v>0</v>
      </c>
      <c r="Y166" s="32">
        <f t="shared" si="630"/>
        <v>0</v>
      </c>
      <c r="Z166" s="32">
        <f t="shared" si="630"/>
        <v>0</v>
      </c>
      <c r="AA166" s="32">
        <f t="shared" si="630"/>
        <v>0</v>
      </c>
      <c r="AB166" s="34">
        <f t="shared" si="630"/>
        <v>5</v>
      </c>
      <c r="AC166" s="34">
        <f t="shared" si="630"/>
        <v>4</v>
      </c>
      <c r="AD166" s="34">
        <f t="shared" si="630"/>
        <v>9</v>
      </c>
      <c r="AE166" s="34">
        <f t="shared" si="630"/>
        <v>0</v>
      </c>
      <c r="AF166" s="34">
        <f t="shared" si="630"/>
        <v>0</v>
      </c>
      <c r="AG166" s="34">
        <f t="shared" si="630"/>
        <v>0</v>
      </c>
      <c r="AH166" s="35">
        <f t="shared" si="630"/>
        <v>5</v>
      </c>
      <c r="AI166" s="35">
        <f t="shared" si="630"/>
        <v>4</v>
      </c>
      <c r="AJ166" s="35">
        <f t="shared" si="630"/>
        <v>9</v>
      </c>
      <c r="AK166" s="34">
        <f t="shared" si="630"/>
        <v>0</v>
      </c>
      <c r="AL166" s="34">
        <f t="shared" si="630"/>
        <v>0</v>
      </c>
      <c r="AM166" s="34">
        <f t="shared" si="630"/>
        <v>0</v>
      </c>
      <c r="AN166" s="34">
        <f t="shared" si="630"/>
        <v>0</v>
      </c>
      <c r="AO166" s="34">
        <f t="shared" si="630"/>
        <v>61</v>
      </c>
      <c r="AP166" s="34">
        <f t="shared" si="630"/>
        <v>176.37</v>
      </c>
      <c r="AQ166" s="104">
        <f t="shared" si="612"/>
        <v>2.8913114754098364</v>
      </c>
    </row>
    <row r="167" spans="1:43" ht="25.5" customHeight="1" x14ac:dyDescent="0.35">
      <c r="A167" s="24"/>
      <c r="B167" s="44" t="s">
        <v>123</v>
      </c>
      <c r="C167" s="18"/>
      <c r="D167" s="18"/>
      <c r="E167" s="18"/>
      <c r="F167" s="32"/>
      <c r="G167" s="32"/>
      <c r="H167" s="18"/>
      <c r="I167" s="32"/>
      <c r="J167" s="32"/>
      <c r="K167" s="18"/>
      <c r="L167" s="18"/>
      <c r="M167" s="18"/>
      <c r="N167" s="18"/>
      <c r="O167" s="17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</row>
    <row r="168" spans="1:43" ht="25.5" customHeight="1" x14ac:dyDescent="0.35">
      <c r="A168" s="24"/>
      <c r="B168" s="25" t="s">
        <v>106</v>
      </c>
      <c r="C168" s="18">
        <v>0</v>
      </c>
      <c r="D168" s="18">
        <v>1</v>
      </c>
      <c r="E168" s="18">
        <f t="shared" ref="E168:E171" si="631">C168+D168</f>
        <v>1</v>
      </c>
      <c r="F168" s="18">
        <v>0</v>
      </c>
      <c r="G168" s="53">
        <v>0</v>
      </c>
      <c r="H168" s="18">
        <f t="shared" ref="H168:H171" si="632">F168+G168</f>
        <v>0</v>
      </c>
      <c r="I168" s="18">
        <v>2</v>
      </c>
      <c r="J168" s="18">
        <v>43</v>
      </c>
      <c r="K168" s="18">
        <f t="shared" ref="K168:K171" si="633">I168+J168</f>
        <v>45</v>
      </c>
      <c r="L168" s="18">
        <f t="shared" ref="L168:M172" si="634">C168+F168+I168</f>
        <v>2</v>
      </c>
      <c r="M168" s="18">
        <f t="shared" si="634"/>
        <v>44</v>
      </c>
      <c r="N168" s="18">
        <f t="shared" ref="N168:N172" si="635">L168+M168</f>
        <v>46</v>
      </c>
      <c r="O168" s="17">
        <v>1</v>
      </c>
      <c r="P168" s="18">
        <f t="shared" ref="P168:P171" si="636">IF(O168=1,L168,"0")</f>
        <v>2</v>
      </c>
      <c r="Q168" s="18">
        <f t="shared" ref="Q168:Q171" si="637">IF(O168=1,M168,"0")</f>
        <v>44</v>
      </c>
      <c r="R168" s="18">
        <f t="shared" ref="R168:R171" si="638">IF(O168=1,N168,"0")</f>
        <v>46</v>
      </c>
      <c r="S168" s="18" t="str">
        <f t="shared" ref="S168:S171" si="639">IF(O168=2,L168,"0")</f>
        <v>0</v>
      </c>
      <c r="T168" s="18" t="str">
        <f t="shared" ref="T168:T171" si="640">IF(O168=2,M168,"0")</f>
        <v>0</v>
      </c>
      <c r="U168" s="18" t="str">
        <f t="shared" ref="U168:U171" si="641">IF(O168=2,N168,"0")</f>
        <v>0</v>
      </c>
      <c r="V168" s="18" t="str">
        <f t="shared" ref="V168:V171" si="642">IF(O168=3,L168,"0")</f>
        <v>0</v>
      </c>
      <c r="W168" s="18" t="str">
        <f t="shared" ref="W168:W171" si="643">IF(O168=3,M168,"0")</f>
        <v>0</v>
      </c>
      <c r="X168" s="18" t="str">
        <f t="shared" ref="X168:X171" si="644">IF(O168=3,N168,"0")</f>
        <v>0</v>
      </c>
      <c r="Y168" s="18">
        <v>0</v>
      </c>
      <c r="Z168" s="18">
        <v>0</v>
      </c>
      <c r="AA168" s="18">
        <f>SUM(Y168:Z168)</f>
        <v>0</v>
      </c>
      <c r="AB168" s="19">
        <v>0</v>
      </c>
      <c r="AC168" s="19">
        <v>0</v>
      </c>
      <c r="AD168" s="19">
        <f>SUM(AB168:AC168)</f>
        <v>0</v>
      </c>
      <c r="AE168" s="19">
        <v>1</v>
      </c>
      <c r="AF168" s="19">
        <v>7</v>
      </c>
      <c r="AG168" s="19">
        <f>SUM(AE168:AF168)</f>
        <v>8</v>
      </c>
      <c r="AH168" s="49">
        <f>Y168+AB168+AE168</f>
        <v>1</v>
      </c>
      <c r="AI168" s="49">
        <f>Z168+AC168+AF168</f>
        <v>7</v>
      </c>
      <c r="AJ168" s="49">
        <f>SUM(AH168:AI168)</f>
        <v>8</v>
      </c>
      <c r="AK168" s="19"/>
      <c r="AL168" s="19"/>
      <c r="AM168" s="19"/>
      <c r="AN168" s="19"/>
      <c r="AO168" s="19">
        <v>46</v>
      </c>
      <c r="AP168" s="19">
        <v>140.15</v>
      </c>
      <c r="AQ168" s="102">
        <f t="shared" ref="AQ168:AQ172" si="645">AP168/AO168</f>
        <v>3.0467391304347826</v>
      </c>
    </row>
    <row r="169" spans="1:43" ht="25.5" customHeight="1" x14ac:dyDescent="0.35">
      <c r="A169" s="24"/>
      <c r="B169" s="25" t="s">
        <v>124</v>
      </c>
      <c r="C169" s="18">
        <v>0</v>
      </c>
      <c r="D169" s="18">
        <v>1</v>
      </c>
      <c r="E169" s="18">
        <f t="shared" ref="E169" si="646">C169+D169</f>
        <v>1</v>
      </c>
      <c r="F169" s="18">
        <v>0</v>
      </c>
      <c r="G169" s="53">
        <v>0</v>
      </c>
      <c r="H169" s="18">
        <f t="shared" ref="H169" si="647">F169+G169</f>
        <v>0</v>
      </c>
      <c r="I169" s="18">
        <v>5</v>
      </c>
      <c r="J169" s="18">
        <v>29</v>
      </c>
      <c r="K169" s="18">
        <f t="shared" ref="K169" si="648">I169+J169</f>
        <v>34</v>
      </c>
      <c r="L169" s="18">
        <f t="shared" ref="L169" si="649">C169+F169+I169</f>
        <v>5</v>
      </c>
      <c r="M169" s="18">
        <f t="shared" ref="M169" si="650">D169+G169+J169</f>
        <v>30</v>
      </c>
      <c r="N169" s="18">
        <f t="shared" ref="N169" si="651">L169+M169</f>
        <v>35</v>
      </c>
      <c r="O169" s="17">
        <v>1</v>
      </c>
      <c r="P169" s="18">
        <f t="shared" ref="P169" si="652">IF(O169=1,L169,"0")</f>
        <v>5</v>
      </c>
      <c r="Q169" s="18">
        <f t="shared" ref="Q169" si="653">IF(O169=1,M169,"0")</f>
        <v>30</v>
      </c>
      <c r="R169" s="18">
        <f t="shared" ref="R169" si="654">IF(O169=1,N169,"0")</f>
        <v>35</v>
      </c>
      <c r="S169" s="18" t="str">
        <f t="shared" si="639"/>
        <v>0</v>
      </c>
      <c r="T169" s="18" t="str">
        <f t="shared" si="640"/>
        <v>0</v>
      </c>
      <c r="U169" s="18" t="str">
        <f t="shared" si="641"/>
        <v>0</v>
      </c>
      <c r="V169" s="18" t="str">
        <f t="shared" si="642"/>
        <v>0</v>
      </c>
      <c r="W169" s="18" t="str">
        <f t="shared" si="643"/>
        <v>0</v>
      </c>
      <c r="X169" s="18" t="str">
        <f t="shared" si="644"/>
        <v>0</v>
      </c>
      <c r="Y169" s="18">
        <v>0</v>
      </c>
      <c r="Z169" s="18">
        <v>0</v>
      </c>
      <c r="AA169" s="18">
        <f t="shared" ref="AA169" si="655">SUM(Y169:Z169)</f>
        <v>0</v>
      </c>
      <c r="AB169" s="19">
        <v>0</v>
      </c>
      <c r="AC169" s="19">
        <v>0</v>
      </c>
      <c r="AD169" s="19">
        <f t="shared" ref="AD169" si="656">SUM(AB169:AC169)</f>
        <v>0</v>
      </c>
      <c r="AE169" s="19">
        <v>10</v>
      </c>
      <c r="AF169" s="19">
        <v>7</v>
      </c>
      <c r="AG169" s="19">
        <f t="shared" ref="AG169" si="657">SUM(AE169:AF169)</f>
        <v>17</v>
      </c>
      <c r="AH169" s="49">
        <f t="shared" ref="AH169" si="658">Y169+AB169+AE169</f>
        <v>10</v>
      </c>
      <c r="AI169" s="49">
        <f t="shared" ref="AI169" si="659">Z169+AC169+AF169</f>
        <v>7</v>
      </c>
      <c r="AJ169" s="49">
        <f t="shared" ref="AJ169" si="660">SUM(AH169:AI169)</f>
        <v>17</v>
      </c>
      <c r="AK169" s="19"/>
      <c r="AL169" s="19"/>
      <c r="AM169" s="19"/>
      <c r="AN169" s="19"/>
      <c r="AO169" s="19">
        <v>35</v>
      </c>
      <c r="AP169" s="19">
        <v>114.45</v>
      </c>
      <c r="AQ169" s="102">
        <f t="shared" si="645"/>
        <v>3.27</v>
      </c>
    </row>
    <row r="170" spans="1:43" ht="25.5" customHeight="1" x14ac:dyDescent="0.35">
      <c r="A170" s="24"/>
      <c r="B170" s="52" t="s">
        <v>110</v>
      </c>
      <c r="C170" s="18">
        <v>3</v>
      </c>
      <c r="D170" s="18">
        <v>15</v>
      </c>
      <c r="E170" s="18">
        <f t="shared" ref="E170" si="661">C170+D170</f>
        <v>18</v>
      </c>
      <c r="F170" s="18">
        <v>10</v>
      </c>
      <c r="G170" s="53">
        <v>58</v>
      </c>
      <c r="H170" s="18">
        <f t="shared" ref="H170" si="662">F170+G170</f>
        <v>68</v>
      </c>
      <c r="I170" s="18">
        <v>1</v>
      </c>
      <c r="J170" s="18">
        <v>2</v>
      </c>
      <c r="K170" s="18">
        <f t="shared" ref="K170" si="663">I170+J170</f>
        <v>3</v>
      </c>
      <c r="L170" s="18">
        <f t="shared" ref="L170" si="664">C170+F170+I170</f>
        <v>14</v>
      </c>
      <c r="M170" s="18">
        <f t="shared" ref="M170" si="665">D170+G170+J170</f>
        <v>75</v>
      </c>
      <c r="N170" s="18">
        <f t="shared" ref="N170" si="666">L170+M170</f>
        <v>89</v>
      </c>
      <c r="O170" s="17">
        <v>1</v>
      </c>
      <c r="P170" s="18">
        <f t="shared" ref="P170" si="667">IF(O170=1,L170,"0")</f>
        <v>14</v>
      </c>
      <c r="Q170" s="18">
        <f t="shared" ref="Q170" si="668">IF(O170=1,M170,"0")</f>
        <v>75</v>
      </c>
      <c r="R170" s="18">
        <f t="shared" ref="R170" si="669">IF(O170=1,N170,"0")</f>
        <v>89</v>
      </c>
      <c r="S170" s="18" t="str">
        <f t="shared" si="639"/>
        <v>0</v>
      </c>
      <c r="T170" s="18" t="str">
        <f t="shared" si="640"/>
        <v>0</v>
      </c>
      <c r="U170" s="18" t="str">
        <f t="shared" si="641"/>
        <v>0</v>
      </c>
      <c r="V170" s="18" t="str">
        <f t="shared" si="642"/>
        <v>0</v>
      </c>
      <c r="W170" s="18" t="str">
        <f t="shared" si="643"/>
        <v>0</v>
      </c>
      <c r="X170" s="18" t="str">
        <f t="shared" si="644"/>
        <v>0</v>
      </c>
      <c r="Y170" s="18">
        <v>0</v>
      </c>
      <c r="Z170" s="18">
        <v>0</v>
      </c>
      <c r="AA170" s="18">
        <f t="shared" ref="AA170" si="670">SUM(Y170:Z170)</f>
        <v>0</v>
      </c>
      <c r="AB170" s="19">
        <v>10</v>
      </c>
      <c r="AC170" s="19">
        <v>2</v>
      </c>
      <c r="AD170" s="19">
        <f t="shared" ref="AD170" si="671">SUM(AB170:AC170)</f>
        <v>12</v>
      </c>
      <c r="AE170" s="19">
        <v>0</v>
      </c>
      <c r="AF170" s="19">
        <v>0</v>
      </c>
      <c r="AG170" s="19">
        <f t="shared" ref="AG170" si="672">SUM(AE170:AF170)</f>
        <v>0</v>
      </c>
      <c r="AH170" s="49">
        <f t="shared" ref="AH170" si="673">Y170+AB170+AE170</f>
        <v>10</v>
      </c>
      <c r="AI170" s="49">
        <f t="shared" ref="AI170" si="674">Z170+AC170+AF170</f>
        <v>2</v>
      </c>
      <c r="AJ170" s="49">
        <f t="shared" ref="AJ170" si="675">SUM(AH170:AI170)</f>
        <v>12</v>
      </c>
      <c r="AK170" s="19"/>
      <c r="AL170" s="19"/>
      <c r="AM170" s="19"/>
      <c r="AN170" s="19"/>
      <c r="AO170" s="19">
        <v>89</v>
      </c>
      <c r="AP170" s="102">
        <v>269.5</v>
      </c>
      <c r="AQ170" s="102">
        <f t="shared" si="645"/>
        <v>3.0280898876404496</v>
      </c>
    </row>
    <row r="171" spans="1:43" ht="25.5" customHeight="1" x14ac:dyDescent="0.35">
      <c r="A171" s="24"/>
      <c r="B171" s="25" t="s">
        <v>112</v>
      </c>
      <c r="C171" s="18">
        <v>0</v>
      </c>
      <c r="D171" s="18">
        <v>2</v>
      </c>
      <c r="E171" s="18">
        <f t="shared" si="631"/>
        <v>2</v>
      </c>
      <c r="F171" s="18">
        <v>28</v>
      </c>
      <c r="G171" s="53">
        <v>40</v>
      </c>
      <c r="H171" s="18">
        <f t="shared" si="632"/>
        <v>68</v>
      </c>
      <c r="I171" s="18">
        <v>0</v>
      </c>
      <c r="J171" s="18">
        <v>3</v>
      </c>
      <c r="K171" s="18">
        <f t="shared" si="633"/>
        <v>3</v>
      </c>
      <c r="L171" s="18">
        <f t="shared" si="634"/>
        <v>28</v>
      </c>
      <c r="M171" s="18">
        <f t="shared" si="634"/>
        <v>45</v>
      </c>
      <c r="N171" s="18">
        <f t="shared" si="635"/>
        <v>73</v>
      </c>
      <c r="O171" s="17">
        <v>2</v>
      </c>
      <c r="P171" s="18" t="str">
        <f t="shared" si="636"/>
        <v>0</v>
      </c>
      <c r="Q171" s="18" t="str">
        <f t="shared" si="637"/>
        <v>0</v>
      </c>
      <c r="R171" s="18" t="str">
        <f t="shared" si="638"/>
        <v>0</v>
      </c>
      <c r="S171" s="18">
        <f t="shared" si="639"/>
        <v>28</v>
      </c>
      <c r="T171" s="18">
        <f t="shared" si="640"/>
        <v>45</v>
      </c>
      <c r="U171" s="18">
        <f t="shared" si="641"/>
        <v>73</v>
      </c>
      <c r="V171" s="18" t="str">
        <f t="shared" si="642"/>
        <v>0</v>
      </c>
      <c r="W171" s="18" t="str">
        <f t="shared" si="643"/>
        <v>0</v>
      </c>
      <c r="X171" s="18" t="str">
        <f t="shared" si="644"/>
        <v>0</v>
      </c>
      <c r="Y171" s="18">
        <v>0</v>
      </c>
      <c r="Z171" s="18">
        <v>0</v>
      </c>
      <c r="AA171" s="18">
        <f t="shared" ref="AA171" si="676">SUM(Y171:Z171)</f>
        <v>0</v>
      </c>
      <c r="AB171" s="19">
        <v>19</v>
      </c>
      <c r="AC171" s="19">
        <v>11</v>
      </c>
      <c r="AD171" s="19">
        <f t="shared" ref="AD171" si="677">SUM(AB171:AC171)</f>
        <v>30</v>
      </c>
      <c r="AE171" s="19">
        <v>0</v>
      </c>
      <c r="AF171" s="19">
        <v>0</v>
      </c>
      <c r="AG171" s="19">
        <f t="shared" ref="AG171" si="678">SUM(AE171:AF171)</f>
        <v>0</v>
      </c>
      <c r="AH171" s="49">
        <f t="shared" ref="AH171" si="679">Y171+AB171+AE171</f>
        <v>19</v>
      </c>
      <c r="AI171" s="49">
        <f t="shared" ref="AI171" si="680">Z171+AC171+AF171</f>
        <v>11</v>
      </c>
      <c r="AJ171" s="49">
        <f t="shared" ref="AJ171" si="681">SUM(AH171:AI171)</f>
        <v>30</v>
      </c>
      <c r="AK171" s="19"/>
      <c r="AL171" s="19"/>
      <c r="AM171" s="19"/>
      <c r="AN171" s="19"/>
      <c r="AO171" s="19">
        <v>73</v>
      </c>
      <c r="AP171" s="19">
        <v>234.26</v>
      </c>
      <c r="AQ171" s="102">
        <f t="shared" si="645"/>
        <v>3.2090410958904108</v>
      </c>
    </row>
    <row r="172" spans="1:43" s="6" customFormat="1" ht="25.5" customHeight="1" x14ac:dyDescent="0.35">
      <c r="A172" s="39"/>
      <c r="B172" s="40" t="s">
        <v>34</v>
      </c>
      <c r="C172" s="32">
        <f t="shared" ref="C172:K172" si="682">SUM(C168:C171)</f>
        <v>3</v>
      </c>
      <c r="D172" s="32">
        <f t="shared" si="682"/>
        <v>19</v>
      </c>
      <c r="E172" s="32">
        <f t="shared" si="682"/>
        <v>22</v>
      </c>
      <c r="F172" s="32">
        <f t="shared" si="682"/>
        <v>38</v>
      </c>
      <c r="G172" s="46">
        <f t="shared" si="682"/>
        <v>98</v>
      </c>
      <c r="H172" s="32">
        <f t="shared" si="682"/>
        <v>136</v>
      </c>
      <c r="I172" s="32">
        <f t="shared" si="682"/>
        <v>8</v>
      </c>
      <c r="J172" s="32">
        <f t="shared" si="682"/>
        <v>77</v>
      </c>
      <c r="K172" s="32">
        <f t="shared" si="682"/>
        <v>85</v>
      </c>
      <c r="L172" s="32">
        <f t="shared" si="634"/>
        <v>49</v>
      </c>
      <c r="M172" s="32">
        <f t="shared" si="634"/>
        <v>194</v>
      </c>
      <c r="N172" s="32">
        <f t="shared" si="635"/>
        <v>243</v>
      </c>
      <c r="O172" s="50"/>
      <c r="P172" s="32">
        <f t="shared" ref="P172:AP172" si="683">SUM(P168:P171)</f>
        <v>21</v>
      </c>
      <c r="Q172" s="32">
        <f t="shared" si="683"/>
        <v>149</v>
      </c>
      <c r="R172" s="32">
        <f t="shared" si="683"/>
        <v>170</v>
      </c>
      <c r="S172" s="32">
        <f t="shared" si="683"/>
        <v>28</v>
      </c>
      <c r="T172" s="32">
        <f t="shared" si="683"/>
        <v>45</v>
      </c>
      <c r="U172" s="32">
        <f t="shared" si="683"/>
        <v>73</v>
      </c>
      <c r="V172" s="32">
        <f t="shared" si="683"/>
        <v>0</v>
      </c>
      <c r="W172" s="32">
        <f t="shared" si="683"/>
        <v>0</v>
      </c>
      <c r="X172" s="32">
        <f t="shared" si="683"/>
        <v>0</v>
      </c>
      <c r="Y172" s="32">
        <f t="shared" si="683"/>
        <v>0</v>
      </c>
      <c r="Z172" s="32">
        <f t="shared" si="683"/>
        <v>0</v>
      </c>
      <c r="AA172" s="32">
        <f t="shared" si="683"/>
        <v>0</v>
      </c>
      <c r="AB172" s="34">
        <f t="shared" si="683"/>
        <v>29</v>
      </c>
      <c r="AC172" s="34">
        <f t="shared" si="683"/>
        <v>13</v>
      </c>
      <c r="AD172" s="34">
        <f t="shared" si="683"/>
        <v>42</v>
      </c>
      <c r="AE172" s="34">
        <f t="shared" si="683"/>
        <v>11</v>
      </c>
      <c r="AF172" s="34">
        <f t="shared" si="683"/>
        <v>14</v>
      </c>
      <c r="AG172" s="34">
        <f t="shared" si="683"/>
        <v>25</v>
      </c>
      <c r="AH172" s="35">
        <f t="shared" si="683"/>
        <v>40</v>
      </c>
      <c r="AI172" s="35">
        <f t="shared" si="683"/>
        <v>27</v>
      </c>
      <c r="AJ172" s="35">
        <f t="shared" si="683"/>
        <v>67</v>
      </c>
      <c r="AK172" s="34">
        <f t="shared" si="683"/>
        <v>0</v>
      </c>
      <c r="AL172" s="34">
        <f t="shared" si="683"/>
        <v>0</v>
      </c>
      <c r="AM172" s="34">
        <f t="shared" si="683"/>
        <v>0</v>
      </c>
      <c r="AN172" s="34">
        <f t="shared" si="683"/>
        <v>0</v>
      </c>
      <c r="AO172" s="34">
        <f t="shared" si="683"/>
        <v>243</v>
      </c>
      <c r="AP172" s="34">
        <f t="shared" si="683"/>
        <v>758.36</v>
      </c>
      <c r="AQ172" s="104">
        <f t="shared" si="645"/>
        <v>3.1208230452674899</v>
      </c>
    </row>
    <row r="173" spans="1:43" ht="25.5" customHeight="1" x14ac:dyDescent="0.35">
      <c r="A173" s="24"/>
      <c r="B173" s="55" t="s">
        <v>125</v>
      </c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7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</row>
    <row r="174" spans="1:43" ht="25.5" customHeight="1" x14ac:dyDescent="0.35">
      <c r="A174" s="24"/>
      <c r="B174" s="56" t="s">
        <v>114</v>
      </c>
      <c r="C174" s="18">
        <v>9</v>
      </c>
      <c r="D174" s="18">
        <v>41</v>
      </c>
      <c r="E174" s="18">
        <f>C174+D174</f>
        <v>50</v>
      </c>
      <c r="F174" s="18">
        <v>2</v>
      </c>
      <c r="G174" s="53">
        <v>30</v>
      </c>
      <c r="H174" s="18">
        <f>F174+G174</f>
        <v>32</v>
      </c>
      <c r="I174" s="18">
        <v>5</v>
      </c>
      <c r="J174" s="18">
        <v>38</v>
      </c>
      <c r="K174" s="18">
        <f>I174+J174</f>
        <v>43</v>
      </c>
      <c r="L174" s="18">
        <f t="shared" ref="L174:M176" si="684">C174+F174+I174</f>
        <v>16</v>
      </c>
      <c r="M174" s="18">
        <f t="shared" si="684"/>
        <v>109</v>
      </c>
      <c r="N174" s="18">
        <f t="shared" ref="N174:N176" si="685">L174+M174</f>
        <v>125</v>
      </c>
      <c r="O174" s="17">
        <v>2</v>
      </c>
      <c r="P174" s="18" t="str">
        <f>IF(O174=1,L174,"0")</f>
        <v>0</v>
      </c>
      <c r="Q174" s="18" t="str">
        <f>IF(O174=1,M174,"0")</f>
        <v>0</v>
      </c>
      <c r="R174" s="18" t="str">
        <f>IF(O174=1,#REF!,"0")</f>
        <v>0</v>
      </c>
      <c r="S174" s="18">
        <f>IF(O174=2,L174,"0")</f>
        <v>16</v>
      </c>
      <c r="T174" s="18">
        <f>IF(O174=2,M174,"0")</f>
        <v>109</v>
      </c>
      <c r="U174" s="18">
        <f>IF(O174=2,N174,"0")</f>
        <v>125</v>
      </c>
      <c r="V174" s="18" t="str">
        <f t="shared" ref="V174" si="686">IF(O174=3,L174,"0")</f>
        <v>0</v>
      </c>
      <c r="W174" s="18" t="str">
        <f t="shared" ref="W174" si="687">IF(O174=3,M174,"0")</f>
        <v>0</v>
      </c>
      <c r="X174" s="18" t="str">
        <f t="shared" ref="X174" si="688">IF(O174=3,N174,"0")</f>
        <v>0</v>
      </c>
      <c r="Y174" s="18">
        <v>1</v>
      </c>
      <c r="Z174" s="18">
        <v>4</v>
      </c>
      <c r="AA174" s="18">
        <f>SUM(Y174:Z174)</f>
        <v>5</v>
      </c>
      <c r="AB174" s="19">
        <v>2</v>
      </c>
      <c r="AC174" s="19">
        <v>6</v>
      </c>
      <c r="AD174" s="19">
        <f>SUM(AB174:AC174)</f>
        <v>8</v>
      </c>
      <c r="AE174" s="19">
        <v>6</v>
      </c>
      <c r="AF174" s="19">
        <v>3</v>
      </c>
      <c r="AG174" s="19">
        <f>SUM(AE174:AF174)</f>
        <v>9</v>
      </c>
      <c r="AH174" s="49">
        <f>Y174+AB174+AE174</f>
        <v>9</v>
      </c>
      <c r="AI174" s="49">
        <f>Z174+AC174+AF174</f>
        <v>13</v>
      </c>
      <c r="AJ174" s="49">
        <f>SUM(AH174:AI174)</f>
        <v>22</v>
      </c>
      <c r="AK174" s="19"/>
      <c r="AL174" s="19"/>
      <c r="AM174" s="19"/>
      <c r="AN174" s="19"/>
      <c r="AO174" s="19">
        <v>125</v>
      </c>
      <c r="AP174" s="19">
        <v>361.58</v>
      </c>
      <c r="AQ174" s="102">
        <f t="shared" ref="AQ174:AQ176" si="689">AP174/AO174</f>
        <v>2.8926399999999997</v>
      </c>
    </row>
    <row r="175" spans="1:43" s="6" customFormat="1" ht="25.5" customHeight="1" x14ac:dyDescent="0.35">
      <c r="A175" s="39"/>
      <c r="B175" s="40" t="s">
        <v>34</v>
      </c>
      <c r="C175" s="32">
        <f t="shared" ref="C175" si="690">SUM(C174)</f>
        <v>9</v>
      </c>
      <c r="D175" s="32">
        <f t="shared" ref="D175:E175" si="691">SUM(D174)</f>
        <v>41</v>
      </c>
      <c r="E175" s="32">
        <f t="shared" si="691"/>
        <v>50</v>
      </c>
      <c r="F175" s="32">
        <f t="shared" ref="F175" si="692">SUM(F174)</f>
        <v>2</v>
      </c>
      <c r="G175" s="46">
        <f t="shared" ref="G175:H175" si="693">SUM(G174)</f>
        <v>30</v>
      </c>
      <c r="H175" s="32">
        <f t="shared" si="693"/>
        <v>32</v>
      </c>
      <c r="I175" s="32">
        <f t="shared" ref="I175" si="694">SUM(I174)</f>
        <v>5</v>
      </c>
      <c r="J175" s="32">
        <f t="shared" ref="J175:K175" si="695">SUM(J174)</f>
        <v>38</v>
      </c>
      <c r="K175" s="32">
        <f t="shared" si="695"/>
        <v>43</v>
      </c>
      <c r="L175" s="32">
        <f t="shared" si="684"/>
        <v>16</v>
      </c>
      <c r="M175" s="32">
        <f t="shared" si="684"/>
        <v>109</v>
      </c>
      <c r="N175" s="32">
        <f t="shared" si="685"/>
        <v>125</v>
      </c>
      <c r="O175" s="50">
        <f t="shared" ref="O175:U175" si="696">SUM(O174)</f>
        <v>2</v>
      </c>
      <c r="P175" s="32">
        <f t="shared" si="696"/>
        <v>0</v>
      </c>
      <c r="Q175" s="32">
        <f t="shared" si="696"/>
        <v>0</v>
      </c>
      <c r="R175" s="32">
        <f t="shared" si="696"/>
        <v>0</v>
      </c>
      <c r="S175" s="32">
        <f t="shared" si="696"/>
        <v>16</v>
      </c>
      <c r="T175" s="32">
        <f t="shared" si="696"/>
        <v>109</v>
      </c>
      <c r="U175" s="32">
        <f t="shared" si="696"/>
        <v>125</v>
      </c>
      <c r="V175" s="32">
        <f t="shared" ref="V175:X175" si="697">SUM(V174)</f>
        <v>0</v>
      </c>
      <c r="W175" s="32">
        <f t="shared" si="697"/>
        <v>0</v>
      </c>
      <c r="X175" s="32">
        <f t="shared" si="697"/>
        <v>0</v>
      </c>
      <c r="Y175" s="32">
        <f>SUM(Y174)</f>
        <v>1</v>
      </c>
      <c r="Z175" s="32">
        <f t="shared" ref="Z175:AA175" si="698">SUM(Z174)</f>
        <v>4</v>
      </c>
      <c r="AA175" s="32">
        <f t="shared" si="698"/>
        <v>5</v>
      </c>
      <c r="AB175" s="34">
        <f>SUM(AB174)</f>
        <v>2</v>
      </c>
      <c r="AC175" s="34">
        <f t="shared" ref="AC175:AD175" si="699">SUM(AC174)</f>
        <v>6</v>
      </c>
      <c r="AD175" s="34">
        <f t="shared" si="699"/>
        <v>8</v>
      </c>
      <c r="AE175" s="34">
        <f>SUM(AE174)</f>
        <v>6</v>
      </c>
      <c r="AF175" s="34">
        <f t="shared" ref="AF175:AG175" si="700">SUM(AF174)</f>
        <v>3</v>
      </c>
      <c r="AG175" s="34">
        <f t="shared" si="700"/>
        <v>9</v>
      </c>
      <c r="AH175" s="35">
        <f>SUM(AH174)</f>
        <v>9</v>
      </c>
      <c r="AI175" s="35">
        <f t="shared" ref="AI175:AJ175" si="701">SUM(AI174)</f>
        <v>13</v>
      </c>
      <c r="AJ175" s="35">
        <f t="shared" si="701"/>
        <v>22</v>
      </c>
      <c r="AK175" s="34">
        <f>SUM(AK174)</f>
        <v>0</v>
      </c>
      <c r="AL175" s="34">
        <f t="shared" ref="AL175:AO175" si="702">SUM(AL174)</f>
        <v>0</v>
      </c>
      <c r="AM175" s="34">
        <f t="shared" si="702"/>
        <v>0</v>
      </c>
      <c r="AN175" s="34">
        <f t="shared" si="702"/>
        <v>0</v>
      </c>
      <c r="AO175" s="34">
        <f t="shared" si="702"/>
        <v>125</v>
      </c>
      <c r="AP175" s="34">
        <f>SUM(AP174)</f>
        <v>361.58</v>
      </c>
      <c r="AQ175" s="104">
        <f t="shared" si="689"/>
        <v>2.8926399999999997</v>
      </c>
    </row>
    <row r="176" spans="1:43" s="6" customFormat="1" ht="25.5" customHeight="1" x14ac:dyDescent="0.35">
      <c r="A176" s="39"/>
      <c r="B176" s="40" t="s">
        <v>126</v>
      </c>
      <c r="C176" s="32">
        <f t="shared" ref="C176:K176" si="703">C153+C172+C160+C166+C175+C156</f>
        <v>29</v>
      </c>
      <c r="D176" s="32">
        <f t="shared" si="703"/>
        <v>71</v>
      </c>
      <c r="E176" s="32">
        <f t="shared" si="703"/>
        <v>100</v>
      </c>
      <c r="F176" s="32">
        <f t="shared" si="703"/>
        <v>353</v>
      </c>
      <c r="G176" s="46">
        <f t="shared" si="703"/>
        <v>983</v>
      </c>
      <c r="H176" s="32">
        <f t="shared" si="703"/>
        <v>1336</v>
      </c>
      <c r="I176" s="32">
        <f t="shared" si="703"/>
        <v>35</v>
      </c>
      <c r="J176" s="32">
        <f t="shared" si="703"/>
        <v>155</v>
      </c>
      <c r="K176" s="32">
        <f t="shared" si="703"/>
        <v>190</v>
      </c>
      <c r="L176" s="32">
        <f t="shared" si="684"/>
        <v>417</v>
      </c>
      <c r="M176" s="32">
        <f t="shared" si="684"/>
        <v>1209</v>
      </c>
      <c r="N176" s="32">
        <f t="shared" si="685"/>
        <v>1626</v>
      </c>
      <c r="O176" s="50"/>
      <c r="P176" s="32">
        <f>P153+P172+P160+P166+P175+P156</f>
        <v>157</v>
      </c>
      <c r="Q176" s="32">
        <f>Q153+Q172+Q160+Q166+Q175+Q156</f>
        <v>484</v>
      </c>
      <c r="R176" s="32">
        <f>P176+Q176</f>
        <v>641</v>
      </c>
      <c r="S176" s="32">
        <f>S153+S172+S160+S166+S175+S156</f>
        <v>260</v>
      </c>
      <c r="T176" s="32">
        <f>T153+T172+T160+T166+T175+T156</f>
        <v>725</v>
      </c>
      <c r="U176" s="32">
        <f>S176+T176</f>
        <v>985</v>
      </c>
      <c r="V176" s="32">
        <f>V153+V172+V160+V166+V175+V156</f>
        <v>0</v>
      </c>
      <c r="W176" s="32">
        <f>W153+W172+W160+W166+W175+W156</f>
        <v>0</v>
      </c>
      <c r="X176" s="32">
        <f>V176+W176</f>
        <v>0</v>
      </c>
      <c r="Y176" s="32">
        <f t="shared" ref="Y176:AO176" si="704">Y153+Y172+Y160+Y166+Y156+Y175</f>
        <v>1</v>
      </c>
      <c r="Z176" s="32">
        <f t="shared" si="704"/>
        <v>4</v>
      </c>
      <c r="AA176" s="32">
        <f t="shared" si="704"/>
        <v>5</v>
      </c>
      <c r="AB176" s="34">
        <f t="shared" si="704"/>
        <v>104</v>
      </c>
      <c r="AC176" s="34">
        <f t="shared" si="704"/>
        <v>89</v>
      </c>
      <c r="AD176" s="34">
        <f t="shared" si="704"/>
        <v>193</v>
      </c>
      <c r="AE176" s="34">
        <f t="shared" si="704"/>
        <v>17</v>
      </c>
      <c r="AF176" s="34">
        <f t="shared" si="704"/>
        <v>17</v>
      </c>
      <c r="AG176" s="34">
        <f t="shared" si="704"/>
        <v>34</v>
      </c>
      <c r="AH176" s="35">
        <f t="shared" si="704"/>
        <v>122</v>
      </c>
      <c r="AI176" s="35">
        <f t="shared" si="704"/>
        <v>110</v>
      </c>
      <c r="AJ176" s="35">
        <f t="shared" si="704"/>
        <v>232</v>
      </c>
      <c r="AK176" s="34">
        <f t="shared" si="704"/>
        <v>0</v>
      </c>
      <c r="AL176" s="34">
        <f t="shared" si="704"/>
        <v>0</v>
      </c>
      <c r="AM176" s="34">
        <f t="shared" si="704"/>
        <v>0</v>
      </c>
      <c r="AN176" s="34">
        <f t="shared" si="704"/>
        <v>0</v>
      </c>
      <c r="AO176" s="34">
        <f t="shared" si="704"/>
        <v>1626</v>
      </c>
      <c r="AP176" s="34">
        <f>AP153+AP172+AP160+AP166+AP175</f>
        <v>4193.45</v>
      </c>
      <c r="AQ176" s="104">
        <f t="shared" si="689"/>
        <v>2.5789975399753997</v>
      </c>
    </row>
    <row r="177" spans="1:43" ht="25.5" customHeight="1" x14ac:dyDescent="0.35">
      <c r="A177" s="24"/>
      <c r="B177" s="58" t="s">
        <v>37</v>
      </c>
      <c r="C177" s="18"/>
      <c r="D177" s="18"/>
      <c r="E177" s="18"/>
      <c r="F177" s="61"/>
      <c r="G177" s="61"/>
      <c r="H177" s="18"/>
      <c r="I177" s="61"/>
      <c r="J177" s="61"/>
      <c r="K177" s="18"/>
      <c r="L177" s="18"/>
      <c r="M177" s="18"/>
      <c r="N177" s="18"/>
      <c r="O177" s="17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</row>
    <row r="178" spans="1:43" ht="25.5" customHeight="1" x14ac:dyDescent="0.35">
      <c r="A178" s="24"/>
      <c r="B178" s="44" t="s">
        <v>127</v>
      </c>
      <c r="C178" s="18"/>
      <c r="D178" s="18"/>
      <c r="E178" s="18"/>
      <c r="F178" s="32"/>
      <c r="G178" s="32"/>
      <c r="H178" s="18"/>
      <c r="I178" s="32"/>
      <c r="J178" s="32"/>
      <c r="K178" s="18"/>
      <c r="L178" s="18"/>
      <c r="M178" s="18"/>
      <c r="N178" s="18"/>
      <c r="O178" s="17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</row>
    <row r="179" spans="1:43" ht="25.5" customHeight="1" x14ac:dyDescent="0.35">
      <c r="A179" s="24"/>
      <c r="B179" s="56" t="s">
        <v>107</v>
      </c>
      <c r="C179" s="18">
        <v>1</v>
      </c>
      <c r="D179" s="18">
        <v>0</v>
      </c>
      <c r="E179" s="18">
        <f t="shared" ref="E179:E180" si="705">C179+D179</f>
        <v>1</v>
      </c>
      <c r="F179" s="18">
        <v>0</v>
      </c>
      <c r="G179" s="53">
        <v>0</v>
      </c>
      <c r="H179" s="18">
        <f t="shared" ref="H179:H180" si="706">F179+G179</f>
        <v>0</v>
      </c>
      <c r="I179" s="18">
        <v>0</v>
      </c>
      <c r="J179" s="18">
        <v>0</v>
      </c>
      <c r="K179" s="18">
        <f t="shared" ref="K179:K180" si="707">I179+J179</f>
        <v>0</v>
      </c>
      <c r="L179" s="18">
        <f t="shared" ref="L179:M181" si="708">C179+F179+I179</f>
        <v>1</v>
      </c>
      <c r="M179" s="18">
        <f t="shared" si="708"/>
        <v>0</v>
      </c>
      <c r="N179" s="18">
        <f t="shared" ref="N179:N180" si="709">L179+M179</f>
        <v>1</v>
      </c>
      <c r="O179" s="66">
        <v>1</v>
      </c>
      <c r="P179" s="18">
        <f>IF(O179=1,L179,"0")</f>
        <v>1</v>
      </c>
      <c r="Q179" s="18">
        <f>IF(O179=1,M179,"0")</f>
        <v>0</v>
      </c>
      <c r="R179" s="18">
        <f>IF(O179=1,N179,"0")</f>
        <v>1</v>
      </c>
      <c r="S179" s="18" t="str">
        <f>IF(O179=2,L179,"0")</f>
        <v>0</v>
      </c>
      <c r="T179" s="18" t="str">
        <f>IF(O179=2,M179,"0")</f>
        <v>0</v>
      </c>
      <c r="U179" s="18" t="str">
        <f>IF(O179=2,N179,"0")</f>
        <v>0</v>
      </c>
      <c r="V179" s="18" t="str">
        <f t="shared" ref="V179:V181" si="710">IF(O179=3,L179,"0")</f>
        <v>0</v>
      </c>
      <c r="W179" s="18" t="str">
        <f t="shared" ref="W179:W181" si="711">IF(O179=3,M179,"0")</f>
        <v>0</v>
      </c>
      <c r="X179" s="18" t="str">
        <f t="shared" ref="X179:X181" si="712">IF(O179=3,N179,"0")</f>
        <v>0</v>
      </c>
      <c r="Y179" s="18">
        <v>0</v>
      </c>
      <c r="Z179" s="18">
        <v>0</v>
      </c>
      <c r="AA179" s="18">
        <f>SUM(Y179:Z179)</f>
        <v>0</v>
      </c>
      <c r="AB179" s="19">
        <v>0</v>
      </c>
      <c r="AC179" s="19">
        <v>0</v>
      </c>
      <c r="AD179" s="19">
        <f>SUM(AB179:AC179)</f>
        <v>0</v>
      </c>
      <c r="AE179" s="19">
        <v>0</v>
      </c>
      <c r="AF179" s="19">
        <v>0</v>
      </c>
      <c r="AG179" s="19">
        <f>SUM(AE179:AF179)</f>
        <v>0</v>
      </c>
      <c r="AH179" s="49">
        <f t="shared" ref="AH179:AI181" si="713">Y179+AB179+AE179</f>
        <v>0</v>
      </c>
      <c r="AI179" s="49">
        <f t="shared" si="713"/>
        <v>0</v>
      </c>
      <c r="AJ179" s="49">
        <f>SUM(AH179:AI179)</f>
        <v>0</v>
      </c>
      <c r="AK179" s="19"/>
      <c r="AL179" s="19"/>
      <c r="AM179" s="19"/>
      <c r="AN179" s="19"/>
      <c r="AO179" s="19">
        <v>1</v>
      </c>
      <c r="AP179" s="19">
        <v>2.2400000000000002</v>
      </c>
      <c r="AQ179" s="19">
        <f t="shared" ref="AQ179:AQ182" si="714">AP179/AO179</f>
        <v>2.2400000000000002</v>
      </c>
    </row>
    <row r="180" spans="1:43" ht="25.5" customHeight="1" x14ac:dyDescent="0.35">
      <c r="A180" s="24"/>
      <c r="B180" s="56" t="s">
        <v>109</v>
      </c>
      <c r="C180" s="18">
        <v>0</v>
      </c>
      <c r="D180" s="18">
        <v>2</v>
      </c>
      <c r="E180" s="18">
        <f t="shared" si="705"/>
        <v>2</v>
      </c>
      <c r="F180" s="18">
        <v>14</v>
      </c>
      <c r="G180" s="53">
        <v>22</v>
      </c>
      <c r="H180" s="18">
        <f t="shared" si="706"/>
        <v>36</v>
      </c>
      <c r="I180" s="18">
        <v>3</v>
      </c>
      <c r="J180" s="18">
        <v>2</v>
      </c>
      <c r="K180" s="18">
        <f t="shared" si="707"/>
        <v>5</v>
      </c>
      <c r="L180" s="18">
        <f t="shared" si="708"/>
        <v>17</v>
      </c>
      <c r="M180" s="18">
        <f t="shared" si="708"/>
        <v>26</v>
      </c>
      <c r="N180" s="18">
        <f t="shared" si="709"/>
        <v>43</v>
      </c>
      <c r="O180" s="66">
        <v>1</v>
      </c>
      <c r="P180" s="18">
        <f>IF(O180=1,L180,"0")</f>
        <v>17</v>
      </c>
      <c r="Q180" s="18">
        <f>IF(O180=1,M180,"0")</f>
        <v>26</v>
      </c>
      <c r="R180" s="18">
        <f>IF(O180=1,N180,"0")</f>
        <v>43</v>
      </c>
      <c r="S180" s="18" t="str">
        <f>IF(O180=2,L180,"0")</f>
        <v>0</v>
      </c>
      <c r="T180" s="18" t="str">
        <f>IF(O180=2,M180,"0")</f>
        <v>0</v>
      </c>
      <c r="U180" s="18" t="str">
        <f>IF(O180=2,N180,"0")</f>
        <v>0</v>
      </c>
      <c r="V180" s="18" t="str">
        <f t="shared" ref="V180" si="715">IF(O180=3,L180,"0")</f>
        <v>0</v>
      </c>
      <c r="W180" s="18" t="str">
        <f t="shared" ref="W180" si="716">IF(O180=3,M180,"0")</f>
        <v>0</v>
      </c>
      <c r="X180" s="18" t="str">
        <f t="shared" ref="X180" si="717">IF(O180=3,N180,"0")</f>
        <v>0</v>
      </c>
      <c r="Y180" s="18">
        <v>0</v>
      </c>
      <c r="Z180" s="18">
        <v>0</v>
      </c>
      <c r="AA180" s="18">
        <f>SUM(Y180:Z180)</f>
        <v>0</v>
      </c>
      <c r="AB180" s="19">
        <v>1</v>
      </c>
      <c r="AC180" s="19">
        <v>0</v>
      </c>
      <c r="AD180" s="19">
        <f>SUM(AB180:AC180)</f>
        <v>1</v>
      </c>
      <c r="AE180" s="19">
        <v>0</v>
      </c>
      <c r="AF180" s="19">
        <v>0</v>
      </c>
      <c r="AG180" s="19">
        <f>SUM(AE180:AF180)</f>
        <v>0</v>
      </c>
      <c r="AH180" s="49">
        <f t="shared" si="713"/>
        <v>1</v>
      </c>
      <c r="AI180" s="49">
        <f t="shared" si="713"/>
        <v>0</v>
      </c>
      <c r="AJ180" s="49">
        <f>SUM(AH180:AI180)</f>
        <v>1</v>
      </c>
      <c r="AK180" s="19"/>
      <c r="AL180" s="19"/>
      <c r="AM180" s="19"/>
      <c r="AN180" s="19"/>
      <c r="AO180" s="19">
        <v>43</v>
      </c>
      <c r="AP180" s="19">
        <v>108.73</v>
      </c>
      <c r="AQ180" s="102">
        <f t="shared" ref="AQ180:AQ181" si="718">AP180/AO180</f>
        <v>2.5286046511627909</v>
      </c>
    </row>
    <row r="181" spans="1:43" ht="25.5" customHeight="1" x14ac:dyDescent="0.35">
      <c r="A181" s="24"/>
      <c r="B181" s="56" t="s">
        <v>110</v>
      </c>
      <c r="C181" s="18">
        <v>0</v>
      </c>
      <c r="D181" s="18">
        <v>0</v>
      </c>
      <c r="E181" s="18">
        <f t="shared" ref="E181" si="719">C181+D181</f>
        <v>0</v>
      </c>
      <c r="F181" s="18">
        <v>0</v>
      </c>
      <c r="G181" s="53">
        <v>1</v>
      </c>
      <c r="H181" s="18">
        <f t="shared" ref="H181" si="720">F181+G181</f>
        <v>1</v>
      </c>
      <c r="I181" s="18">
        <v>2</v>
      </c>
      <c r="J181" s="18">
        <v>0</v>
      </c>
      <c r="K181" s="18">
        <f t="shared" ref="K181" si="721">I181+J181</f>
        <v>2</v>
      </c>
      <c r="L181" s="18">
        <f t="shared" si="708"/>
        <v>2</v>
      </c>
      <c r="M181" s="18">
        <f t="shared" si="708"/>
        <v>1</v>
      </c>
      <c r="N181" s="18">
        <f t="shared" ref="N181" si="722">L181+M181</f>
        <v>3</v>
      </c>
      <c r="O181" s="66">
        <v>1</v>
      </c>
      <c r="P181" s="18">
        <f>IF(O181=1,L181,"0")</f>
        <v>2</v>
      </c>
      <c r="Q181" s="18">
        <f>IF(O181=1,M181,"0")</f>
        <v>1</v>
      </c>
      <c r="R181" s="18">
        <f>IF(O181=1,N181,"0")</f>
        <v>3</v>
      </c>
      <c r="S181" s="18" t="str">
        <f>IF(O181=2,L181,"0")</f>
        <v>0</v>
      </c>
      <c r="T181" s="18" t="str">
        <f>IF(O181=2,M181,"0")</f>
        <v>0</v>
      </c>
      <c r="U181" s="18" t="str">
        <f>IF(O181=2,N181,"0")</f>
        <v>0</v>
      </c>
      <c r="V181" s="18" t="str">
        <f t="shared" si="710"/>
        <v>0</v>
      </c>
      <c r="W181" s="18" t="str">
        <f t="shared" si="711"/>
        <v>0</v>
      </c>
      <c r="X181" s="18" t="str">
        <f t="shared" si="712"/>
        <v>0</v>
      </c>
      <c r="Y181" s="18">
        <v>0</v>
      </c>
      <c r="Z181" s="18">
        <v>0</v>
      </c>
      <c r="AA181" s="18">
        <f>SUM(Y181:Z181)</f>
        <v>0</v>
      </c>
      <c r="AB181" s="19">
        <v>0</v>
      </c>
      <c r="AC181" s="19">
        <v>0</v>
      </c>
      <c r="AD181" s="19">
        <f>SUM(AB181:AC181)</f>
        <v>0</v>
      </c>
      <c r="AE181" s="19">
        <v>0</v>
      </c>
      <c r="AF181" s="19">
        <v>0</v>
      </c>
      <c r="AG181" s="19">
        <f>SUM(AE181:AF181)</f>
        <v>0</v>
      </c>
      <c r="AH181" s="49">
        <f t="shared" si="713"/>
        <v>0</v>
      </c>
      <c r="AI181" s="49">
        <f t="shared" si="713"/>
        <v>0</v>
      </c>
      <c r="AJ181" s="49">
        <f>SUM(AH181:AI181)</f>
        <v>0</v>
      </c>
      <c r="AK181" s="19"/>
      <c r="AL181" s="19"/>
      <c r="AM181" s="19"/>
      <c r="AN181" s="19"/>
      <c r="AO181" s="19">
        <v>3</v>
      </c>
      <c r="AP181" s="19">
        <v>7.04</v>
      </c>
      <c r="AQ181" s="102">
        <f t="shared" si="718"/>
        <v>2.3466666666666667</v>
      </c>
    </row>
    <row r="182" spans="1:43" s="6" customFormat="1" ht="25.5" customHeight="1" x14ac:dyDescent="0.35">
      <c r="A182" s="39"/>
      <c r="B182" s="40" t="s">
        <v>34</v>
      </c>
      <c r="C182" s="32">
        <f>SUM(C179:C181)</f>
        <v>1</v>
      </c>
      <c r="D182" s="32">
        <f t="shared" ref="D182:M182" si="723">SUM(D179:D181)</f>
        <v>2</v>
      </c>
      <c r="E182" s="32">
        <f t="shared" si="723"/>
        <v>3</v>
      </c>
      <c r="F182" s="32">
        <f t="shared" si="723"/>
        <v>14</v>
      </c>
      <c r="G182" s="32">
        <f t="shared" si="723"/>
        <v>23</v>
      </c>
      <c r="H182" s="32">
        <f t="shared" si="723"/>
        <v>37</v>
      </c>
      <c r="I182" s="32">
        <f t="shared" si="723"/>
        <v>5</v>
      </c>
      <c r="J182" s="32">
        <f t="shared" si="723"/>
        <v>2</v>
      </c>
      <c r="K182" s="32">
        <f t="shared" si="723"/>
        <v>7</v>
      </c>
      <c r="L182" s="32">
        <f t="shared" si="723"/>
        <v>20</v>
      </c>
      <c r="M182" s="32">
        <f t="shared" si="723"/>
        <v>27</v>
      </c>
      <c r="N182" s="32">
        <f t="shared" ref="N182" si="724">SUM(N179:N181)</f>
        <v>47</v>
      </c>
      <c r="O182" s="32">
        <f t="shared" ref="O182" si="725">SUM(O179:O181)</f>
        <v>3</v>
      </c>
      <c r="P182" s="32">
        <f t="shared" ref="P182" si="726">SUM(P179:P181)</f>
        <v>20</v>
      </c>
      <c r="Q182" s="32">
        <f t="shared" ref="Q182" si="727">SUM(Q179:Q181)</f>
        <v>27</v>
      </c>
      <c r="R182" s="32">
        <f t="shared" ref="R182" si="728">SUM(R179:R181)</f>
        <v>47</v>
      </c>
      <c r="S182" s="32">
        <f t="shared" ref="S182" si="729">SUM(S179:S181)</f>
        <v>0</v>
      </c>
      <c r="T182" s="32">
        <f t="shared" ref="T182" si="730">SUM(T179:T181)</f>
        <v>0</v>
      </c>
      <c r="U182" s="32">
        <f t="shared" ref="U182:X182" si="731">SUM(U179:U181)</f>
        <v>0</v>
      </c>
      <c r="V182" s="32">
        <f t="shared" si="731"/>
        <v>0</v>
      </c>
      <c r="W182" s="32">
        <f t="shared" si="731"/>
        <v>0</v>
      </c>
      <c r="X182" s="32">
        <f t="shared" si="731"/>
        <v>0</v>
      </c>
      <c r="Y182" s="32">
        <f>SUM(Y179:Y181)</f>
        <v>0</v>
      </c>
      <c r="Z182" s="32">
        <f t="shared" ref="Z182:AG182" si="732">SUM(Z179:Z181)</f>
        <v>0</v>
      </c>
      <c r="AA182" s="32">
        <f t="shared" si="732"/>
        <v>0</v>
      </c>
      <c r="AB182" s="32">
        <f t="shared" si="732"/>
        <v>1</v>
      </c>
      <c r="AC182" s="32">
        <f t="shared" si="732"/>
        <v>0</v>
      </c>
      <c r="AD182" s="32">
        <f t="shared" si="732"/>
        <v>1</v>
      </c>
      <c r="AE182" s="32">
        <f t="shared" si="732"/>
        <v>0</v>
      </c>
      <c r="AF182" s="32">
        <f t="shared" si="732"/>
        <v>0</v>
      </c>
      <c r="AG182" s="32">
        <f t="shared" si="732"/>
        <v>0</v>
      </c>
      <c r="AH182" s="35">
        <f>SUM(AH179:AH181)</f>
        <v>1</v>
      </c>
      <c r="AI182" s="35">
        <f t="shared" ref="AI182:AJ182" si="733">SUM(AI179:AI181)</f>
        <v>0</v>
      </c>
      <c r="AJ182" s="35">
        <f t="shared" si="733"/>
        <v>1</v>
      </c>
      <c r="AK182" s="34">
        <f>SUM(AK179:AK181)</f>
        <v>0</v>
      </c>
      <c r="AL182" s="34">
        <f t="shared" ref="AL182:AO182" si="734">SUM(AL179:AL181)</f>
        <v>0</v>
      </c>
      <c r="AM182" s="34">
        <f t="shared" si="734"/>
        <v>0</v>
      </c>
      <c r="AN182" s="34">
        <f t="shared" si="734"/>
        <v>0</v>
      </c>
      <c r="AO182" s="34">
        <f t="shared" si="734"/>
        <v>47</v>
      </c>
      <c r="AP182" s="34">
        <f>SUM(AP179:AP181)</f>
        <v>118.01</v>
      </c>
      <c r="AQ182" s="104">
        <f t="shared" si="714"/>
        <v>2.5108510638297874</v>
      </c>
    </row>
    <row r="183" spans="1:43" s="6" customFormat="1" ht="25.5" customHeight="1" x14ac:dyDescent="0.35">
      <c r="A183" s="39"/>
      <c r="B183" s="55" t="s">
        <v>128</v>
      </c>
      <c r="C183" s="32"/>
      <c r="D183" s="32"/>
      <c r="E183" s="32"/>
      <c r="F183" s="32"/>
      <c r="G183" s="46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4"/>
      <c r="AC183" s="34"/>
      <c r="AD183" s="34"/>
      <c r="AE183" s="34"/>
      <c r="AF183" s="34"/>
      <c r="AG183" s="34"/>
      <c r="AH183" s="35"/>
      <c r="AI183" s="35"/>
      <c r="AJ183" s="35"/>
      <c r="AK183" s="34"/>
      <c r="AL183" s="34"/>
      <c r="AM183" s="34"/>
      <c r="AN183" s="34"/>
      <c r="AO183" s="34"/>
      <c r="AP183" s="34"/>
      <c r="AQ183" s="34"/>
    </row>
    <row r="184" spans="1:43" s="6" customFormat="1" ht="25.5" customHeight="1" x14ac:dyDescent="0.35">
      <c r="A184" s="39"/>
      <c r="B184" s="56" t="s">
        <v>114</v>
      </c>
      <c r="C184" s="18">
        <v>0</v>
      </c>
      <c r="D184" s="18">
        <v>2</v>
      </c>
      <c r="E184" s="18">
        <f>C184+D184</f>
        <v>2</v>
      </c>
      <c r="F184" s="18">
        <v>0</v>
      </c>
      <c r="G184" s="53">
        <v>0</v>
      </c>
      <c r="H184" s="18">
        <f>F184+G184</f>
        <v>0</v>
      </c>
      <c r="I184" s="18">
        <v>0</v>
      </c>
      <c r="J184" s="18">
        <v>3</v>
      </c>
      <c r="K184" s="18">
        <f>I184+J184</f>
        <v>3</v>
      </c>
      <c r="L184" s="18">
        <f>C184+F184+I184</f>
        <v>0</v>
      </c>
      <c r="M184" s="18">
        <f>D184+G184+J184</f>
        <v>5</v>
      </c>
      <c r="N184" s="18">
        <f t="shared" ref="N184:N185" si="735">L184+M184</f>
        <v>5</v>
      </c>
      <c r="O184" s="18">
        <v>2</v>
      </c>
      <c r="P184" s="18" t="str">
        <f>IF(O184=1,L184,"0")</f>
        <v>0</v>
      </c>
      <c r="Q184" s="18" t="str">
        <f>IF(O184=1,M184,"0")</f>
        <v>0</v>
      </c>
      <c r="R184" s="18" t="str">
        <f>IF(O184=1,#REF!,"0")</f>
        <v>0</v>
      </c>
      <c r="S184" s="18">
        <f>IF(O184=2,L184,"0")</f>
        <v>0</v>
      </c>
      <c r="T184" s="18">
        <f>IF(O184=2,M184,"0")</f>
        <v>5</v>
      </c>
      <c r="U184" s="18">
        <f>IF(O184=2,N184,"0")</f>
        <v>5</v>
      </c>
      <c r="V184" s="18" t="str">
        <f t="shared" ref="V184" si="736">IF(O184=3,L184,"0")</f>
        <v>0</v>
      </c>
      <c r="W184" s="18" t="str">
        <f t="shared" ref="W184" si="737">IF(O184=3,M184,"0")</f>
        <v>0</v>
      </c>
      <c r="X184" s="18" t="str">
        <f t="shared" ref="X184" si="738">IF(O184=3,N184,"0")</f>
        <v>0</v>
      </c>
      <c r="Y184" s="18">
        <v>0</v>
      </c>
      <c r="Z184" s="18">
        <v>0</v>
      </c>
      <c r="AA184" s="18">
        <f>SUM(Y184:Z184)</f>
        <v>0</v>
      </c>
      <c r="AB184" s="19">
        <v>0</v>
      </c>
      <c r="AC184" s="19">
        <v>0</v>
      </c>
      <c r="AD184" s="19">
        <f>SUM(AB184:AC184)</f>
        <v>0</v>
      </c>
      <c r="AE184" s="19">
        <v>0</v>
      </c>
      <c r="AF184" s="19">
        <v>0</v>
      </c>
      <c r="AG184" s="19">
        <f>SUM(AE184:AF184)</f>
        <v>0</v>
      </c>
      <c r="AH184" s="49">
        <f>Y184+AB184+AE184</f>
        <v>0</v>
      </c>
      <c r="AI184" s="49">
        <f>Z184+AC184+AF184</f>
        <v>0</v>
      </c>
      <c r="AJ184" s="49">
        <f>SUM(AH184:AI184)</f>
        <v>0</v>
      </c>
      <c r="AK184" s="19"/>
      <c r="AL184" s="19"/>
      <c r="AM184" s="19"/>
      <c r="AN184" s="19"/>
      <c r="AO184" s="19">
        <v>5</v>
      </c>
      <c r="AP184" s="19">
        <v>10.93</v>
      </c>
      <c r="AQ184" s="102">
        <f t="shared" ref="AQ184" si="739">AP184/AO184</f>
        <v>2.1859999999999999</v>
      </c>
    </row>
    <row r="185" spans="1:43" s="6" customFormat="1" ht="25.5" customHeight="1" x14ac:dyDescent="0.35">
      <c r="A185" s="39"/>
      <c r="B185" s="40" t="s">
        <v>34</v>
      </c>
      <c r="C185" s="32">
        <f t="shared" ref="C185:K185" si="740">SUM(C184)</f>
        <v>0</v>
      </c>
      <c r="D185" s="32">
        <f t="shared" si="740"/>
        <v>2</v>
      </c>
      <c r="E185" s="32">
        <f t="shared" si="740"/>
        <v>2</v>
      </c>
      <c r="F185" s="32">
        <f t="shared" si="740"/>
        <v>0</v>
      </c>
      <c r="G185" s="46">
        <f t="shared" si="740"/>
        <v>0</v>
      </c>
      <c r="H185" s="32">
        <f t="shared" si="740"/>
        <v>0</v>
      </c>
      <c r="I185" s="32">
        <f t="shared" si="740"/>
        <v>0</v>
      </c>
      <c r="J185" s="32">
        <f t="shared" si="740"/>
        <v>3</v>
      </c>
      <c r="K185" s="32">
        <f t="shared" si="740"/>
        <v>3</v>
      </c>
      <c r="L185" s="32">
        <f>C185+F185+I185</f>
        <v>0</v>
      </c>
      <c r="M185" s="32">
        <f>D185+G185+J185</f>
        <v>5</v>
      </c>
      <c r="N185" s="32">
        <f t="shared" si="735"/>
        <v>5</v>
      </c>
      <c r="O185" s="32">
        <f t="shared" ref="O185:X185" si="741">SUM(O184)</f>
        <v>2</v>
      </c>
      <c r="P185" s="32">
        <f t="shared" si="741"/>
        <v>0</v>
      </c>
      <c r="Q185" s="32">
        <f t="shared" si="741"/>
        <v>0</v>
      </c>
      <c r="R185" s="32">
        <f t="shared" si="741"/>
        <v>0</v>
      </c>
      <c r="S185" s="32">
        <f t="shared" si="741"/>
        <v>0</v>
      </c>
      <c r="T185" s="32">
        <f t="shared" si="741"/>
        <v>5</v>
      </c>
      <c r="U185" s="32">
        <f t="shared" si="741"/>
        <v>5</v>
      </c>
      <c r="V185" s="32">
        <f t="shared" si="741"/>
        <v>0</v>
      </c>
      <c r="W185" s="32">
        <f t="shared" si="741"/>
        <v>0</v>
      </c>
      <c r="X185" s="32">
        <f t="shared" si="741"/>
        <v>0</v>
      </c>
      <c r="Y185" s="32">
        <f>Y184</f>
        <v>0</v>
      </c>
      <c r="Z185" s="32">
        <f t="shared" ref="Z185:AJ185" si="742">Z184</f>
        <v>0</v>
      </c>
      <c r="AA185" s="32">
        <f t="shared" si="742"/>
        <v>0</v>
      </c>
      <c r="AB185" s="32">
        <f t="shared" si="742"/>
        <v>0</v>
      </c>
      <c r="AC185" s="32">
        <f t="shared" si="742"/>
        <v>0</v>
      </c>
      <c r="AD185" s="32">
        <f t="shared" si="742"/>
        <v>0</v>
      </c>
      <c r="AE185" s="32">
        <f t="shared" si="742"/>
        <v>0</v>
      </c>
      <c r="AF185" s="32">
        <f t="shared" si="742"/>
        <v>0</v>
      </c>
      <c r="AG185" s="32">
        <f t="shared" si="742"/>
        <v>0</v>
      </c>
      <c r="AH185" s="32">
        <f t="shared" si="742"/>
        <v>0</v>
      </c>
      <c r="AI185" s="32">
        <f t="shared" si="742"/>
        <v>0</v>
      </c>
      <c r="AJ185" s="32">
        <f t="shared" si="742"/>
        <v>0</v>
      </c>
      <c r="AK185" s="34">
        <f>SUM(AK184)</f>
        <v>0</v>
      </c>
      <c r="AL185" s="34">
        <f t="shared" ref="AL185:AO185" si="743">SUM(AL184)</f>
        <v>0</v>
      </c>
      <c r="AM185" s="34">
        <f t="shared" si="743"/>
        <v>0</v>
      </c>
      <c r="AN185" s="34">
        <f t="shared" si="743"/>
        <v>0</v>
      </c>
      <c r="AO185" s="34">
        <f t="shared" si="743"/>
        <v>5</v>
      </c>
      <c r="AP185" s="34">
        <f>AP184</f>
        <v>10.93</v>
      </c>
      <c r="AQ185" s="104">
        <f t="shared" ref="AQ185" si="744">AP185/AO185</f>
        <v>2.1859999999999999</v>
      </c>
    </row>
    <row r="186" spans="1:43" s="6" customFormat="1" ht="25.5" customHeight="1" x14ac:dyDescent="0.35">
      <c r="A186" s="39"/>
      <c r="B186" s="40" t="s">
        <v>129</v>
      </c>
      <c r="C186" s="32">
        <f>C185+C182</f>
        <v>1</v>
      </c>
      <c r="D186" s="32">
        <f t="shared" ref="D186:N186" si="745">D185+D182</f>
        <v>4</v>
      </c>
      <c r="E186" s="32">
        <f t="shared" si="745"/>
        <v>5</v>
      </c>
      <c r="F186" s="32">
        <f t="shared" si="745"/>
        <v>14</v>
      </c>
      <c r="G186" s="32">
        <f t="shared" si="745"/>
        <v>23</v>
      </c>
      <c r="H186" s="32">
        <f t="shared" si="745"/>
        <v>37</v>
      </c>
      <c r="I186" s="32">
        <f t="shared" si="745"/>
        <v>5</v>
      </c>
      <c r="J186" s="32">
        <f t="shared" si="745"/>
        <v>5</v>
      </c>
      <c r="K186" s="32">
        <f t="shared" si="745"/>
        <v>10</v>
      </c>
      <c r="L186" s="32">
        <f t="shared" si="745"/>
        <v>20</v>
      </c>
      <c r="M186" s="32">
        <f t="shared" si="745"/>
        <v>32</v>
      </c>
      <c r="N186" s="32">
        <f t="shared" si="745"/>
        <v>52</v>
      </c>
      <c r="O186" s="32">
        <f t="shared" ref="O186" si="746">O185+O182</f>
        <v>5</v>
      </c>
      <c r="P186" s="32">
        <f t="shared" ref="P186" si="747">P185+P182</f>
        <v>20</v>
      </c>
      <c r="Q186" s="32">
        <f t="shared" ref="Q186" si="748">Q185+Q182</f>
        <v>27</v>
      </c>
      <c r="R186" s="32">
        <f t="shared" ref="R186" si="749">R185+R182</f>
        <v>47</v>
      </c>
      <c r="S186" s="32">
        <f t="shared" ref="S186" si="750">S185+S182</f>
        <v>0</v>
      </c>
      <c r="T186" s="32">
        <f t="shared" ref="T186" si="751">T185+T182</f>
        <v>5</v>
      </c>
      <c r="U186" s="32">
        <f t="shared" ref="U186" si="752">U185+U182</f>
        <v>5</v>
      </c>
      <c r="V186" s="32">
        <f t="shared" ref="V186" si="753">V185+V182</f>
        <v>0</v>
      </c>
      <c r="W186" s="32">
        <f t="shared" ref="W186" si="754">W185+W182</f>
        <v>0</v>
      </c>
      <c r="X186" s="32">
        <f t="shared" ref="X186" si="755">X185+X182</f>
        <v>0</v>
      </c>
      <c r="Y186" s="32">
        <f>Y185+Y182</f>
        <v>0</v>
      </c>
      <c r="Z186" s="32">
        <f t="shared" ref="Z186:AG186" si="756">Z185+Z182</f>
        <v>0</v>
      </c>
      <c r="AA186" s="32">
        <f t="shared" si="756"/>
        <v>0</v>
      </c>
      <c r="AB186" s="32">
        <f t="shared" si="756"/>
        <v>1</v>
      </c>
      <c r="AC186" s="32">
        <f t="shared" si="756"/>
        <v>0</v>
      </c>
      <c r="AD186" s="32">
        <f t="shared" si="756"/>
        <v>1</v>
      </c>
      <c r="AE186" s="32">
        <f t="shared" si="756"/>
        <v>0</v>
      </c>
      <c r="AF186" s="32">
        <f t="shared" si="756"/>
        <v>0</v>
      </c>
      <c r="AG186" s="32">
        <f t="shared" si="756"/>
        <v>0</v>
      </c>
      <c r="AH186" s="32">
        <f t="shared" ref="AH186" si="757">AH185+AH182</f>
        <v>1</v>
      </c>
      <c r="AI186" s="32">
        <f t="shared" ref="AI186" si="758">AI185+AI182</f>
        <v>0</v>
      </c>
      <c r="AJ186" s="32">
        <f t="shared" ref="AJ186" si="759">AJ185+AJ182</f>
        <v>1</v>
      </c>
      <c r="AK186" s="34">
        <f>AK185+AK182</f>
        <v>0</v>
      </c>
      <c r="AL186" s="34">
        <f t="shared" ref="AL186:AN186" si="760">AL185+AL182</f>
        <v>0</v>
      </c>
      <c r="AM186" s="34">
        <f t="shared" si="760"/>
        <v>0</v>
      </c>
      <c r="AN186" s="34">
        <f t="shared" si="760"/>
        <v>0</v>
      </c>
      <c r="AO186" s="34">
        <f>AO185+AO182</f>
        <v>52</v>
      </c>
      <c r="AP186" s="34">
        <f>AP185+AP182</f>
        <v>128.94</v>
      </c>
      <c r="AQ186" s="104">
        <f t="shared" ref="AQ186:AQ187" si="761">AP186/AO186</f>
        <v>2.4796153846153848</v>
      </c>
    </row>
    <row r="187" spans="1:43" s="6" customFormat="1" ht="25.5" customHeight="1" x14ac:dyDescent="0.35">
      <c r="A187" s="79"/>
      <c r="B187" s="80" t="s">
        <v>39</v>
      </c>
      <c r="C187" s="81">
        <f t="shared" ref="C187:K187" si="762">C176+C186</f>
        <v>30</v>
      </c>
      <c r="D187" s="81">
        <f t="shared" si="762"/>
        <v>75</v>
      </c>
      <c r="E187" s="81">
        <f t="shared" si="762"/>
        <v>105</v>
      </c>
      <c r="F187" s="81">
        <f t="shared" si="762"/>
        <v>367</v>
      </c>
      <c r="G187" s="82">
        <f t="shared" si="762"/>
        <v>1006</v>
      </c>
      <c r="H187" s="81">
        <f t="shared" si="762"/>
        <v>1373</v>
      </c>
      <c r="I187" s="81">
        <f t="shared" si="762"/>
        <v>40</v>
      </c>
      <c r="J187" s="81">
        <f t="shared" si="762"/>
        <v>160</v>
      </c>
      <c r="K187" s="81">
        <f t="shared" si="762"/>
        <v>200</v>
      </c>
      <c r="L187" s="81">
        <f>C187+F187+I187</f>
        <v>437</v>
      </c>
      <c r="M187" s="81">
        <f>D187+G187+J187</f>
        <v>1241</v>
      </c>
      <c r="N187" s="81">
        <f t="shared" ref="N187" si="763">L187+M187</f>
        <v>1678</v>
      </c>
      <c r="O187" s="85">
        <f t="shared" ref="O187:AO187" si="764">O176+O186</f>
        <v>5</v>
      </c>
      <c r="P187" s="81">
        <f t="shared" si="764"/>
        <v>177</v>
      </c>
      <c r="Q187" s="81">
        <f t="shared" si="764"/>
        <v>511</v>
      </c>
      <c r="R187" s="81">
        <f t="shared" si="764"/>
        <v>688</v>
      </c>
      <c r="S187" s="81">
        <f t="shared" si="764"/>
        <v>260</v>
      </c>
      <c r="T187" s="81">
        <f t="shared" si="764"/>
        <v>730</v>
      </c>
      <c r="U187" s="81">
        <f t="shared" si="764"/>
        <v>990</v>
      </c>
      <c r="V187" s="81">
        <f t="shared" si="764"/>
        <v>0</v>
      </c>
      <c r="W187" s="81">
        <f t="shared" si="764"/>
        <v>0</v>
      </c>
      <c r="X187" s="81">
        <f t="shared" si="764"/>
        <v>0</v>
      </c>
      <c r="Y187" s="59">
        <f t="shared" si="764"/>
        <v>1</v>
      </c>
      <c r="Z187" s="59">
        <f t="shared" si="764"/>
        <v>4</v>
      </c>
      <c r="AA187" s="59">
        <f t="shared" si="764"/>
        <v>5</v>
      </c>
      <c r="AB187" s="34">
        <f t="shared" si="764"/>
        <v>105</v>
      </c>
      <c r="AC187" s="34">
        <f t="shared" si="764"/>
        <v>89</v>
      </c>
      <c r="AD187" s="34">
        <f t="shared" si="764"/>
        <v>194</v>
      </c>
      <c r="AE187" s="34">
        <f t="shared" si="764"/>
        <v>17</v>
      </c>
      <c r="AF187" s="34">
        <f t="shared" si="764"/>
        <v>17</v>
      </c>
      <c r="AG187" s="34">
        <f t="shared" si="764"/>
        <v>34</v>
      </c>
      <c r="AH187" s="35">
        <f t="shared" si="764"/>
        <v>123</v>
      </c>
      <c r="AI187" s="35">
        <f t="shared" si="764"/>
        <v>110</v>
      </c>
      <c r="AJ187" s="35">
        <f t="shared" si="764"/>
        <v>233</v>
      </c>
      <c r="AK187" s="34">
        <f t="shared" si="764"/>
        <v>0</v>
      </c>
      <c r="AL187" s="34">
        <f t="shared" si="764"/>
        <v>0</v>
      </c>
      <c r="AM187" s="34">
        <f t="shared" si="764"/>
        <v>0</v>
      </c>
      <c r="AN187" s="34">
        <f t="shared" si="764"/>
        <v>0</v>
      </c>
      <c r="AO187" s="34">
        <f t="shared" si="764"/>
        <v>1678</v>
      </c>
      <c r="AP187" s="34">
        <f>AP176+AP186</f>
        <v>4322.3899999999994</v>
      </c>
      <c r="AQ187" s="104">
        <f t="shared" si="761"/>
        <v>2.5759177592371869</v>
      </c>
    </row>
    <row r="188" spans="1:43" ht="25.5" customHeight="1" x14ac:dyDescent="0.35">
      <c r="A188" s="39" t="s">
        <v>130</v>
      </c>
      <c r="B188" s="44"/>
      <c r="C188" s="18"/>
      <c r="D188" s="18"/>
      <c r="E188" s="18"/>
      <c r="F188" s="32"/>
      <c r="G188" s="32"/>
      <c r="H188" s="18"/>
      <c r="I188" s="32"/>
      <c r="J188" s="32"/>
      <c r="K188" s="18"/>
      <c r="L188" s="18"/>
      <c r="M188" s="18"/>
      <c r="N188" s="18"/>
      <c r="O188" s="17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</row>
    <row r="189" spans="1:43" ht="25.5" customHeight="1" x14ac:dyDescent="0.35">
      <c r="A189" s="39"/>
      <c r="B189" s="60" t="s">
        <v>27</v>
      </c>
      <c r="C189" s="18"/>
      <c r="D189" s="18"/>
      <c r="E189" s="18"/>
      <c r="F189" s="61"/>
      <c r="G189" s="61"/>
      <c r="H189" s="18"/>
      <c r="I189" s="61"/>
      <c r="J189" s="61"/>
      <c r="K189" s="18"/>
      <c r="L189" s="18"/>
      <c r="M189" s="18"/>
      <c r="N189" s="18"/>
      <c r="O189" s="17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</row>
    <row r="190" spans="1:43" ht="25.5" customHeight="1" x14ac:dyDescent="0.35">
      <c r="A190" s="24"/>
      <c r="B190" s="44" t="s">
        <v>131</v>
      </c>
      <c r="C190" s="18"/>
      <c r="D190" s="18"/>
      <c r="E190" s="18"/>
      <c r="F190" s="32"/>
      <c r="G190" s="32"/>
      <c r="H190" s="18"/>
      <c r="I190" s="32"/>
      <c r="J190" s="32"/>
      <c r="K190" s="18"/>
      <c r="L190" s="18"/>
      <c r="M190" s="18"/>
      <c r="N190" s="18"/>
      <c r="O190" s="17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</row>
    <row r="191" spans="1:43" ht="25.5" customHeight="1" x14ac:dyDescent="0.35">
      <c r="A191" s="24"/>
      <c r="B191" s="25" t="s">
        <v>132</v>
      </c>
      <c r="C191" s="18">
        <v>0</v>
      </c>
      <c r="D191" s="18">
        <v>0</v>
      </c>
      <c r="E191" s="18">
        <f t="shared" ref="E191:E192" si="765">C191+D191</f>
        <v>0</v>
      </c>
      <c r="F191" s="18">
        <v>9</v>
      </c>
      <c r="G191" s="18">
        <v>41</v>
      </c>
      <c r="H191" s="18">
        <f t="shared" ref="H191:H192" si="766">F191+G191</f>
        <v>50</v>
      </c>
      <c r="I191" s="18">
        <v>2</v>
      </c>
      <c r="J191" s="18">
        <v>2</v>
      </c>
      <c r="K191" s="18">
        <f t="shared" ref="K191:K192" si="767">I191+J191</f>
        <v>4</v>
      </c>
      <c r="L191" s="18">
        <f t="shared" ref="L191:M196" si="768">C191+F191+I191</f>
        <v>11</v>
      </c>
      <c r="M191" s="18">
        <f t="shared" si="768"/>
        <v>43</v>
      </c>
      <c r="N191" s="18">
        <f t="shared" ref="N191:N192" si="769">L191+M191</f>
        <v>54</v>
      </c>
      <c r="O191" s="17">
        <v>2</v>
      </c>
      <c r="P191" s="18" t="str">
        <f t="shared" ref="P191:P195" si="770">IF(O191=1,L191,"0")</f>
        <v>0</v>
      </c>
      <c r="Q191" s="18">
        <f>SUM(S190)</f>
        <v>0</v>
      </c>
      <c r="R191" s="18" t="str">
        <f t="shared" ref="R191:R195" si="771">IF(O191=1,N191,"0")</f>
        <v>0</v>
      </c>
      <c r="S191" s="18">
        <f>IF(O191=2,L191,"0")</f>
        <v>11</v>
      </c>
      <c r="T191" s="18">
        <f>IF(O191=2,M191,"0")</f>
        <v>43</v>
      </c>
      <c r="U191" s="18">
        <f>IF(O191=2,N191,"0")</f>
        <v>54</v>
      </c>
      <c r="V191" s="18" t="str">
        <f t="shared" ref="V191:V195" si="772">IF(O191=3,L191,"0")</f>
        <v>0</v>
      </c>
      <c r="W191" s="18" t="str">
        <f t="shared" ref="W191:W195" si="773">IF(O191=3,M191,"0")</f>
        <v>0</v>
      </c>
      <c r="X191" s="18" t="str">
        <f t="shared" ref="X191:X195" si="774">IF(O191=3,N191,"0")</f>
        <v>0</v>
      </c>
      <c r="Y191" s="18">
        <v>0</v>
      </c>
      <c r="Z191" s="18">
        <v>0</v>
      </c>
      <c r="AA191" s="18">
        <f>SUM(Y191:Z191)</f>
        <v>0</v>
      </c>
      <c r="AB191" s="19">
        <v>9</v>
      </c>
      <c r="AC191" s="19">
        <v>6</v>
      </c>
      <c r="AD191" s="19">
        <f>SUM(AB191:AC191)</f>
        <v>15</v>
      </c>
      <c r="AE191" s="19">
        <v>0</v>
      </c>
      <c r="AF191" s="19">
        <v>1</v>
      </c>
      <c r="AG191" s="19">
        <f>SUM(AE191:AF191)</f>
        <v>1</v>
      </c>
      <c r="AH191" s="49">
        <f t="shared" ref="AH191:AI193" si="775">Y191+AB191+AE191</f>
        <v>9</v>
      </c>
      <c r="AI191" s="49">
        <f t="shared" si="775"/>
        <v>7</v>
      </c>
      <c r="AJ191" s="49">
        <f>SUM(AH191:AI191)</f>
        <v>16</v>
      </c>
      <c r="AK191" s="19"/>
      <c r="AL191" s="19"/>
      <c r="AM191" s="19"/>
      <c r="AN191" s="19"/>
      <c r="AO191" s="19">
        <v>54</v>
      </c>
      <c r="AP191" s="102">
        <v>177.9</v>
      </c>
      <c r="AQ191" s="102">
        <f t="shared" ref="AQ191:AQ196" si="776">AP191/AO191</f>
        <v>3.2944444444444447</v>
      </c>
    </row>
    <row r="192" spans="1:43" ht="25.5" customHeight="1" x14ac:dyDescent="0.35">
      <c r="A192" s="24"/>
      <c r="B192" s="111" t="s">
        <v>133</v>
      </c>
      <c r="C192" s="18">
        <v>1</v>
      </c>
      <c r="D192" s="18">
        <v>0</v>
      </c>
      <c r="E192" s="18">
        <f t="shared" si="765"/>
        <v>1</v>
      </c>
      <c r="F192" s="18">
        <v>0</v>
      </c>
      <c r="G192" s="53">
        <v>0</v>
      </c>
      <c r="H192" s="18">
        <f t="shared" si="766"/>
        <v>0</v>
      </c>
      <c r="I192" s="18">
        <v>0</v>
      </c>
      <c r="J192" s="18">
        <v>0</v>
      </c>
      <c r="K192" s="18">
        <f t="shared" si="767"/>
        <v>0</v>
      </c>
      <c r="L192" s="18">
        <f t="shared" ref="L192" si="777">C192+F192+I192</f>
        <v>1</v>
      </c>
      <c r="M192" s="18">
        <f t="shared" ref="M192" si="778">D192+G192+J192</f>
        <v>0</v>
      </c>
      <c r="N192" s="18">
        <f t="shared" si="769"/>
        <v>1</v>
      </c>
      <c r="O192" s="17">
        <v>2</v>
      </c>
      <c r="P192" s="18" t="str">
        <f t="shared" ref="P192" si="779">IF(O192=1,L192,"0")</f>
        <v>0</v>
      </c>
      <c r="Q192" s="18" t="str">
        <f t="shared" ref="Q192" si="780">IF(O192=1,M192,"0")</f>
        <v>0</v>
      </c>
      <c r="R192" s="18" t="str">
        <f t="shared" ref="R192" si="781">IF(O192=1,N192,"0")</f>
        <v>0</v>
      </c>
      <c r="S192" s="18">
        <f>IF(O192=2,L192,"0")</f>
        <v>1</v>
      </c>
      <c r="T192" s="18">
        <f>IF(O192=2,M192,"0")</f>
        <v>0</v>
      </c>
      <c r="U192" s="18">
        <f>IF(O192=2,N192,"0")</f>
        <v>1</v>
      </c>
      <c r="V192" s="18" t="str">
        <f t="shared" ref="V192" si="782">IF(O192=3,L192,"0")</f>
        <v>0</v>
      </c>
      <c r="W192" s="18" t="str">
        <f t="shared" ref="W192" si="783">IF(O192=3,M192,"0")</f>
        <v>0</v>
      </c>
      <c r="X192" s="18" t="str">
        <f t="shared" ref="X192" si="784">IF(O192=3,N192,"0")</f>
        <v>0</v>
      </c>
      <c r="Y192" s="18">
        <v>0</v>
      </c>
      <c r="Z192" s="18">
        <v>0</v>
      </c>
      <c r="AA192" s="18">
        <f>SUM(Y192:Z192)</f>
        <v>0</v>
      </c>
      <c r="AB192" s="19">
        <v>0</v>
      </c>
      <c r="AC192" s="19">
        <v>0</v>
      </c>
      <c r="AD192" s="19">
        <f>SUM(AB192:AC192)</f>
        <v>0</v>
      </c>
      <c r="AE192" s="19">
        <v>0</v>
      </c>
      <c r="AF192" s="19">
        <v>0</v>
      </c>
      <c r="AG192" s="19">
        <f>SUM(AE192:AF192)</f>
        <v>0</v>
      </c>
      <c r="AH192" s="49">
        <f t="shared" si="775"/>
        <v>0</v>
      </c>
      <c r="AI192" s="49">
        <f t="shared" si="775"/>
        <v>0</v>
      </c>
      <c r="AJ192" s="49">
        <f>SUM(AH192:AI192)</f>
        <v>0</v>
      </c>
      <c r="AK192" s="19"/>
      <c r="AL192" s="19"/>
      <c r="AM192" s="19"/>
      <c r="AN192" s="19"/>
      <c r="AO192" s="19">
        <v>1</v>
      </c>
      <c r="AP192" s="19">
        <v>2.41</v>
      </c>
      <c r="AQ192" s="19">
        <f t="shared" ref="AQ192" si="785">AP192/AO192</f>
        <v>2.41</v>
      </c>
    </row>
    <row r="193" spans="1:43" ht="25.5" customHeight="1" x14ac:dyDescent="0.35">
      <c r="A193" s="24"/>
      <c r="B193" s="110" t="s">
        <v>134</v>
      </c>
      <c r="C193" s="18">
        <v>0</v>
      </c>
      <c r="D193" s="18">
        <v>0</v>
      </c>
      <c r="E193" s="18">
        <f t="shared" ref="E193:E195" si="786">C193+D193</f>
        <v>0</v>
      </c>
      <c r="F193" s="18">
        <v>10</v>
      </c>
      <c r="G193" s="53">
        <v>20</v>
      </c>
      <c r="H193" s="18">
        <f t="shared" ref="H193:H195" si="787">F193+G193</f>
        <v>30</v>
      </c>
      <c r="I193" s="18">
        <v>0</v>
      </c>
      <c r="J193" s="18">
        <v>0</v>
      </c>
      <c r="K193" s="18">
        <f t="shared" ref="K193:K195" si="788">I193+J193</f>
        <v>0</v>
      </c>
      <c r="L193" s="18">
        <f t="shared" si="768"/>
        <v>10</v>
      </c>
      <c r="M193" s="18">
        <f t="shared" si="768"/>
        <v>20</v>
      </c>
      <c r="N193" s="18">
        <f t="shared" ref="N193:N195" si="789">L193+M193</f>
        <v>30</v>
      </c>
      <c r="O193" s="17">
        <v>2</v>
      </c>
      <c r="P193" s="18" t="str">
        <f t="shared" si="770"/>
        <v>0</v>
      </c>
      <c r="Q193" s="18" t="str">
        <f t="shared" ref="Q193:Q195" si="790">IF(O193=1,M193,"0")</f>
        <v>0</v>
      </c>
      <c r="R193" s="18" t="str">
        <f t="shared" si="771"/>
        <v>0</v>
      </c>
      <c r="S193" s="18">
        <f>IF(O193=2,L193,"0")</f>
        <v>10</v>
      </c>
      <c r="T193" s="18">
        <f>IF(O193=2,M193,"0")</f>
        <v>20</v>
      </c>
      <c r="U193" s="18">
        <f>IF(O193=2,N193,"0")</f>
        <v>30</v>
      </c>
      <c r="V193" s="18" t="str">
        <f t="shared" si="772"/>
        <v>0</v>
      </c>
      <c r="W193" s="18" t="str">
        <f t="shared" si="773"/>
        <v>0</v>
      </c>
      <c r="X193" s="18" t="str">
        <f t="shared" si="774"/>
        <v>0</v>
      </c>
      <c r="Y193" s="18">
        <v>0</v>
      </c>
      <c r="Z193" s="18">
        <v>0</v>
      </c>
      <c r="AA193" s="18">
        <f>SUM(Y193:Z193)</f>
        <v>0</v>
      </c>
      <c r="AB193" s="19">
        <v>2</v>
      </c>
      <c r="AC193" s="19">
        <v>0</v>
      </c>
      <c r="AD193" s="19">
        <f>SUM(AB193:AC193)</f>
        <v>2</v>
      </c>
      <c r="AE193" s="19">
        <v>0</v>
      </c>
      <c r="AF193" s="19">
        <v>0</v>
      </c>
      <c r="AG193" s="19">
        <f>SUM(AE193:AF193)</f>
        <v>0</v>
      </c>
      <c r="AH193" s="49">
        <f t="shared" si="775"/>
        <v>2</v>
      </c>
      <c r="AI193" s="49">
        <f t="shared" si="775"/>
        <v>0</v>
      </c>
      <c r="AJ193" s="49">
        <f>SUM(AH193:AI193)</f>
        <v>2</v>
      </c>
      <c r="AK193" s="19"/>
      <c r="AL193" s="19"/>
      <c r="AM193" s="19"/>
      <c r="AN193" s="19"/>
      <c r="AO193" s="19">
        <v>30</v>
      </c>
      <c r="AP193" s="19">
        <v>91.28</v>
      </c>
      <c r="AQ193" s="102">
        <f t="shared" si="776"/>
        <v>3.0426666666666669</v>
      </c>
    </row>
    <row r="194" spans="1:43" ht="25.5" customHeight="1" x14ac:dyDescent="0.35">
      <c r="A194" s="24"/>
      <c r="B194" s="25" t="s">
        <v>135</v>
      </c>
      <c r="C194" s="18">
        <v>1</v>
      </c>
      <c r="D194" s="18">
        <v>2</v>
      </c>
      <c r="E194" s="18">
        <f t="shared" si="786"/>
        <v>3</v>
      </c>
      <c r="F194" s="18">
        <v>33</v>
      </c>
      <c r="G194" s="53">
        <v>131</v>
      </c>
      <c r="H194" s="18">
        <f t="shared" si="787"/>
        <v>164</v>
      </c>
      <c r="I194" s="18">
        <v>2</v>
      </c>
      <c r="J194" s="18">
        <v>2</v>
      </c>
      <c r="K194" s="18">
        <f t="shared" si="788"/>
        <v>4</v>
      </c>
      <c r="L194" s="18">
        <f t="shared" si="768"/>
        <v>36</v>
      </c>
      <c r="M194" s="18">
        <f t="shared" si="768"/>
        <v>135</v>
      </c>
      <c r="N194" s="18">
        <f t="shared" si="789"/>
        <v>171</v>
      </c>
      <c r="O194" s="17">
        <v>2</v>
      </c>
      <c r="P194" s="18" t="str">
        <f t="shared" si="770"/>
        <v>0</v>
      </c>
      <c r="Q194" s="18" t="str">
        <f t="shared" si="790"/>
        <v>0</v>
      </c>
      <c r="R194" s="18" t="str">
        <f t="shared" si="771"/>
        <v>0</v>
      </c>
      <c r="S194" s="18">
        <f>IF(O194=2,L194,"0")</f>
        <v>36</v>
      </c>
      <c r="T194" s="18">
        <f>IF(O194=2,M194,"0")</f>
        <v>135</v>
      </c>
      <c r="U194" s="18">
        <f>IF(O194=2,N194,"0")</f>
        <v>171</v>
      </c>
      <c r="V194" s="18" t="str">
        <f t="shared" si="772"/>
        <v>0</v>
      </c>
      <c r="W194" s="18" t="str">
        <f t="shared" si="773"/>
        <v>0</v>
      </c>
      <c r="X194" s="18" t="str">
        <f t="shared" si="774"/>
        <v>0</v>
      </c>
      <c r="Y194" s="18">
        <v>0</v>
      </c>
      <c r="Z194" s="18">
        <v>0</v>
      </c>
      <c r="AA194" s="18">
        <f t="shared" ref="AA194:AA195" si="791">SUM(Y194:Z194)</f>
        <v>0</v>
      </c>
      <c r="AB194" s="19">
        <v>28</v>
      </c>
      <c r="AC194" s="19">
        <v>10</v>
      </c>
      <c r="AD194" s="19">
        <f t="shared" ref="AD194:AD195" si="792">SUM(AB194:AC194)</f>
        <v>38</v>
      </c>
      <c r="AE194" s="19">
        <v>0</v>
      </c>
      <c r="AF194" s="19">
        <v>0</v>
      </c>
      <c r="AG194" s="19">
        <f t="shared" ref="AG194:AG195" si="793">SUM(AE194:AF194)</f>
        <v>0</v>
      </c>
      <c r="AH194" s="49">
        <f t="shared" ref="AH194:AH195" si="794">Y194+AB194+AE194</f>
        <v>28</v>
      </c>
      <c r="AI194" s="49">
        <f t="shared" ref="AI194:AI195" si="795">Z194+AC194+AF194</f>
        <v>10</v>
      </c>
      <c r="AJ194" s="49">
        <f t="shared" ref="AJ194:AJ195" si="796">SUM(AH194:AI194)</f>
        <v>38</v>
      </c>
      <c r="AK194" s="19"/>
      <c r="AL194" s="19"/>
      <c r="AM194" s="19"/>
      <c r="AN194" s="19"/>
      <c r="AO194" s="19">
        <v>171</v>
      </c>
      <c r="AP194" s="102">
        <v>531.20000000000005</v>
      </c>
      <c r="AQ194" s="102">
        <f t="shared" si="776"/>
        <v>3.1064327485380119</v>
      </c>
    </row>
    <row r="195" spans="1:43" ht="25.5" customHeight="1" x14ac:dyDescent="0.35">
      <c r="A195" s="24"/>
      <c r="B195" s="25" t="s">
        <v>136</v>
      </c>
      <c r="C195" s="18">
        <v>0</v>
      </c>
      <c r="D195" s="18">
        <v>1</v>
      </c>
      <c r="E195" s="18">
        <f t="shared" si="786"/>
        <v>1</v>
      </c>
      <c r="F195" s="18">
        <v>0</v>
      </c>
      <c r="G195" s="53">
        <v>0</v>
      </c>
      <c r="H195" s="18">
        <f t="shared" si="787"/>
        <v>0</v>
      </c>
      <c r="I195" s="18">
        <v>0</v>
      </c>
      <c r="J195" s="18">
        <v>0</v>
      </c>
      <c r="K195" s="18">
        <f t="shared" si="788"/>
        <v>0</v>
      </c>
      <c r="L195" s="18">
        <f t="shared" si="768"/>
        <v>0</v>
      </c>
      <c r="M195" s="18">
        <f t="shared" si="768"/>
        <v>1</v>
      </c>
      <c r="N195" s="18">
        <f t="shared" si="789"/>
        <v>1</v>
      </c>
      <c r="O195" s="17">
        <v>2</v>
      </c>
      <c r="P195" s="18" t="str">
        <f t="shared" si="770"/>
        <v>0</v>
      </c>
      <c r="Q195" s="18" t="str">
        <f t="shared" si="790"/>
        <v>0</v>
      </c>
      <c r="R195" s="18" t="str">
        <f t="shared" si="771"/>
        <v>0</v>
      </c>
      <c r="S195" s="18">
        <f>IF(O195=2,L195,"0")</f>
        <v>0</v>
      </c>
      <c r="T195" s="18">
        <f>IF(O195=2,M195,"0")</f>
        <v>1</v>
      </c>
      <c r="U195" s="18">
        <f>IF(O195=2,N195,"0")</f>
        <v>1</v>
      </c>
      <c r="V195" s="18" t="str">
        <f t="shared" si="772"/>
        <v>0</v>
      </c>
      <c r="W195" s="18" t="str">
        <f t="shared" si="773"/>
        <v>0</v>
      </c>
      <c r="X195" s="18" t="str">
        <f t="shared" si="774"/>
        <v>0</v>
      </c>
      <c r="Y195" s="18">
        <v>0</v>
      </c>
      <c r="Z195" s="18">
        <v>0</v>
      </c>
      <c r="AA195" s="18">
        <f t="shared" si="791"/>
        <v>0</v>
      </c>
      <c r="AB195" s="19">
        <v>0</v>
      </c>
      <c r="AC195" s="19">
        <v>0</v>
      </c>
      <c r="AD195" s="19">
        <f t="shared" si="792"/>
        <v>0</v>
      </c>
      <c r="AE195" s="19">
        <v>0</v>
      </c>
      <c r="AF195" s="19">
        <v>0</v>
      </c>
      <c r="AG195" s="19">
        <f t="shared" si="793"/>
        <v>0</v>
      </c>
      <c r="AH195" s="49">
        <f t="shared" si="794"/>
        <v>0</v>
      </c>
      <c r="AI195" s="49">
        <f t="shared" si="795"/>
        <v>0</v>
      </c>
      <c r="AJ195" s="49">
        <f t="shared" si="796"/>
        <v>0</v>
      </c>
      <c r="AK195" s="19"/>
      <c r="AL195" s="19"/>
      <c r="AM195" s="19"/>
      <c r="AN195" s="19"/>
      <c r="AO195" s="19">
        <v>1</v>
      </c>
      <c r="AP195" s="19">
        <v>2.42</v>
      </c>
      <c r="AQ195" s="19">
        <f t="shared" si="776"/>
        <v>2.42</v>
      </c>
    </row>
    <row r="196" spans="1:43" s="6" customFormat="1" ht="25.5" customHeight="1" x14ac:dyDescent="0.35">
      <c r="A196" s="39"/>
      <c r="B196" s="40" t="s">
        <v>34</v>
      </c>
      <c r="C196" s="32">
        <f t="shared" ref="C196:K196" si="797">SUM(C191:C195)</f>
        <v>2</v>
      </c>
      <c r="D196" s="32">
        <f t="shared" si="797"/>
        <v>3</v>
      </c>
      <c r="E196" s="32">
        <f t="shared" si="797"/>
        <v>5</v>
      </c>
      <c r="F196" s="32">
        <f t="shared" si="797"/>
        <v>52</v>
      </c>
      <c r="G196" s="32">
        <f t="shared" si="797"/>
        <v>192</v>
      </c>
      <c r="H196" s="32">
        <f t="shared" si="797"/>
        <v>244</v>
      </c>
      <c r="I196" s="32">
        <f t="shared" si="797"/>
        <v>4</v>
      </c>
      <c r="J196" s="32">
        <f t="shared" si="797"/>
        <v>4</v>
      </c>
      <c r="K196" s="32">
        <f t="shared" si="797"/>
        <v>8</v>
      </c>
      <c r="L196" s="32">
        <f>C196+F196+I196</f>
        <v>58</v>
      </c>
      <c r="M196" s="32">
        <f t="shared" si="768"/>
        <v>199</v>
      </c>
      <c r="N196" s="32">
        <f>L196+M196</f>
        <v>257</v>
      </c>
      <c r="O196" s="50">
        <f>SUM(O193:O195)</f>
        <v>6</v>
      </c>
      <c r="P196" s="32">
        <f t="shared" ref="P196:AJ196" si="798">SUM(P191:P195)</f>
        <v>0</v>
      </c>
      <c r="Q196" s="32">
        <f t="shared" si="798"/>
        <v>0</v>
      </c>
      <c r="R196" s="32">
        <f t="shared" si="798"/>
        <v>0</v>
      </c>
      <c r="S196" s="32">
        <f t="shared" si="798"/>
        <v>58</v>
      </c>
      <c r="T196" s="32">
        <f t="shared" si="798"/>
        <v>199</v>
      </c>
      <c r="U196" s="32">
        <f t="shared" si="798"/>
        <v>257</v>
      </c>
      <c r="V196" s="32">
        <f t="shared" si="798"/>
        <v>0</v>
      </c>
      <c r="W196" s="32">
        <f t="shared" si="798"/>
        <v>0</v>
      </c>
      <c r="X196" s="32">
        <f t="shared" si="798"/>
        <v>0</v>
      </c>
      <c r="Y196" s="32">
        <f t="shared" si="798"/>
        <v>0</v>
      </c>
      <c r="Z196" s="32">
        <f t="shared" si="798"/>
        <v>0</v>
      </c>
      <c r="AA196" s="32">
        <f t="shared" si="798"/>
        <v>0</v>
      </c>
      <c r="AB196" s="32">
        <f t="shared" si="798"/>
        <v>39</v>
      </c>
      <c r="AC196" s="32">
        <f t="shared" si="798"/>
        <v>16</v>
      </c>
      <c r="AD196" s="32">
        <f t="shared" si="798"/>
        <v>55</v>
      </c>
      <c r="AE196" s="32">
        <f t="shared" si="798"/>
        <v>0</v>
      </c>
      <c r="AF196" s="32">
        <f t="shared" si="798"/>
        <v>1</v>
      </c>
      <c r="AG196" s="32">
        <f t="shared" si="798"/>
        <v>1</v>
      </c>
      <c r="AH196" s="32">
        <f t="shared" si="798"/>
        <v>39</v>
      </c>
      <c r="AI196" s="32">
        <f t="shared" si="798"/>
        <v>17</v>
      </c>
      <c r="AJ196" s="32">
        <f t="shared" si="798"/>
        <v>56</v>
      </c>
      <c r="AK196" s="34">
        <f>SUM(AK191:AK195)</f>
        <v>0</v>
      </c>
      <c r="AL196" s="34">
        <f t="shared" ref="AL196:AO196" si="799">SUM(AL191:AL195)</f>
        <v>0</v>
      </c>
      <c r="AM196" s="34">
        <f t="shared" si="799"/>
        <v>0</v>
      </c>
      <c r="AN196" s="34">
        <f t="shared" si="799"/>
        <v>0</v>
      </c>
      <c r="AO196" s="34">
        <f t="shared" si="799"/>
        <v>257</v>
      </c>
      <c r="AP196" s="34">
        <f t="shared" ref="AP196" si="800">SUM(AP193:AP195)</f>
        <v>624.9</v>
      </c>
      <c r="AQ196" s="104">
        <f t="shared" si="776"/>
        <v>2.4315175097276263</v>
      </c>
    </row>
    <row r="197" spans="1:43" ht="25.5" customHeight="1" x14ac:dyDescent="0.35">
      <c r="A197" s="13"/>
      <c r="B197" s="14" t="s">
        <v>137</v>
      </c>
      <c r="C197" s="18"/>
      <c r="D197" s="18"/>
      <c r="E197" s="18"/>
      <c r="F197" s="16"/>
      <c r="G197" s="16"/>
      <c r="H197" s="18"/>
      <c r="I197" s="16"/>
      <c r="J197" s="16"/>
      <c r="K197" s="18"/>
      <c r="L197" s="18"/>
      <c r="M197" s="18"/>
      <c r="N197" s="18"/>
      <c r="O197" s="17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</row>
    <row r="198" spans="1:43" ht="25.5" customHeight="1" x14ac:dyDescent="0.35">
      <c r="A198" s="13"/>
      <c r="B198" s="25" t="s">
        <v>138</v>
      </c>
      <c r="C198" s="18">
        <v>0</v>
      </c>
      <c r="D198" s="18">
        <v>0</v>
      </c>
      <c r="E198" s="18">
        <f>C198+D198</f>
        <v>0</v>
      </c>
      <c r="F198" s="18">
        <v>9</v>
      </c>
      <c r="G198" s="53">
        <v>15</v>
      </c>
      <c r="H198" s="18">
        <f>F198+G198</f>
        <v>24</v>
      </c>
      <c r="I198" s="18">
        <v>0</v>
      </c>
      <c r="J198" s="18">
        <v>3</v>
      </c>
      <c r="K198" s="18">
        <f>I198+J198</f>
        <v>3</v>
      </c>
      <c r="L198" s="18">
        <f>C198+F198+I198</f>
        <v>9</v>
      </c>
      <c r="M198" s="18">
        <f>D198+G198+J198</f>
        <v>18</v>
      </c>
      <c r="N198" s="18">
        <f t="shared" ref="N198" si="801">L198+M198</f>
        <v>27</v>
      </c>
      <c r="O198" s="17">
        <v>2</v>
      </c>
      <c r="P198" s="18" t="str">
        <f>IF(O198=1,L198,"0")</f>
        <v>0</v>
      </c>
      <c r="Q198" s="18" t="str">
        <f>IF(O198=1,M198,"0")</f>
        <v>0</v>
      </c>
      <c r="R198" s="18" t="str">
        <f>IF(O198=1,N198,"0")</f>
        <v>0</v>
      </c>
      <c r="S198" s="18">
        <f>IF(O198=2,L198,"0")</f>
        <v>9</v>
      </c>
      <c r="T198" s="18">
        <f>IF(O198=2,M198,"0")</f>
        <v>18</v>
      </c>
      <c r="U198" s="18">
        <f>IF(O198=2,N198,"0")</f>
        <v>27</v>
      </c>
      <c r="V198" s="18" t="str">
        <f t="shared" ref="V198:V200" si="802">IF(O198=3,L198,"0")</f>
        <v>0</v>
      </c>
      <c r="W198" s="18" t="str">
        <f t="shared" ref="W198:W200" si="803">IF(O198=3,M198,"0")</f>
        <v>0</v>
      </c>
      <c r="X198" s="18" t="str">
        <f t="shared" ref="X198:X200" si="804">IF(O198=3,N198,"0")</f>
        <v>0</v>
      </c>
      <c r="Y198" s="18">
        <v>0</v>
      </c>
      <c r="Z198" s="18">
        <v>0</v>
      </c>
      <c r="AA198" s="18">
        <f>SUM(Y198:Z198)</f>
        <v>0</v>
      </c>
      <c r="AB198" s="19">
        <v>10</v>
      </c>
      <c r="AC198" s="19">
        <v>6</v>
      </c>
      <c r="AD198" s="19">
        <f>SUM(AB198:AC198)</f>
        <v>16</v>
      </c>
      <c r="AE198" s="19">
        <v>0</v>
      </c>
      <c r="AF198" s="19">
        <v>0</v>
      </c>
      <c r="AG198" s="19">
        <f>SUM(AE198:AF198)</f>
        <v>0</v>
      </c>
      <c r="AH198" s="49">
        <f>Y198+AB198+AE198</f>
        <v>10</v>
      </c>
      <c r="AI198" s="49">
        <f>Z198+AC198+AF198</f>
        <v>6</v>
      </c>
      <c r="AJ198" s="49">
        <f>SUM(AH198:AI198)</f>
        <v>16</v>
      </c>
      <c r="AK198" s="19"/>
      <c r="AL198" s="19"/>
      <c r="AM198" s="19"/>
      <c r="AN198" s="19"/>
      <c r="AO198" s="19">
        <v>27</v>
      </c>
      <c r="AP198" s="19">
        <v>93.18</v>
      </c>
      <c r="AQ198" s="102">
        <f t="shared" ref="AQ198:AQ201" si="805">AP198/AO198</f>
        <v>3.4511111111111115</v>
      </c>
    </row>
    <row r="199" spans="1:43" ht="25.5" customHeight="1" x14ac:dyDescent="0.35">
      <c r="A199" s="13"/>
      <c r="B199" s="25" t="s">
        <v>134</v>
      </c>
      <c r="C199" s="18">
        <v>0</v>
      </c>
      <c r="D199" s="18">
        <v>0</v>
      </c>
      <c r="E199" s="18">
        <f>C199+D199</f>
        <v>0</v>
      </c>
      <c r="F199" s="18">
        <v>0</v>
      </c>
      <c r="G199" s="53">
        <v>0</v>
      </c>
      <c r="H199" s="18">
        <f>F199+G199</f>
        <v>0</v>
      </c>
      <c r="I199" s="18">
        <v>2</v>
      </c>
      <c r="J199" s="18">
        <v>2</v>
      </c>
      <c r="K199" s="18">
        <f>I199+J199</f>
        <v>4</v>
      </c>
      <c r="L199" s="18">
        <f t="shared" ref="L199:L201" si="806">C199+F199+I199</f>
        <v>2</v>
      </c>
      <c r="M199" s="18">
        <f t="shared" ref="M199:M201" si="807">D199+G199+J199</f>
        <v>2</v>
      </c>
      <c r="N199" s="18">
        <f t="shared" ref="N199:N201" si="808">L199+M199</f>
        <v>4</v>
      </c>
      <c r="O199" s="17">
        <v>2</v>
      </c>
      <c r="P199" s="18" t="str">
        <f>IF(O199=1,L199,"0")</f>
        <v>0</v>
      </c>
      <c r="Q199" s="18" t="str">
        <f>IF(O199=1,M199,"0")</f>
        <v>0</v>
      </c>
      <c r="R199" s="18" t="str">
        <f>IF(O199=1,N199,"0")</f>
        <v>0</v>
      </c>
      <c r="S199" s="18">
        <f>IF(O199=2,L199,"0")</f>
        <v>2</v>
      </c>
      <c r="T199" s="18">
        <f>IF(O199=2,M199,"0")</f>
        <v>2</v>
      </c>
      <c r="U199" s="18">
        <f>IF(O199=2,N199,"0")</f>
        <v>4</v>
      </c>
      <c r="V199" s="18" t="str">
        <f t="shared" si="802"/>
        <v>0</v>
      </c>
      <c r="W199" s="18" t="str">
        <f t="shared" si="803"/>
        <v>0</v>
      </c>
      <c r="X199" s="18" t="str">
        <f t="shared" si="804"/>
        <v>0</v>
      </c>
      <c r="Y199" s="18">
        <v>0</v>
      </c>
      <c r="Z199" s="18">
        <v>0</v>
      </c>
      <c r="AA199" s="18">
        <f>SUM(Y199:Z199)</f>
        <v>0</v>
      </c>
      <c r="AB199" s="19">
        <v>0</v>
      </c>
      <c r="AC199" s="19">
        <v>0</v>
      </c>
      <c r="AD199" s="19">
        <f>SUM(AB199:AC199)</f>
        <v>0</v>
      </c>
      <c r="AE199" s="19">
        <v>0</v>
      </c>
      <c r="AF199" s="19">
        <v>2</v>
      </c>
      <c r="AG199" s="19">
        <f>SUM(AE199:AF199)</f>
        <v>2</v>
      </c>
      <c r="AH199" s="49">
        <f>Y199+AB199+AE199</f>
        <v>0</v>
      </c>
      <c r="AI199" s="49">
        <f>Z199+AC199+AF199</f>
        <v>2</v>
      </c>
      <c r="AJ199" s="49">
        <f>SUM(AH199:AI199)</f>
        <v>2</v>
      </c>
      <c r="AK199" s="19"/>
      <c r="AL199" s="19"/>
      <c r="AM199" s="19"/>
      <c r="AN199" s="19"/>
      <c r="AO199" s="19">
        <v>4</v>
      </c>
      <c r="AP199" s="19">
        <v>13.23</v>
      </c>
      <c r="AQ199" s="102">
        <f t="shared" ref="AQ199" si="809">AP199/AO199</f>
        <v>3.3075000000000001</v>
      </c>
    </row>
    <row r="200" spans="1:43" ht="25.5" customHeight="1" x14ac:dyDescent="0.35">
      <c r="A200" s="24"/>
      <c r="B200" s="25" t="s">
        <v>135</v>
      </c>
      <c r="C200" s="18">
        <v>1</v>
      </c>
      <c r="D200" s="18">
        <v>2</v>
      </c>
      <c r="E200" s="18">
        <f>C200+D200</f>
        <v>3</v>
      </c>
      <c r="F200" s="18">
        <v>21</v>
      </c>
      <c r="G200" s="53">
        <v>39</v>
      </c>
      <c r="H200" s="18">
        <f>F200+G200</f>
        <v>60</v>
      </c>
      <c r="I200" s="18">
        <v>2</v>
      </c>
      <c r="J200" s="18">
        <v>4</v>
      </c>
      <c r="K200" s="18">
        <f>I200+J200</f>
        <v>6</v>
      </c>
      <c r="L200" s="18">
        <f t="shared" si="806"/>
        <v>24</v>
      </c>
      <c r="M200" s="18">
        <f t="shared" si="807"/>
        <v>45</v>
      </c>
      <c r="N200" s="18">
        <f t="shared" si="808"/>
        <v>69</v>
      </c>
      <c r="O200" s="17">
        <v>2</v>
      </c>
      <c r="P200" s="18" t="str">
        <f>IF(O200=1,L200,"0")</f>
        <v>0</v>
      </c>
      <c r="Q200" s="18" t="str">
        <f>IF(O200=1,M200,"0")</f>
        <v>0</v>
      </c>
      <c r="R200" s="18" t="str">
        <f>IF(O200=1,N200,"0")</f>
        <v>0</v>
      </c>
      <c r="S200" s="18">
        <f>IF(O200=2,L200,"0")</f>
        <v>24</v>
      </c>
      <c r="T200" s="18">
        <f>IF(O200=2,M200,"0")</f>
        <v>45</v>
      </c>
      <c r="U200" s="18">
        <f>IF(O200=2,N200,"0")</f>
        <v>69</v>
      </c>
      <c r="V200" s="18" t="str">
        <f t="shared" si="802"/>
        <v>0</v>
      </c>
      <c r="W200" s="18" t="str">
        <f t="shared" si="803"/>
        <v>0</v>
      </c>
      <c r="X200" s="18" t="str">
        <f t="shared" si="804"/>
        <v>0</v>
      </c>
      <c r="Y200" s="18">
        <v>0</v>
      </c>
      <c r="Z200" s="18">
        <v>0</v>
      </c>
      <c r="AA200" s="18">
        <f t="shared" ref="AA200" si="810">SUM(Y200:Z200)</f>
        <v>0</v>
      </c>
      <c r="AB200" s="19">
        <v>15</v>
      </c>
      <c r="AC200" s="19">
        <v>15</v>
      </c>
      <c r="AD200" s="19">
        <f>SUM(AB200:AC200)</f>
        <v>30</v>
      </c>
      <c r="AE200" s="19">
        <v>0</v>
      </c>
      <c r="AF200" s="19">
        <v>0</v>
      </c>
      <c r="AG200" s="19">
        <f t="shared" ref="AG200" si="811">SUM(AE200:AF200)</f>
        <v>0</v>
      </c>
      <c r="AH200" s="49">
        <f t="shared" ref="AH200" si="812">Y200+AB200+AE200</f>
        <v>15</v>
      </c>
      <c r="AI200" s="49">
        <f t="shared" ref="AI200" si="813">Z200+AC200+AF200</f>
        <v>15</v>
      </c>
      <c r="AJ200" s="49">
        <f t="shared" ref="AJ200" si="814">SUM(AH200:AI200)</f>
        <v>30</v>
      </c>
      <c r="AK200" s="19"/>
      <c r="AL200" s="19"/>
      <c r="AM200" s="19"/>
      <c r="AN200" s="19"/>
      <c r="AO200" s="19">
        <v>69</v>
      </c>
      <c r="AP200" s="19">
        <v>219.47</v>
      </c>
      <c r="AQ200" s="102">
        <f t="shared" si="805"/>
        <v>3.1807246376811595</v>
      </c>
    </row>
    <row r="201" spans="1:43" s="6" customFormat="1" ht="25.5" customHeight="1" x14ac:dyDescent="0.35">
      <c r="A201" s="39"/>
      <c r="B201" s="40" t="s">
        <v>34</v>
      </c>
      <c r="C201" s="32">
        <f t="shared" ref="C201:K201" si="815">SUM(C198:C200)</f>
        <v>1</v>
      </c>
      <c r="D201" s="32">
        <f t="shared" si="815"/>
        <v>2</v>
      </c>
      <c r="E201" s="32">
        <f t="shared" si="815"/>
        <v>3</v>
      </c>
      <c r="F201" s="32">
        <f t="shared" si="815"/>
        <v>30</v>
      </c>
      <c r="G201" s="46">
        <f t="shared" si="815"/>
        <v>54</v>
      </c>
      <c r="H201" s="32">
        <f t="shared" si="815"/>
        <v>84</v>
      </c>
      <c r="I201" s="32">
        <f t="shared" si="815"/>
        <v>4</v>
      </c>
      <c r="J201" s="32">
        <f t="shared" si="815"/>
        <v>9</v>
      </c>
      <c r="K201" s="32">
        <f t="shared" si="815"/>
        <v>13</v>
      </c>
      <c r="L201" s="18">
        <f t="shared" si="806"/>
        <v>35</v>
      </c>
      <c r="M201" s="18">
        <f t="shared" si="807"/>
        <v>65</v>
      </c>
      <c r="N201" s="18">
        <f t="shared" si="808"/>
        <v>100</v>
      </c>
      <c r="O201" s="50">
        <f t="shared" ref="O201:AP201" si="816">SUM(O198:O200)</f>
        <v>6</v>
      </c>
      <c r="P201" s="32">
        <f t="shared" si="816"/>
        <v>0</v>
      </c>
      <c r="Q201" s="32">
        <f>SUM(Q198:Q200)</f>
        <v>0</v>
      </c>
      <c r="R201" s="32">
        <f t="shared" si="816"/>
        <v>0</v>
      </c>
      <c r="S201" s="32">
        <f t="shared" si="816"/>
        <v>35</v>
      </c>
      <c r="T201" s="32">
        <f t="shared" si="816"/>
        <v>65</v>
      </c>
      <c r="U201" s="32">
        <f t="shared" si="816"/>
        <v>100</v>
      </c>
      <c r="V201" s="32">
        <f t="shared" si="816"/>
        <v>0</v>
      </c>
      <c r="W201" s="32">
        <f t="shared" si="816"/>
        <v>0</v>
      </c>
      <c r="X201" s="32">
        <f t="shared" si="816"/>
        <v>0</v>
      </c>
      <c r="Y201" s="32">
        <f t="shared" si="816"/>
        <v>0</v>
      </c>
      <c r="Z201" s="32">
        <f t="shared" si="816"/>
        <v>0</v>
      </c>
      <c r="AA201" s="32">
        <f t="shared" si="816"/>
        <v>0</v>
      </c>
      <c r="AB201" s="34">
        <f t="shared" si="816"/>
        <v>25</v>
      </c>
      <c r="AC201" s="34">
        <f t="shared" si="816"/>
        <v>21</v>
      </c>
      <c r="AD201" s="34">
        <f t="shared" si="816"/>
        <v>46</v>
      </c>
      <c r="AE201" s="34">
        <f t="shared" si="816"/>
        <v>0</v>
      </c>
      <c r="AF201" s="34">
        <f t="shared" si="816"/>
        <v>2</v>
      </c>
      <c r="AG201" s="34">
        <f t="shared" si="816"/>
        <v>2</v>
      </c>
      <c r="AH201" s="35">
        <f t="shared" si="816"/>
        <v>25</v>
      </c>
      <c r="AI201" s="35">
        <f t="shared" si="816"/>
        <v>23</v>
      </c>
      <c r="AJ201" s="35">
        <f t="shared" si="816"/>
        <v>48</v>
      </c>
      <c r="AK201" s="34">
        <f t="shared" si="816"/>
        <v>0</v>
      </c>
      <c r="AL201" s="34">
        <f t="shared" si="816"/>
        <v>0</v>
      </c>
      <c r="AM201" s="34">
        <f t="shared" si="816"/>
        <v>0</v>
      </c>
      <c r="AN201" s="34">
        <f t="shared" si="816"/>
        <v>0</v>
      </c>
      <c r="AO201" s="34">
        <f t="shared" si="816"/>
        <v>100</v>
      </c>
      <c r="AP201" s="34">
        <f t="shared" si="816"/>
        <v>325.88</v>
      </c>
      <c r="AQ201" s="104">
        <f t="shared" si="805"/>
        <v>3.2587999999999999</v>
      </c>
    </row>
    <row r="202" spans="1:43" ht="25.5" customHeight="1" x14ac:dyDescent="0.35">
      <c r="A202" s="24"/>
      <c r="B202" s="44" t="s">
        <v>139</v>
      </c>
      <c r="C202" s="18"/>
      <c r="D202" s="18"/>
      <c r="E202" s="18"/>
      <c r="F202" s="32"/>
      <c r="G202" s="32"/>
      <c r="H202" s="18"/>
      <c r="I202" s="32"/>
      <c r="J202" s="32"/>
      <c r="K202" s="18"/>
      <c r="L202" s="18"/>
      <c r="M202" s="18"/>
      <c r="N202" s="18"/>
      <c r="O202" s="17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</row>
    <row r="203" spans="1:43" ht="25.5" customHeight="1" x14ac:dyDescent="0.35">
      <c r="A203" s="13"/>
      <c r="B203" s="54" t="s">
        <v>140</v>
      </c>
      <c r="C203" s="18">
        <v>0</v>
      </c>
      <c r="D203" s="18">
        <v>1</v>
      </c>
      <c r="E203" s="18">
        <f>C203+D203</f>
        <v>1</v>
      </c>
      <c r="F203" s="47">
        <v>0</v>
      </c>
      <c r="G203" s="48">
        <v>41</v>
      </c>
      <c r="H203" s="18">
        <f>F203+G203</f>
        <v>41</v>
      </c>
      <c r="I203" s="47">
        <v>0</v>
      </c>
      <c r="J203" s="47">
        <v>0</v>
      </c>
      <c r="K203" s="18">
        <f>I203+J203</f>
        <v>0</v>
      </c>
      <c r="L203" s="18">
        <f t="shared" ref="L203:M206" si="817">C203+F203+I203</f>
        <v>0</v>
      </c>
      <c r="M203" s="18">
        <f t="shared" si="817"/>
        <v>42</v>
      </c>
      <c r="N203" s="18">
        <f t="shared" ref="N203:N206" si="818">L203+M203</f>
        <v>42</v>
      </c>
      <c r="O203" s="17">
        <v>1</v>
      </c>
      <c r="P203" s="18">
        <f>IF(O203=1,L203,"0")</f>
        <v>0</v>
      </c>
      <c r="Q203" s="18">
        <f>IF(O203=1,M203,"0")</f>
        <v>42</v>
      </c>
      <c r="R203" s="18">
        <f>IF(O203=1,N203,"0")</f>
        <v>42</v>
      </c>
      <c r="S203" s="18" t="str">
        <f>IF(O203=2,L203,"0")</f>
        <v>0</v>
      </c>
      <c r="T203" s="18" t="str">
        <f>IF(O203=2,M203,"0")</f>
        <v>0</v>
      </c>
      <c r="U203" s="18" t="str">
        <f>IF(O203=2,N203,"0")</f>
        <v>0</v>
      </c>
      <c r="V203" s="18" t="str">
        <f t="shared" ref="V203" si="819">IF(O203=3,L203,"0")</f>
        <v>0</v>
      </c>
      <c r="W203" s="18" t="str">
        <f t="shared" ref="W203" si="820">IF(O203=3,M203,"0")</f>
        <v>0</v>
      </c>
      <c r="X203" s="18" t="str">
        <f t="shared" ref="X203" si="821">IF(O203=3,N203,"0")</f>
        <v>0</v>
      </c>
      <c r="Y203" s="18">
        <v>0</v>
      </c>
      <c r="Z203" s="18">
        <v>0</v>
      </c>
      <c r="AA203" s="18">
        <f>SUM(Y203:Z203)</f>
        <v>0</v>
      </c>
      <c r="AB203" s="19">
        <v>5</v>
      </c>
      <c r="AC203" s="19">
        <v>15</v>
      </c>
      <c r="AD203" s="19">
        <f>SUM(AB203:AC203)</f>
        <v>20</v>
      </c>
      <c r="AE203" s="19">
        <v>0</v>
      </c>
      <c r="AF203" s="19">
        <v>0</v>
      </c>
      <c r="AG203" s="19">
        <f>SUM(AE203:AF203)</f>
        <v>0</v>
      </c>
      <c r="AH203" s="49">
        <f>Y203+AB203+AE203</f>
        <v>5</v>
      </c>
      <c r="AI203" s="49">
        <f>Z203+AC203+AF203</f>
        <v>15</v>
      </c>
      <c r="AJ203" s="49">
        <f>SUM(AH203:AI203)</f>
        <v>20</v>
      </c>
      <c r="AK203" s="19"/>
      <c r="AL203" s="19"/>
      <c r="AM203" s="19"/>
      <c r="AN203" s="19"/>
      <c r="AO203" s="19">
        <v>42</v>
      </c>
      <c r="AP203" s="19">
        <v>134.16</v>
      </c>
      <c r="AQ203" s="102">
        <f t="shared" ref="AQ203:AQ206" si="822">AP203/AO203</f>
        <v>3.1942857142857144</v>
      </c>
    </row>
    <row r="204" spans="1:43" s="6" customFormat="1" ht="25.5" customHeight="1" x14ac:dyDescent="0.35">
      <c r="A204" s="13"/>
      <c r="B204" s="31" t="s">
        <v>34</v>
      </c>
      <c r="C204" s="32">
        <f t="shared" ref="C204" si="823">SUM(C203)</f>
        <v>0</v>
      </c>
      <c r="D204" s="32">
        <f t="shared" ref="D204:E204" si="824">SUM(D203)</f>
        <v>1</v>
      </c>
      <c r="E204" s="32">
        <f t="shared" si="824"/>
        <v>1</v>
      </c>
      <c r="F204" s="16">
        <f t="shared" ref="F204" si="825">SUM(F203)</f>
        <v>0</v>
      </c>
      <c r="G204" s="62">
        <f t="shared" ref="G204:H204" si="826">SUM(G203)</f>
        <v>41</v>
      </c>
      <c r="H204" s="32">
        <f t="shared" si="826"/>
        <v>41</v>
      </c>
      <c r="I204" s="16">
        <f t="shared" ref="I204" si="827">SUM(I203)</f>
        <v>0</v>
      </c>
      <c r="J204" s="16">
        <f t="shared" ref="J204:K204" si="828">SUM(J203)</f>
        <v>0</v>
      </c>
      <c r="K204" s="32">
        <f t="shared" si="828"/>
        <v>0</v>
      </c>
      <c r="L204" s="18">
        <f t="shared" si="817"/>
        <v>0</v>
      </c>
      <c r="M204" s="18">
        <f t="shared" si="817"/>
        <v>42</v>
      </c>
      <c r="N204" s="18">
        <f t="shared" si="818"/>
        <v>42</v>
      </c>
      <c r="O204" s="50">
        <f t="shared" ref="O204:U204" si="829">SUM(O203)</f>
        <v>1</v>
      </c>
      <c r="P204" s="32">
        <f t="shared" si="829"/>
        <v>0</v>
      </c>
      <c r="Q204" s="32">
        <f t="shared" si="829"/>
        <v>42</v>
      </c>
      <c r="R204" s="32">
        <f t="shared" si="829"/>
        <v>42</v>
      </c>
      <c r="S204" s="32">
        <f t="shared" si="829"/>
        <v>0</v>
      </c>
      <c r="T204" s="32">
        <f t="shared" si="829"/>
        <v>0</v>
      </c>
      <c r="U204" s="32">
        <f t="shared" si="829"/>
        <v>0</v>
      </c>
      <c r="V204" s="32">
        <f t="shared" ref="V204:X204" si="830">SUM(V203)</f>
        <v>0</v>
      </c>
      <c r="W204" s="32">
        <f t="shared" si="830"/>
        <v>0</v>
      </c>
      <c r="X204" s="32">
        <f t="shared" si="830"/>
        <v>0</v>
      </c>
      <c r="Y204" s="32">
        <f>SUM(Y203)</f>
        <v>0</v>
      </c>
      <c r="Z204" s="32">
        <f t="shared" ref="Z204:AA204" si="831">SUM(Z203)</f>
        <v>0</v>
      </c>
      <c r="AA204" s="32">
        <f t="shared" si="831"/>
        <v>0</v>
      </c>
      <c r="AB204" s="34">
        <f>SUM(AB203)</f>
        <v>5</v>
      </c>
      <c r="AC204" s="34">
        <f t="shared" ref="AC204:AD204" si="832">SUM(AC203)</f>
        <v>15</v>
      </c>
      <c r="AD204" s="34">
        <f t="shared" si="832"/>
        <v>20</v>
      </c>
      <c r="AE204" s="34">
        <f>SUM(AE203)</f>
        <v>0</v>
      </c>
      <c r="AF204" s="34">
        <f t="shared" ref="AF204:AG204" si="833">SUM(AF203)</f>
        <v>0</v>
      </c>
      <c r="AG204" s="34">
        <f t="shared" si="833"/>
        <v>0</v>
      </c>
      <c r="AH204" s="35">
        <f>SUM(AH203)</f>
        <v>5</v>
      </c>
      <c r="AI204" s="35">
        <f t="shared" ref="AI204:AJ204" si="834">SUM(AI203)</f>
        <v>15</v>
      </c>
      <c r="AJ204" s="35">
        <f t="shared" si="834"/>
        <v>20</v>
      </c>
      <c r="AK204" s="34">
        <f>SUM(AK203)</f>
        <v>0</v>
      </c>
      <c r="AL204" s="34">
        <f t="shared" ref="AL204:AO204" si="835">SUM(AL203)</f>
        <v>0</v>
      </c>
      <c r="AM204" s="34">
        <f t="shared" si="835"/>
        <v>0</v>
      </c>
      <c r="AN204" s="34">
        <f t="shared" si="835"/>
        <v>0</v>
      </c>
      <c r="AO204" s="34">
        <f t="shared" si="835"/>
        <v>42</v>
      </c>
      <c r="AP204" s="34">
        <f>SUM(AP203)</f>
        <v>134.16</v>
      </c>
      <c r="AQ204" s="104">
        <f t="shared" si="822"/>
        <v>3.1942857142857144</v>
      </c>
    </row>
    <row r="205" spans="1:43" s="6" customFormat="1" ht="25.5" customHeight="1" x14ac:dyDescent="0.35">
      <c r="A205" s="39"/>
      <c r="B205" s="40" t="s">
        <v>36</v>
      </c>
      <c r="C205" s="32">
        <f t="shared" ref="C205:K205" si="836">C196+C201+C204</f>
        <v>3</v>
      </c>
      <c r="D205" s="32">
        <f t="shared" si="836"/>
        <v>6</v>
      </c>
      <c r="E205" s="32">
        <f t="shared" si="836"/>
        <v>9</v>
      </c>
      <c r="F205" s="32">
        <f>F196+F201+F204</f>
        <v>82</v>
      </c>
      <c r="G205" s="46">
        <f t="shared" si="836"/>
        <v>287</v>
      </c>
      <c r="H205" s="32">
        <f t="shared" si="836"/>
        <v>369</v>
      </c>
      <c r="I205" s="32">
        <f t="shared" si="836"/>
        <v>8</v>
      </c>
      <c r="J205" s="32">
        <f t="shared" si="836"/>
        <v>13</v>
      </c>
      <c r="K205" s="32">
        <f t="shared" si="836"/>
        <v>21</v>
      </c>
      <c r="L205" s="32">
        <f t="shared" si="817"/>
        <v>93</v>
      </c>
      <c r="M205" s="32">
        <f t="shared" si="817"/>
        <v>306</v>
      </c>
      <c r="N205" s="32">
        <f t="shared" si="818"/>
        <v>399</v>
      </c>
      <c r="O205" s="50">
        <f t="shared" ref="O205:AP205" si="837">O196+O201+O204</f>
        <v>13</v>
      </c>
      <c r="P205" s="32">
        <f t="shared" si="837"/>
        <v>0</v>
      </c>
      <c r="Q205" s="32">
        <f t="shared" si="837"/>
        <v>42</v>
      </c>
      <c r="R205" s="32">
        <f t="shared" si="837"/>
        <v>42</v>
      </c>
      <c r="S205" s="32">
        <f t="shared" si="837"/>
        <v>93</v>
      </c>
      <c r="T205" s="32">
        <f t="shared" si="837"/>
        <v>264</v>
      </c>
      <c r="U205" s="32">
        <f>U196+U201+U204</f>
        <v>357</v>
      </c>
      <c r="V205" s="32">
        <f t="shared" ref="V205:W205" si="838">V196+V201+V204</f>
        <v>0</v>
      </c>
      <c r="W205" s="32">
        <f t="shared" si="838"/>
        <v>0</v>
      </c>
      <c r="X205" s="32">
        <f>X196+X201+X204</f>
        <v>0</v>
      </c>
      <c r="Y205" s="32">
        <f t="shared" si="837"/>
        <v>0</v>
      </c>
      <c r="Z205" s="32">
        <f t="shared" si="837"/>
        <v>0</v>
      </c>
      <c r="AA205" s="32">
        <f t="shared" si="837"/>
        <v>0</v>
      </c>
      <c r="AB205" s="34">
        <f t="shared" si="837"/>
        <v>69</v>
      </c>
      <c r="AC205" s="34">
        <f t="shared" si="837"/>
        <v>52</v>
      </c>
      <c r="AD205" s="34">
        <f t="shared" si="837"/>
        <v>121</v>
      </c>
      <c r="AE205" s="34">
        <f t="shared" si="837"/>
        <v>0</v>
      </c>
      <c r="AF205" s="34">
        <f t="shared" si="837"/>
        <v>3</v>
      </c>
      <c r="AG205" s="34">
        <f t="shared" si="837"/>
        <v>3</v>
      </c>
      <c r="AH205" s="35">
        <f t="shared" si="837"/>
        <v>69</v>
      </c>
      <c r="AI205" s="35">
        <f t="shared" si="837"/>
        <v>55</v>
      </c>
      <c r="AJ205" s="35">
        <f t="shared" si="837"/>
        <v>124</v>
      </c>
      <c r="AK205" s="34">
        <f t="shared" si="837"/>
        <v>0</v>
      </c>
      <c r="AL205" s="34">
        <f t="shared" si="837"/>
        <v>0</v>
      </c>
      <c r="AM205" s="34">
        <f t="shared" si="837"/>
        <v>0</v>
      </c>
      <c r="AN205" s="34">
        <f t="shared" si="837"/>
        <v>0</v>
      </c>
      <c r="AO205" s="34">
        <f t="shared" si="837"/>
        <v>399</v>
      </c>
      <c r="AP205" s="34">
        <f t="shared" si="837"/>
        <v>1084.94</v>
      </c>
      <c r="AQ205" s="104">
        <f t="shared" si="822"/>
        <v>2.7191478696741855</v>
      </c>
    </row>
    <row r="206" spans="1:43" s="6" customFormat="1" ht="25.5" customHeight="1" x14ac:dyDescent="0.35">
      <c r="A206" s="79"/>
      <c r="B206" s="80" t="s">
        <v>39</v>
      </c>
      <c r="C206" s="81">
        <f t="shared" ref="C206:K206" si="839">C205</f>
        <v>3</v>
      </c>
      <c r="D206" s="81">
        <f t="shared" si="839"/>
        <v>6</v>
      </c>
      <c r="E206" s="81">
        <f t="shared" si="839"/>
        <v>9</v>
      </c>
      <c r="F206" s="81">
        <f t="shared" si="839"/>
        <v>82</v>
      </c>
      <c r="G206" s="82">
        <f t="shared" si="839"/>
        <v>287</v>
      </c>
      <c r="H206" s="81">
        <f t="shared" si="839"/>
        <v>369</v>
      </c>
      <c r="I206" s="81">
        <f t="shared" si="839"/>
        <v>8</v>
      </c>
      <c r="J206" s="81">
        <f t="shared" si="839"/>
        <v>13</v>
      </c>
      <c r="K206" s="81">
        <f t="shared" si="839"/>
        <v>21</v>
      </c>
      <c r="L206" s="81">
        <f t="shared" si="817"/>
        <v>93</v>
      </c>
      <c r="M206" s="81">
        <f t="shared" si="817"/>
        <v>306</v>
      </c>
      <c r="N206" s="81">
        <f t="shared" si="818"/>
        <v>399</v>
      </c>
      <c r="O206" s="85">
        <f>O205</f>
        <v>13</v>
      </c>
      <c r="P206" s="81">
        <f>P205</f>
        <v>0</v>
      </c>
      <c r="Q206" s="81">
        <f t="shared" ref="Q206:T206" si="840">Q205</f>
        <v>42</v>
      </c>
      <c r="R206" s="81">
        <f t="shared" si="840"/>
        <v>42</v>
      </c>
      <c r="S206" s="81">
        <f t="shared" si="840"/>
        <v>93</v>
      </c>
      <c r="T206" s="81">
        <f t="shared" si="840"/>
        <v>264</v>
      </c>
      <c r="U206" s="81">
        <f>U205</f>
        <v>357</v>
      </c>
      <c r="V206" s="81">
        <f t="shared" ref="V206:W206" si="841">V205</f>
        <v>0</v>
      </c>
      <c r="W206" s="81">
        <f t="shared" si="841"/>
        <v>0</v>
      </c>
      <c r="X206" s="81">
        <f>X205</f>
        <v>0</v>
      </c>
      <c r="Y206" s="59">
        <f>Y205</f>
        <v>0</v>
      </c>
      <c r="Z206" s="59">
        <f t="shared" ref="Z206:AA206" si="842">Z205</f>
        <v>0</v>
      </c>
      <c r="AA206" s="59">
        <f t="shared" si="842"/>
        <v>0</v>
      </c>
      <c r="AB206" s="34">
        <f>AB205</f>
        <v>69</v>
      </c>
      <c r="AC206" s="34">
        <f t="shared" ref="AC206:AD206" si="843">AC205</f>
        <v>52</v>
      </c>
      <c r="AD206" s="34">
        <f t="shared" si="843"/>
        <v>121</v>
      </c>
      <c r="AE206" s="34">
        <f>AE205</f>
        <v>0</v>
      </c>
      <c r="AF206" s="34">
        <f t="shared" ref="AF206:AG206" si="844">AF205</f>
        <v>3</v>
      </c>
      <c r="AG206" s="34">
        <f t="shared" si="844"/>
        <v>3</v>
      </c>
      <c r="AH206" s="35">
        <f>AH205</f>
        <v>69</v>
      </c>
      <c r="AI206" s="35">
        <f t="shared" ref="AI206:AJ206" si="845">AI205</f>
        <v>55</v>
      </c>
      <c r="AJ206" s="35">
        <f t="shared" si="845"/>
        <v>124</v>
      </c>
      <c r="AK206" s="34">
        <f>AK205</f>
        <v>0</v>
      </c>
      <c r="AL206" s="34">
        <f t="shared" ref="AL206:AO206" si="846">AL205</f>
        <v>0</v>
      </c>
      <c r="AM206" s="34">
        <f t="shared" si="846"/>
        <v>0</v>
      </c>
      <c r="AN206" s="34">
        <f t="shared" si="846"/>
        <v>0</v>
      </c>
      <c r="AO206" s="34">
        <f t="shared" si="846"/>
        <v>399</v>
      </c>
      <c r="AP206" s="34">
        <f>AP205</f>
        <v>1084.94</v>
      </c>
      <c r="AQ206" s="104">
        <f t="shared" si="822"/>
        <v>2.7191478696741855</v>
      </c>
    </row>
    <row r="207" spans="1:43" ht="25.5" customHeight="1" x14ac:dyDescent="0.35">
      <c r="A207" s="39" t="s">
        <v>141</v>
      </c>
      <c r="B207" s="55"/>
      <c r="C207" s="18"/>
      <c r="D207" s="18"/>
      <c r="E207" s="18"/>
      <c r="F207" s="32"/>
      <c r="G207" s="32"/>
      <c r="H207" s="18"/>
      <c r="I207" s="32"/>
      <c r="J207" s="32"/>
      <c r="K207" s="18"/>
      <c r="L207" s="18"/>
      <c r="M207" s="18"/>
      <c r="N207" s="18"/>
      <c r="O207" s="17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</row>
    <row r="208" spans="1:43" ht="25.5" customHeight="1" x14ac:dyDescent="0.35">
      <c r="A208" s="39"/>
      <c r="B208" s="58" t="s">
        <v>27</v>
      </c>
      <c r="C208" s="18"/>
      <c r="D208" s="18"/>
      <c r="E208" s="18"/>
      <c r="F208" s="61"/>
      <c r="G208" s="61"/>
      <c r="H208" s="18"/>
      <c r="I208" s="61"/>
      <c r="J208" s="61"/>
      <c r="K208" s="18"/>
      <c r="L208" s="18"/>
      <c r="M208" s="18"/>
      <c r="N208" s="18"/>
      <c r="O208" s="17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</row>
    <row r="209" spans="1:43" ht="25.5" customHeight="1" x14ac:dyDescent="0.35">
      <c r="A209" s="13"/>
      <c r="B209" s="14" t="s">
        <v>142</v>
      </c>
      <c r="C209" s="18"/>
      <c r="D209" s="18"/>
      <c r="E209" s="18"/>
      <c r="F209" s="16"/>
      <c r="G209" s="16"/>
      <c r="H209" s="18"/>
      <c r="I209" s="16"/>
      <c r="J209" s="16"/>
      <c r="K209" s="18"/>
      <c r="L209" s="18"/>
      <c r="M209" s="18"/>
      <c r="N209" s="18"/>
      <c r="O209" s="17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</row>
    <row r="210" spans="1:43" ht="25.5" customHeight="1" x14ac:dyDescent="0.35">
      <c r="A210" s="24"/>
      <c r="B210" s="52" t="s">
        <v>143</v>
      </c>
      <c r="C210" s="18">
        <v>0</v>
      </c>
      <c r="D210" s="18">
        <v>1</v>
      </c>
      <c r="E210" s="18">
        <f t="shared" ref="E210:E218" si="847">C210+D210</f>
        <v>1</v>
      </c>
      <c r="F210" s="18">
        <v>7</v>
      </c>
      <c r="G210" s="53">
        <v>8</v>
      </c>
      <c r="H210" s="18">
        <f t="shared" ref="H210:H218" si="848">F210+G210</f>
        <v>15</v>
      </c>
      <c r="I210" s="18">
        <v>0</v>
      </c>
      <c r="J210" s="18">
        <v>0</v>
      </c>
      <c r="K210" s="18">
        <f t="shared" ref="K210:K218" si="849">I210+J210</f>
        <v>0</v>
      </c>
      <c r="L210" s="18">
        <f t="shared" ref="L210:L219" si="850">C210+F210+I210</f>
        <v>7</v>
      </c>
      <c r="M210" s="18">
        <f t="shared" ref="M210:M219" si="851">D210+G210+J210</f>
        <v>9</v>
      </c>
      <c r="N210" s="18">
        <f t="shared" ref="N210:N219" si="852">L210+M210</f>
        <v>16</v>
      </c>
      <c r="O210" s="66">
        <v>1</v>
      </c>
      <c r="P210" s="18">
        <f t="shared" ref="P210:P218" si="853">IF(O210=1,L210,"0")</f>
        <v>7</v>
      </c>
      <c r="Q210" s="18">
        <f t="shared" ref="Q210:Q218" si="854">IF(O210=1,M210,"0")</f>
        <v>9</v>
      </c>
      <c r="R210" s="18">
        <f t="shared" ref="R210:R218" si="855">IF(O210=1,N210,"0")</f>
        <v>16</v>
      </c>
      <c r="S210" s="18" t="str">
        <f t="shared" ref="S210:S218" si="856">IF(O210=2,L210,"0")</f>
        <v>0</v>
      </c>
      <c r="T210" s="18" t="str">
        <f t="shared" ref="T210:T218" si="857">IF(O210=2,M210,"0")</f>
        <v>0</v>
      </c>
      <c r="U210" s="18" t="str">
        <f t="shared" ref="U210:U218" si="858">IF(O210=2,N210,"0")</f>
        <v>0</v>
      </c>
      <c r="V210" s="18" t="str">
        <f t="shared" ref="V210:V218" si="859">IF(O210=3,L210,"0")</f>
        <v>0</v>
      </c>
      <c r="W210" s="18" t="str">
        <f t="shared" ref="W210:W218" si="860">IF(O210=3,M210,"0")</f>
        <v>0</v>
      </c>
      <c r="X210" s="18" t="str">
        <f t="shared" ref="X210:X218" si="861">IF(O210=3,N210,"0")</f>
        <v>0</v>
      </c>
      <c r="Y210" s="18">
        <v>0</v>
      </c>
      <c r="Z210" s="18">
        <v>0</v>
      </c>
      <c r="AA210" s="18">
        <f t="shared" ref="AA210:AA218" si="862">SUM(Y210:Z210)</f>
        <v>0</v>
      </c>
      <c r="AB210" s="19">
        <v>2</v>
      </c>
      <c r="AC210" s="19">
        <v>0</v>
      </c>
      <c r="AD210" s="19">
        <f t="shared" ref="AD210:AD218" si="863">SUM(AB210:AC210)</f>
        <v>2</v>
      </c>
      <c r="AE210" s="19">
        <v>0</v>
      </c>
      <c r="AF210" s="19">
        <v>0</v>
      </c>
      <c r="AG210" s="19">
        <f t="shared" ref="AG210:AG218" si="864">SUM(AE210:AF210)</f>
        <v>0</v>
      </c>
      <c r="AH210" s="49">
        <f t="shared" ref="AH210:AH218" si="865">Y210+AB210+AE210</f>
        <v>2</v>
      </c>
      <c r="AI210" s="49">
        <f t="shared" ref="AI210:AI218" si="866">Z210+AC210+AF210</f>
        <v>0</v>
      </c>
      <c r="AJ210" s="49">
        <f t="shared" ref="AJ210:AJ218" si="867">SUM(AH210:AI210)</f>
        <v>2</v>
      </c>
      <c r="AK210" s="19"/>
      <c r="AL210" s="19"/>
      <c r="AM210" s="19"/>
      <c r="AN210" s="19"/>
      <c r="AO210" s="19">
        <v>16</v>
      </c>
      <c r="AP210" s="19">
        <v>50.37</v>
      </c>
      <c r="AQ210" s="102">
        <f t="shared" ref="AQ210:AQ219" si="868">AP210/AO210</f>
        <v>3.1481249999999998</v>
      </c>
    </row>
    <row r="211" spans="1:43" ht="25.5" customHeight="1" x14ac:dyDescent="0.35">
      <c r="A211" s="24"/>
      <c r="B211" s="25" t="s">
        <v>144</v>
      </c>
      <c r="C211" s="18">
        <v>0</v>
      </c>
      <c r="D211" s="18">
        <v>0</v>
      </c>
      <c r="E211" s="18">
        <f t="shared" si="847"/>
        <v>0</v>
      </c>
      <c r="F211" s="18">
        <v>4</v>
      </c>
      <c r="G211" s="53">
        <v>0</v>
      </c>
      <c r="H211" s="18">
        <f t="shared" si="848"/>
        <v>4</v>
      </c>
      <c r="I211" s="18">
        <v>0</v>
      </c>
      <c r="J211" s="18">
        <v>0</v>
      </c>
      <c r="K211" s="18">
        <f t="shared" si="849"/>
        <v>0</v>
      </c>
      <c r="L211" s="18">
        <f t="shared" si="850"/>
        <v>4</v>
      </c>
      <c r="M211" s="18">
        <f t="shared" si="851"/>
        <v>0</v>
      </c>
      <c r="N211" s="18">
        <f t="shared" si="852"/>
        <v>4</v>
      </c>
      <c r="O211" s="17">
        <v>1</v>
      </c>
      <c r="P211" s="18">
        <f t="shared" si="853"/>
        <v>4</v>
      </c>
      <c r="Q211" s="18">
        <f t="shared" si="854"/>
        <v>0</v>
      </c>
      <c r="R211" s="18">
        <f t="shared" si="855"/>
        <v>4</v>
      </c>
      <c r="S211" s="18" t="str">
        <f t="shared" si="856"/>
        <v>0</v>
      </c>
      <c r="T211" s="18" t="str">
        <f t="shared" si="857"/>
        <v>0</v>
      </c>
      <c r="U211" s="18" t="str">
        <f t="shared" si="858"/>
        <v>0</v>
      </c>
      <c r="V211" s="18" t="str">
        <f t="shared" si="859"/>
        <v>0</v>
      </c>
      <c r="W211" s="18" t="str">
        <f t="shared" si="860"/>
        <v>0</v>
      </c>
      <c r="X211" s="18" t="str">
        <f t="shared" si="861"/>
        <v>0</v>
      </c>
      <c r="Y211" s="18">
        <v>0</v>
      </c>
      <c r="Z211" s="18">
        <v>0</v>
      </c>
      <c r="AA211" s="18">
        <f t="shared" si="862"/>
        <v>0</v>
      </c>
      <c r="AB211" s="19">
        <v>0</v>
      </c>
      <c r="AC211" s="19">
        <v>0</v>
      </c>
      <c r="AD211" s="19">
        <f t="shared" si="863"/>
        <v>0</v>
      </c>
      <c r="AE211" s="19">
        <v>0</v>
      </c>
      <c r="AF211" s="19">
        <v>0</v>
      </c>
      <c r="AG211" s="19">
        <f t="shared" si="864"/>
        <v>0</v>
      </c>
      <c r="AH211" s="49">
        <f t="shared" si="865"/>
        <v>0</v>
      </c>
      <c r="AI211" s="49">
        <f t="shared" si="866"/>
        <v>0</v>
      </c>
      <c r="AJ211" s="49">
        <f t="shared" si="867"/>
        <v>0</v>
      </c>
      <c r="AK211" s="19"/>
      <c r="AL211" s="19"/>
      <c r="AM211" s="19"/>
      <c r="AN211" s="19"/>
      <c r="AO211" s="19">
        <v>4</v>
      </c>
      <c r="AP211" s="19">
        <v>11.73</v>
      </c>
      <c r="AQ211" s="102">
        <f t="shared" si="868"/>
        <v>2.9325000000000001</v>
      </c>
    </row>
    <row r="212" spans="1:43" ht="25.5" customHeight="1" x14ac:dyDescent="0.35">
      <c r="A212" s="24"/>
      <c r="B212" s="25" t="s">
        <v>145</v>
      </c>
      <c r="C212" s="18">
        <v>1</v>
      </c>
      <c r="D212" s="18">
        <v>1</v>
      </c>
      <c r="E212" s="18">
        <f t="shared" ref="E212" si="869">C212+D212</f>
        <v>2</v>
      </c>
      <c r="F212" s="18">
        <v>6</v>
      </c>
      <c r="G212" s="53">
        <v>19</v>
      </c>
      <c r="H212" s="18">
        <f t="shared" ref="H212" si="870">F212+G212</f>
        <v>25</v>
      </c>
      <c r="I212" s="18">
        <v>3</v>
      </c>
      <c r="J212" s="18">
        <v>4</v>
      </c>
      <c r="K212" s="18">
        <f t="shared" ref="K212" si="871">I212+J212</f>
        <v>7</v>
      </c>
      <c r="L212" s="18">
        <f t="shared" ref="L212" si="872">C212+F212+I212</f>
        <v>10</v>
      </c>
      <c r="M212" s="18">
        <f t="shared" ref="M212" si="873">D212+G212+J212</f>
        <v>24</v>
      </c>
      <c r="N212" s="18">
        <f t="shared" ref="N212" si="874">L212+M212</f>
        <v>34</v>
      </c>
      <c r="O212" s="17">
        <v>2</v>
      </c>
      <c r="P212" s="18" t="str">
        <f t="shared" ref="P212" si="875">IF(O212=1,L212,"0")</f>
        <v>0</v>
      </c>
      <c r="Q212" s="18" t="str">
        <f t="shared" ref="Q212" si="876">IF(O212=1,M212,"0")</f>
        <v>0</v>
      </c>
      <c r="R212" s="18" t="str">
        <f t="shared" ref="R212" si="877">IF(O212=1,N212,"0")</f>
        <v>0</v>
      </c>
      <c r="S212" s="18">
        <f t="shared" si="856"/>
        <v>10</v>
      </c>
      <c r="T212" s="18">
        <f t="shared" si="857"/>
        <v>24</v>
      </c>
      <c r="U212" s="18">
        <f t="shared" si="858"/>
        <v>34</v>
      </c>
      <c r="V212" s="18" t="str">
        <f t="shared" si="859"/>
        <v>0</v>
      </c>
      <c r="W212" s="18" t="str">
        <f t="shared" si="860"/>
        <v>0</v>
      </c>
      <c r="X212" s="18" t="str">
        <f t="shared" si="861"/>
        <v>0</v>
      </c>
      <c r="Y212" s="18">
        <v>0</v>
      </c>
      <c r="Z212" s="18">
        <v>0</v>
      </c>
      <c r="AA212" s="18">
        <f t="shared" ref="AA212" si="878">SUM(Y212:Z212)</f>
        <v>0</v>
      </c>
      <c r="AB212" s="19">
        <v>3</v>
      </c>
      <c r="AC212" s="19">
        <v>1</v>
      </c>
      <c r="AD212" s="19">
        <f t="shared" ref="AD212" si="879">SUM(AB212:AC212)</f>
        <v>4</v>
      </c>
      <c r="AE212" s="19">
        <v>0</v>
      </c>
      <c r="AF212" s="19">
        <v>0</v>
      </c>
      <c r="AG212" s="19">
        <f t="shared" ref="AG212" si="880">SUM(AE212:AF212)</f>
        <v>0</v>
      </c>
      <c r="AH212" s="49">
        <f t="shared" ref="AH212" si="881">Y212+AB212+AE212</f>
        <v>3</v>
      </c>
      <c r="AI212" s="49">
        <f t="shared" ref="AI212" si="882">Z212+AC212+AF212</f>
        <v>1</v>
      </c>
      <c r="AJ212" s="49">
        <f t="shared" ref="AJ212" si="883">SUM(AH212:AI212)</f>
        <v>4</v>
      </c>
      <c r="AK212" s="19"/>
      <c r="AL212" s="19"/>
      <c r="AM212" s="19"/>
      <c r="AN212" s="19"/>
      <c r="AO212" s="19">
        <v>34</v>
      </c>
      <c r="AP212" s="19">
        <v>102.98</v>
      </c>
      <c r="AQ212" s="102">
        <f t="shared" si="868"/>
        <v>3.0288235294117647</v>
      </c>
    </row>
    <row r="213" spans="1:43" ht="25.5" customHeight="1" x14ac:dyDescent="0.35">
      <c r="A213" s="24"/>
      <c r="B213" s="54" t="s">
        <v>146</v>
      </c>
      <c r="C213" s="18">
        <v>0</v>
      </c>
      <c r="D213" s="18">
        <v>0</v>
      </c>
      <c r="E213" s="18">
        <f t="shared" si="847"/>
        <v>0</v>
      </c>
      <c r="F213" s="18">
        <v>3</v>
      </c>
      <c r="G213" s="53">
        <v>4</v>
      </c>
      <c r="H213" s="18">
        <f t="shared" si="848"/>
        <v>7</v>
      </c>
      <c r="I213" s="18">
        <v>0</v>
      </c>
      <c r="J213" s="18">
        <v>0</v>
      </c>
      <c r="K213" s="18">
        <f t="shared" si="849"/>
        <v>0</v>
      </c>
      <c r="L213" s="18">
        <f t="shared" si="850"/>
        <v>3</v>
      </c>
      <c r="M213" s="18">
        <f t="shared" si="851"/>
        <v>4</v>
      </c>
      <c r="N213" s="18">
        <f t="shared" si="852"/>
        <v>7</v>
      </c>
      <c r="O213" s="66">
        <v>1</v>
      </c>
      <c r="P213" s="18">
        <f t="shared" si="853"/>
        <v>3</v>
      </c>
      <c r="Q213" s="18">
        <f t="shared" si="854"/>
        <v>4</v>
      </c>
      <c r="R213" s="18">
        <f t="shared" si="855"/>
        <v>7</v>
      </c>
      <c r="S213" s="18" t="str">
        <f t="shared" si="856"/>
        <v>0</v>
      </c>
      <c r="T213" s="18" t="str">
        <f t="shared" si="857"/>
        <v>0</v>
      </c>
      <c r="U213" s="18" t="str">
        <f t="shared" si="858"/>
        <v>0</v>
      </c>
      <c r="V213" s="18" t="str">
        <f t="shared" si="859"/>
        <v>0</v>
      </c>
      <c r="W213" s="18" t="str">
        <f t="shared" si="860"/>
        <v>0</v>
      </c>
      <c r="X213" s="18" t="str">
        <f t="shared" si="861"/>
        <v>0</v>
      </c>
      <c r="Y213" s="18">
        <v>0</v>
      </c>
      <c r="Z213" s="18">
        <v>0</v>
      </c>
      <c r="AA213" s="18">
        <f t="shared" si="862"/>
        <v>0</v>
      </c>
      <c r="AB213" s="19">
        <v>2</v>
      </c>
      <c r="AC213" s="19">
        <v>1</v>
      </c>
      <c r="AD213" s="19">
        <f t="shared" si="863"/>
        <v>3</v>
      </c>
      <c r="AE213" s="19">
        <v>0</v>
      </c>
      <c r="AF213" s="19">
        <v>0</v>
      </c>
      <c r="AG213" s="19">
        <f t="shared" si="864"/>
        <v>0</v>
      </c>
      <c r="AH213" s="49">
        <f t="shared" si="865"/>
        <v>2</v>
      </c>
      <c r="AI213" s="49">
        <f t="shared" si="866"/>
        <v>1</v>
      </c>
      <c r="AJ213" s="49">
        <f t="shared" si="867"/>
        <v>3</v>
      </c>
      <c r="AK213" s="19"/>
      <c r="AL213" s="19"/>
      <c r="AM213" s="19"/>
      <c r="AN213" s="19"/>
      <c r="AO213" s="19">
        <v>7</v>
      </c>
      <c r="AP213" s="19">
        <v>23.53</v>
      </c>
      <c r="AQ213" s="102">
        <f t="shared" si="868"/>
        <v>3.3614285714285717</v>
      </c>
    </row>
    <row r="214" spans="1:43" ht="25.5" customHeight="1" x14ac:dyDescent="0.35">
      <c r="A214" s="24"/>
      <c r="B214" s="25" t="s">
        <v>147</v>
      </c>
      <c r="C214" s="18">
        <v>0</v>
      </c>
      <c r="D214" s="18">
        <v>0</v>
      </c>
      <c r="E214" s="18">
        <f t="shared" si="847"/>
        <v>0</v>
      </c>
      <c r="F214" s="18">
        <v>4</v>
      </c>
      <c r="G214" s="53">
        <v>3</v>
      </c>
      <c r="H214" s="18">
        <f t="shared" si="848"/>
        <v>7</v>
      </c>
      <c r="I214" s="18">
        <v>0</v>
      </c>
      <c r="J214" s="18">
        <v>1</v>
      </c>
      <c r="K214" s="18">
        <f t="shared" si="849"/>
        <v>1</v>
      </c>
      <c r="L214" s="18">
        <f t="shared" si="850"/>
        <v>4</v>
      </c>
      <c r="M214" s="18">
        <f t="shared" si="851"/>
        <v>4</v>
      </c>
      <c r="N214" s="18">
        <f t="shared" si="852"/>
        <v>8</v>
      </c>
      <c r="O214" s="66">
        <v>1</v>
      </c>
      <c r="P214" s="18">
        <f t="shared" si="853"/>
        <v>4</v>
      </c>
      <c r="Q214" s="18">
        <f t="shared" si="854"/>
        <v>4</v>
      </c>
      <c r="R214" s="18">
        <f t="shared" si="855"/>
        <v>8</v>
      </c>
      <c r="S214" s="18" t="str">
        <f t="shared" si="856"/>
        <v>0</v>
      </c>
      <c r="T214" s="18" t="str">
        <f t="shared" si="857"/>
        <v>0</v>
      </c>
      <c r="U214" s="18" t="str">
        <f t="shared" si="858"/>
        <v>0</v>
      </c>
      <c r="V214" s="18" t="str">
        <f t="shared" si="859"/>
        <v>0</v>
      </c>
      <c r="W214" s="18" t="str">
        <f t="shared" si="860"/>
        <v>0</v>
      </c>
      <c r="X214" s="18" t="str">
        <f t="shared" si="861"/>
        <v>0</v>
      </c>
      <c r="Y214" s="18">
        <v>0</v>
      </c>
      <c r="Z214" s="18">
        <v>0</v>
      </c>
      <c r="AA214" s="18">
        <f t="shared" si="862"/>
        <v>0</v>
      </c>
      <c r="AB214" s="19">
        <v>1</v>
      </c>
      <c r="AC214" s="19">
        <v>0</v>
      </c>
      <c r="AD214" s="19">
        <f t="shared" si="863"/>
        <v>1</v>
      </c>
      <c r="AE214" s="19">
        <v>0</v>
      </c>
      <c r="AF214" s="19">
        <v>0</v>
      </c>
      <c r="AG214" s="19">
        <f t="shared" si="864"/>
        <v>0</v>
      </c>
      <c r="AH214" s="49">
        <f t="shared" si="865"/>
        <v>1</v>
      </c>
      <c r="AI214" s="49">
        <f t="shared" si="866"/>
        <v>0</v>
      </c>
      <c r="AJ214" s="49">
        <f t="shared" si="867"/>
        <v>1</v>
      </c>
      <c r="AK214" s="19"/>
      <c r="AL214" s="19"/>
      <c r="AM214" s="19"/>
      <c r="AN214" s="19"/>
      <c r="AO214" s="19">
        <v>8</v>
      </c>
      <c r="AP214" s="19">
        <v>26.88</v>
      </c>
      <c r="AQ214" s="19">
        <f t="shared" si="868"/>
        <v>3.36</v>
      </c>
    </row>
    <row r="215" spans="1:43" ht="25.5" customHeight="1" x14ac:dyDescent="0.35">
      <c r="A215" s="24"/>
      <c r="B215" s="25" t="s">
        <v>148</v>
      </c>
      <c r="C215" s="18">
        <v>0</v>
      </c>
      <c r="D215" s="18">
        <v>0</v>
      </c>
      <c r="E215" s="18">
        <f t="shared" si="847"/>
        <v>0</v>
      </c>
      <c r="F215" s="18">
        <v>2</v>
      </c>
      <c r="G215" s="53">
        <v>7</v>
      </c>
      <c r="H215" s="18">
        <f t="shared" si="848"/>
        <v>9</v>
      </c>
      <c r="I215" s="18">
        <v>1</v>
      </c>
      <c r="J215" s="18">
        <v>0</v>
      </c>
      <c r="K215" s="18">
        <f t="shared" si="849"/>
        <v>1</v>
      </c>
      <c r="L215" s="18">
        <f t="shared" si="850"/>
        <v>3</v>
      </c>
      <c r="M215" s="18">
        <f t="shared" si="851"/>
        <v>7</v>
      </c>
      <c r="N215" s="18">
        <f t="shared" si="852"/>
        <v>10</v>
      </c>
      <c r="O215" s="66">
        <v>1</v>
      </c>
      <c r="P215" s="18">
        <f t="shared" si="853"/>
        <v>3</v>
      </c>
      <c r="Q215" s="18">
        <f t="shared" si="854"/>
        <v>7</v>
      </c>
      <c r="R215" s="18">
        <f>IF(O215=1,N215,"0")</f>
        <v>10</v>
      </c>
      <c r="S215" s="18" t="str">
        <f t="shared" si="856"/>
        <v>0</v>
      </c>
      <c r="T215" s="18" t="str">
        <f t="shared" si="857"/>
        <v>0</v>
      </c>
      <c r="U215" s="18" t="str">
        <f t="shared" si="858"/>
        <v>0</v>
      </c>
      <c r="V215" s="18" t="str">
        <f t="shared" si="859"/>
        <v>0</v>
      </c>
      <c r="W215" s="18" t="str">
        <f t="shared" si="860"/>
        <v>0</v>
      </c>
      <c r="X215" s="18" t="str">
        <f t="shared" si="861"/>
        <v>0</v>
      </c>
      <c r="Y215" s="18">
        <v>0</v>
      </c>
      <c r="Z215" s="18">
        <v>0</v>
      </c>
      <c r="AA215" s="18">
        <f t="shared" si="862"/>
        <v>0</v>
      </c>
      <c r="AB215" s="19">
        <v>0</v>
      </c>
      <c r="AC215" s="19">
        <v>0</v>
      </c>
      <c r="AD215" s="19">
        <f t="shared" si="863"/>
        <v>0</v>
      </c>
      <c r="AE215" s="19">
        <v>0</v>
      </c>
      <c r="AF215" s="19">
        <v>0</v>
      </c>
      <c r="AG215" s="19">
        <f t="shared" si="864"/>
        <v>0</v>
      </c>
      <c r="AH215" s="49">
        <f t="shared" si="865"/>
        <v>0</v>
      </c>
      <c r="AI215" s="49">
        <f t="shared" si="866"/>
        <v>0</v>
      </c>
      <c r="AJ215" s="49">
        <f t="shared" si="867"/>
        <v>0</v>
      </c>
      <c r="AK215" s="19"/>
      <c r="AL215" s="19"/>
      <c r="AM215" s="19"/>
      <c r="AN215" s="19"/>
      <c r="AO215" s="19">
        <v>10</v>
      </c>
      <c r="AP215" s="19">
        <v>28.31</v>
      </c>
      <c r="AQ215" s="102">
        <f t="shared" si="868"/>
        <v>2.831</v>
      </c>
    </row>
    <row r="216" spans="1:43" ht="25.5" customHeight="1" x14ac:dyDescent="0.35">
      <c r="A216" s="24"/>
      <c r="B216" s="25" t="s">
        <v>149</v>
      </c>
      <c r="C216" s="18">
        <v>0</v>
      </c>
      <c r="D216" s="18">
        <v>0</v>
      </c>
      <c r="E216" s="18">
        <f t="shared" si="847"/>
        <v>0</v>
      </c>
      <c r="F216" s="18">
        <v>7</v>
      </c>
      <c r="G216" s="53">
        <v>20</v>
      </c>
      <c r="H216" s="18">
        <f t="shared" si="848"/>
        <v>27</v>
      </c>
      <c r="I216" s="18">
        <v>0</v>
      </c>
      <c r="J216" s="18">
        <v>1</v>
      </c>
      <c r="K216" s="18">
        <f t="shared" si="849"/>
        <v>1</v>
      </c>
      <c r="L216" s="18">
        <f t="shared" si="850"/>
        <v>7</v>
      </c>
      <c r="M216" s="18">
        <f t="shared" si="851"/>
        <v>21</v>
      </c>
      <c r="N216" s="18">
        <f t="shared" si="852"/>
        <v>28</v>
      </c>
      <c r="O216" s="17">
        <v>2</v>
      </c>
      <c r="P216" s="18" t="str">
        <f t="shared" si="853"/>
        <v>0</v>
      </c>
      <c r="Q216" s="18" t="str">
        <f t="shared" si="854"/>
        <v>0</v>
      </c>
      <c r="R216" s="18" t="str">
        <f t="shared" si="855"/>
        <v>0</v>
      </c>
      <c r="S216" s="18">
        <f t="shared" si="856"/>
        <v>7</v>
      </c>
      <c r="T216" s="18">
        <f t="shared" si="857"/>
        <v>21</v>
      </c>
      <c r="U216" s="18">
        <f t="shared" si="858"/>
        <v>28</v>
      </c>
      <c r="V216" s="18" t="str">
        <f t="shared" si="859"/>
        <v>0</v>
      </c>
      <c r="W216" s="18" t="str">
        <f t="shared" si="860"/>
        <v>0</v>
      </c>
      <c r="X216" s="18" t="str">
        <f t="shared" si="861"/>
        <v>0</v>
      </c>
      <c r="Y216" s="18">
        <v>0</v>
      </c>
      <c r="Z216" s="18">
        <v>0</v>
      </c>
      <c r="AA216" s="18">
        <f t="shared" si="862"/>
        <v>0</v>
      </c>
      <c r="AB216" s="19">
        <v>9</v>
      </c>
      <c r="AC216" s="19">
        <v>6</v>
      </c>
      <c r="AD216" s="19">
        <f t="shared" si="863"/>
        <v>15</v>
      </c>
      <c r="AE216" s="19">
        <v>1</v>
      </c>
      <c r="AF216" s="19">
        <v>0</v>
      </c>
      <c r="AG216" s="19">
        <f t="shared" si="864"/>
        <v>1</v>
      </c>
      <c r="AH216" s="49">
        <f t="shared" si="865"/>
        <v>10</v>
      </c>
      <c r="AI216" s="49">
        <f t="shared" si="866"/>
        <v>6</v>
      </c>
      <c r="AJ216" s="49">
        <f t="shared" si="867"/>
        <v>16</v>
      </c>
      <c r="AK216" s="19"/>
      <c r="AL216" s="19"/>
      <c r="AM216" s="19"/>
      <c r="AN216" s="19"/>
      <c r="AO216" s="19">
        <v>28</v>
      </c>
      <c r="AP216" s="19">
        <v>95.72</v>
      </c>
      <c r="AQ216" s="102">
        <f t="shared" si="868"/>
        <v>3.4185714285714286</v>
      </c>
    </row>
    <row r="217" spans="1:43" ht="25.5" customHeight="1" x14ac:dyDescent="0.35">
      <c r="A217" s="24"/>
      <c r="B217" s="25" t="s">
        <v>150</v>
      </c>
      <c r="C217" s="18">
        <v>0</v>
      </c>
      <c r="D217" s="18">
        <v>0</v>
      </c>
      <c r="E217" s="18">
        <f t="shared" si="847"/>
        <v>0</v>
      </c>
      <c r="F217" s="18">
        <v>12</v>
      </c>
      <c r="G217" s="53">
        <v>7</v>
      </c>
      <c r="H217" s="18">
        <f t="shared" si="848"/>
        <v>19</v>
      </c>
      <c r="I217" s="18">
        <v>0</v>
      </c>
      <c r="J217" s="18">
        <v>2</v>
      </c>
      <c r="K217" s="18">
        <f t="shared" si="849"/>
        <v>2</v>
      </c>
      <c r="L217" s="18">
        <f t="shared" si="850"/>
        <v>12</v>
      </c>
      <c r="M217" s="18">
        <f t="shared" si="851"/>
        <v>9</v>
      </c>
      <c r="N217" s="18">
        <f t="shared" si="852"/>
        <v>21</v>
      </c>
      <c r="O217" s="17">
        <v>2</v>
      </c>
      <c r="P217" s="18" t="str">
        <f t="shared" si="853"/>
        <v>0</v>
      </c>
      <c r="Q217" s="18" t="str">
        <f t="shared" si="854"/>
        <v>0</v>
      </c>
      <c r="R217" s="18" t="str">
        <f t="shared" si="855"/>
        <v>0</v>
      </c>
      <c r="S217" s="18">
        <f t="shared" si="856"/>
        <v>12</v>
      </c>
      <c r="T217" s="18">
        <f t="shared" si="857"/>
        <v>9</v>
      </c>
      <c r="U217" s="18">
        <f t="shared" si="858"/>
        <v>21</v>
      </c>
      <c r="V217" s="18" t="str">
        <f t="shared" si="859"/>
        <v>0</v>
      </c>
      <c r="W217" s="18" t="str">
        <f t="shared" si="860"/>
        <v>0</v>
      </c>
      <c r="X217" s="18" t="str">
        <f t="shared" si="861"/>
        <v>0</v>
      </c>
      <c r="Y217" s="18">
        <v>0</v>
      </c>
      <c r="Z217" s="18">
        <v>0</v>
      </c>
      <c r="AA217" s="18">
        <f t="shared" si="862"/>
        <v>0</v>
      </c>
      <c r="AB217" s="19">
        <v>1</v>
      </c>
      <c r="AC217" s="19">
        <v>1</v>
      </c>
      <c r="AD217" s="19">
        <f t="shared" si="863"/>
        <v>2</v>
      </c>
      <c r="AE217" s="19">
        <v>0</v>
      </c>
      <c r="AF217" s="19">
        <v>0</v>
      </c>
      <c r="AG217" s="19">
        <f t="shared" si="864"/>
        <v>0</v>
      </c>
      <c r="AH217" s="49">
        <f t="shared" si="865"/>
        <v>1</v>
      </c>
      <c r="AI217" s="49">
        <f t="shared" si="866"/>
        <v>1</v>
      </c>
      <c r="AJ217" s="49">
        <f t="shared" si="867"/>
        <v>2</v>
      </c>
      <c r="AK217" s="19"/>
      <c r="AL217" s="19"/>
      <c r="AM217" s="19"/>
      <c r="AN217" s="19"/>
      <c r="AO217" s="19">
        <v>21</v>
      </c>
      <c r="AP217" s="19">
        <v>63.41</v>
      </c>
      <c r="AQ217" s="102">
        <f t="shared" si="868"/>
        <v>3.0195238095238093</v>
      </c>
    </row>
    <row r="218" spans="1:43" ht="25.5" customHeight="1" x14ac:dyDescent="0.35">
      <c r="A218" s="24"/>
      <c r="B218" s="25" t="s">
        <v>151</v>
      </c>
      <c r="C218" s="18">
        <v>0</v>
      </c>
      <c r="D218" s="18">
        <v>0</v>
      </c>
      <c r="E218" s="18">
        <f t="shared" si="847"/>
        <v>0</v>
      </c>
      <c r="F218" s="18">
        <v>5</v>
      </c>
      <c r="G218" s="53">
        <v>11</v>
      </c>
      <c r="H218" s="18">
        <f t="shared" si="848"/>
        <v>16</v>
      </c>
      <c r="I218" s="18">
        <v>0</v>
      </c>
      <c r="J218" s="18">
        <v>0</v>
      </c>
      <c r="K218" s="18">
        <f t="shared" si="849"/>
        <v>0</v>
      </c>
      <c r="L218" s="18">
        <f t="shared" si="850"/>
        <v>5</v>
      </c>
      <c r="M218" s="18">
        <f t="shared" si="851"/>
        <v>11</v>
      </c>
      <c r="N218" s="18">
        <f t="shared" si="852"/>
        <v>16</v>
      </c>
      <c r="O218" s="17">
        <v>2</v>
      </c>
      <c r="P218" s="18" t="str">
        <f t="shared" si="853"/>
        <v>0</v>
      </c>
      <c r="Q218" s="18" t="str">
        <f t="shared" si="854"/>
        <v>0</v>
      </c>
      <c r="R218" s="18" t="str">
        <f t="shared" si="855"/>
        <v>0</v>
      </c>
      <c r="S218" s="18">
        <f t="shared" si="856"/>
        <v>5</v>
      </c>
      <c r="T218" s="18">
        <f t="shared" si="857"/>
        <v>11</v>
      </c>
      <c r="U218" s="18">
        <f t="shared" si="858"/>
        <v>16</v>
      </c>
      <c r="V218" s="18" t="str">
        <f t="shared" si="859"/>
        <v>0</v>
      </c>
      <c r="W218" s="18" t="str">
        <f t="shared" si="860"/>
        <v>0</v>
      </c>
      <c r="X218" s="18" t="str">
        <f t="shared" si="861"/>
        <v>0</v>
      </c>
      <c r="Y218" s="18">
        <v>0</v>
      </c>
      <c r="Z218" s="18">
        <v>0</v>
      </c>
      <c r="AA218" s="18">
        <f t="shared" si="862"/>
        <v>0</v>
      </c>
      <c r="AB218" s="19">
        <v>2</v>
      </c>
      <c r="AC218" s="19">
        <v>3</v>
      </c>
      <c r="AD218" s="19">
        <f t="shared" si="863"/>
        <v>5</v>
      </c>
      <c r="AE218" s="19">
        <v>0</v>
      </c>
      <c r="AF218" s="19">
        <v>0</v>
      </c>
      <c r="AG218" s="19">
        <f t="shared" si="864"/>
        <v>0</v>
      </c>
      <c r="AH218" s="49">
        <f t="shared" si="865"/>
        <v>2</v>
      </c>
      <c r="AI218" s="49">
        <f t="shared" si="866"/>
        <v>3</v>
      </c>
      <c r="AJ218" s="49">
        <f t="shared" si="867"/>
        <v>5</v>
      </c>
      <c r="AK218" s="19"/>
      <c r="AL218" s="19"/>
      <c r="AM218" s="19"/>
      <c r="AN218" s="19"/>
      <c r="AO218" s="19">
        <v>16</v>
      </c>
      <c r="AP218" s="19">
        <v>48.92</v>
      </c>
      <c r="AQ218" s="102">
        <f t="shared" si="868"/>
        <v>3.0575000000000001</v>
      </c>
    </row>
    <row r="219" spans="1:43" s="6" customFormat="1" ht="25.5" customHeight="1" x14ac:dyDescent="0.35">
      <c r="A219" s="39"/>
      <c r="B219" s="40" t="s">
        <v>34</v>
      </c>
      <c r="C219" s="32">
        <f t="shared" ref="C219:K219" si="884">SUM(C210:C218)</f>
        <v>1</v>
      </c>
      <c r="D219" s="32">
        <f t="shared" si="884"/>
        <v>2</v>
      </c>
      <c r="E219" s="32">
        <f t="shared" si="884"/>
        <v>3</v>
      </c>
      <c r="F219" s="32">
        <f t="shared" si="884"/>
        <v>50</v>
      </c>
      <c r="G219" s="46">
        <f t="shared" si="884"/>
        <v>79</v>
      </c>
      <c r="H219" s="32">
        <f t="shared" si="884"/>
        <v>129</v>
      </c>
      <c r="I219" s="32">
        <f t="shared" si="884"/>
        <v>4</v>
      </c>
      <c r="J219" s="32">
        <f t="shared" si="884"/>
        <v>8</v>
      </c>
      <c r="K219" s="32">
        <f t="shared" si="884"/>
        <v>12</v>
      </c>
      <c r="L219" s="32">
        <f t="shared" si="850"/>
        <v>55</v>
      </c>
      <c r="M219" s="32">
        <f t="shared" si="851"/>
        <v>89</v>
      </c>
      <c r="N219" s="32">
        <f t="shared" si="852"/>
        <v>144</v>
      </c>
      <c r="O219" s="50">
        <f t="shared" ref="O219:AP219" si="885">SUM(O210:O218)</f>
        <v>13</v>
      </c>
      <c r="P219" s="32">
        <f t="shared" si="885"/>
        <v>21</v>
      </c>
      <c r="Q219" s="32">
        <f t="shared" si="885"/>
        <v>24</v>
      </c>
      <c r="R219" s="32">
        <f t="shared" si="885"/>
        <v>45</v>
      </c>
      <c r="S219" s="32">
        <f t="shared" si="885"/>
        <v>34</v>
      </c>
      <c r="T219" s="32">
        <f t="shared" si="885"/>
        <v>65</v>
      </c>
      <c r="U219" s="32">
        <f t="shared" si="885"/>
        <v>99</v>
      </c>
      <c r="V219" s="32">
        <f t="shared" si="885"/>
        <v>0</v>
      </c>
      <c r="W219" s="32">
        <f t="shared" si="885"/>
        <v>0</v>
      </c>
      <c r="X219" s="32">
        <f t="shared" si="885"/>
        <v>0</v>
      </c>
      <c r="Y219" s="32">
        <f t="shared" si="885"/>
        <v>0</v>
      </c>
      <c r="Z219" s="32">
        <f t="shared" si="885"/>
        <v>0</v>
      </c>
      <c r="AA219" s="32">
        <f t="shared" si="885"/>
        <v>0</v>
      </c>
      <c r="AB219" s="34">
        <f t="shared" si="885"/>
        <v>20</v>
      </c>
      <c r="AC219" s="34">
        <f t="shared" si="885"/>
        <v>12</v>
      </c>
      <c r="AD219" s="34">
        <f t="shared" si="885"/>
        <v>32</v>
      </c>
      <c r="AE219" s="34">
        <f t="shared" si="885"/>
        <v>1</v>
      </c>
      <c r="AF219" s="34">
        <f t="shared" si="885"/>
        <v>0</v>
      </c>
      <c r="AG219" s="34">
        <f t="shared" si="885"/>
        <v>1</v>
      </c>
      <c r="AH219" s="35">
        <f t="shared" si="885"/>
        <v>21</v>
      </c>
      <c r="AI219" s="35">
        <f t="shared" si="885"/>
        <v>12</v>
      </c>
      <c r="AJ219" s="35">
        <f t="shared" si="885"/>
        <v>33</v>
      </c>
      <c r="AK219" s="34">
        <f t="shared" si="885"/>
        <v>0</v>
      </c>
      <c r="AL219" s="34">
        <f t="shared" si="885"/>
        <v>0</v>
      </c>
      <c r="AM219" s="34">
        <f t="shared" si="885"/>
        <v>0</v>
      </c>
      <c r="AN219" s="34">
        <f t="shared" si="885"/>
        <v>0</v>
      </c>
      <c r="AO219" s="34">
        <f t="shared" si="885"/>
        <v>144</v>
      </c>
      <c r="AP219" s="34">
        <f t="shared" si="885"/>
        <v>451.84999999999997</v>
      </c>
      <c r="AQ219" s="104">
        <f t="shared" si="868"/>
        <v>3.1378472222222218</v>
      </c>
    </row>
    <row r="220" spans="1:43" ht="25.5" customHeight="1" x14ac:dyDescent="0.35">
      <c r="A220" s="24"/>
      <c r="B220" s="44" t="s">
        <v>152</v>
      </c>
      <c r="C220" s="18"/>
      <c r="D220" s="18"/>
      <c r="E220" s="18"/>
      <c r="F220" s="32"/>
      <c r="G220" s="32"/>
      <c r="H220" s="18"/>
      <c r="I220" s="32"/>
      <c r="J220" s="32"/>
      <c r="K220" s="18"/>
      <c r="L220" s="18"/>
      <c r="M220" s="18"/>
      <c r="N220" s="18"/>
      <c r="O220" s="17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</row>
    <row r="221" spans="1:43" ht="25.5" customHeight="1" x14ac:dyDescent="0.35">
      <c r="A221" s="24"/>
      <c r="B221" s="25" t="s">
        <v>153</v>
      </c>
      <c r="C221" s="18">
        <v>0</v>
      </c>
      <c r="D221" s="18">
        <v>0</v>
      </c>
      <c r="E221" s="18">
        <f t="shared" ref="E221:E222" si="886">C221+D221</f>
        <v>0</v>
      </c>
      <c r="F221" s="18">
        <v>15</v>
      </c>
      <c r="G221" s="53">
        <v>11</v>
      </c>
      <c r="H221" s="18">
        <f t="shared" ref="H221:H222" si="887">F221+G221</f>
        <v>26</v>
      </c>
      <c r="I221" s="18">
        <v>0</v>
      </c>
      <c r="J221" s="18">
        <v>0</v>
      </c>
      <c r="K221" s="18">
        <f t="shared" ref="K221:K222" si="888">I221+J221</f>
        <v>0</v>
      </c>
      <c r="L221" s="18">
        <f t="shared" ref="L221:L226" si="889">C221+F221+I221</f>
        <v>15</v>
      </c>
      <c r="M221" s="18">
        <f t="shared" ref="M221:M226" si="890">D221+G221+J221</f>
        <v>11</v>
      </c>
      <c r="N221" s="18">
        <f t="shared" ref="N221:N222" si="891">L221+M221</f>
        <v>26</v>
      </c>
      <c r="O221" s="17">
        <v>1</v>
      </c>
      <c r="P221" s="18">
        <f t="shared" ref="P221:P223" si="892">IF(O221=1,L221,"0")</f>
        <v>15</v>
      </c>
      <c r="Q221" s="18">
        <f t="shared" ref="Q221:Q223" si="893">IF(O221=1,M221,"0")</f>
        <v>11</v>
      </c>
      <c r="R221" s="18">
        <f t="shared" ref="R221:R223" si="894">IF(O221=1,N221,"0")</f>
        <v>26</v>
      </c>
      <c r="S221" s="18" t="str">
        <f>IF(O221=2,L221,"0")</f>
        <v>0</v>
      </c>
      <c r="T221" s="18" t="str">
        <f>IF(O221=2,M221,"0")</f>
        <v>0</v>
      </c>
      <c r="U221" s="18" t="str">
        <f>IF(O221=2,N221,"0")</f>
        <v>0</v>
      </c>
      <c r="V221" s="18" t="str">
        <f t="shared" ref="V221:V223" si="895">IF(O221=3,L221,"0")</f>
        <v>0</v>
      </c>
      <c r="W221" s="18" t="str">
        <f t="shared" ref="W221:W223" si="896">IF(O221=3,M221,"0")</f>
        <v>0</v>
      </c>
      <c r="X221" s="18" t="str">
        <f t="shared" ref="X221:X223" si="897">IF(O221=3,N221,"0")</f>
        <v>0</v>
      </c>
      <c r="Y221" s="18">
        <v>0</v>
      </c>
      <c r="Z221" s="18">
        <v>0</v>
      </c>
      <c r="AA221" s="18">
        <f t="shared" ref="AA221:AA223" si="898">SUM(Y221:Z221)</f>
        <v>0</v>
      </c>
      <c r="AB221" s="19">
        <v>5</v>
      </c>
      <c r="AC221" s="19">
        <v>1</v>
      </c>
      <c r="AD221" s="19">
        <f t="shared" ref="AD221:AD223" si="899">SUM(AB221:AC221)</f>
        <v>6</v>
      </c>
      <c r="AE221" s="19">
        <v>0</v>
      </c>
      <c r="AF221" s="19">
        <v>0</v>
      </c>
      <c r="AG221" s="19">
        <f t="shared" ref="AG221:AG223" si="900">SUM(AE221:AF221)</f>
        <v>0</v>
      </c>
      <c r="AH221" s="49">
        <f t="shared" ref="AH221:AH223" si="901">Y221+AB221+AE221</f>
        <v>5</v>
      </c>
      <c r="AI221" s="49">
        <f t="shared" ref="AI221:AI223" si="902">Z221+AC221+AF221</f>
        <v>1</v>
      </c>
      <c r="AJ221" s="49">
        <f t="shared" ref="AJ221:AJ223" si="903">SUM(AH221:AI221)</f>
        <v>6</v>
      </c>
      <c r="AK221" s="19"/>
      <c r="AL221" s="19"/>
      <c r="AM221" s="19"/>
      <c r="AN221" s="19"/>
      <c r="AO221" s="19">
        <v>26</v>
      </c>
      <c r="AP221" s="19">
        <v>85.07</v>
      </c>
      <c r="AQ221" s="102">
        <f t="shared" ref="AQ221:AQ226" si="904">AP221/AO221</f>
        <v>3.2719230769230765</v>
      </c>
    </row>
    <row r="222" spans="1:43" ht="25.5" customHeight="1" x14ac:dyDescent="0.35">
      <c r="A222" s="24"/>
      <c r="B222" s="25" t="s">
        <v>154</v>
      </c>
      <c r="C222" s="18">
        <v>0</v>
      </c>
      <c r="D222" s="18">
        <v>0</v>
      </c>
      <c r="E222" s="18">
        <f t="shared" si="886"/>
        <v>0</v>
      </c>
      <c r="F222" s="18">
        <v>14</v>
      </c>
      <c r="G222" s="53">
        <v>5</v>
      </c>
      <c r="H222" s="18">
        <f t="shared" si="887"/>
        <v>19</v>
      </c>
      <c r="I222" s="18">
        <v>0</v>
      </c>
      <c r="J222" s="18">
        <v>0</v>
      </c>
      <c r="K222" s="18">
        <f t="shared" si="888"/>
        <v>0</v>
      </c>
      <c r="L222" s="18">
        <f t="shared" si="889"/>
        <v>14</v>
      </c>
      <c r="M222" s="18">
        <f t="shared" si="890"/>
        <v>5</v>
      </c>
      <c r="N222" s="18">
        <f t="shared" si="891"/>
        <v>19</v>
      </c>
      <c r="O222" s="17">
        <v>1</v>
      </c>
      <c r="P222" s="18">
        <f t="shared" si="892"/>
        <v>14</v>
      </c>
      <c r="Q222" s="18">
        <f t="shared" si="893"/>
        <v>5</v>
      </c>
      <c r="R222" s="18">
        <f t="shared" si="894"/>
        <v>19</v>
      </c>
      <c r="S222" s="18" t="str">
        <f>IF(O222=2,L222,"0")</f>
        <v>0</v>
      </c>
      <c r="T222" s="18" t="str">
        <f>IF(O222=2,M222,"0")</f>
        <v>0</v>
      </c>
      <c r="U222" s="18" t="str">
        <f>IF(O222=2,N222,"0")</f>
        <v>0</v>
      </c>
      <c r="V222" s="18" t="str">
        <f t="shared" si="895"/>
        <v>0</v>
      </c>
      <c r="W222" s="18" t="str">
        <f t="shared" si="896"/>
        <v>0</v>
      </c>
      <c r="X222" s="18" t="str">
        <f t="shared" si="897"/>
        <v>0</v>
      </c>
      <c r="Y222" s="18">
        <v>0</v>
      </c>
      <c r="Z222" s="18">
        <v>0</v>
      </c>
      <c r="AA222" s="18">
        <f t="shared" si="898"/>
        <v>0</v>
      </c>
      <c r="AB222" s="19">
        <v>1</v>
      </c>
      <c r="AC222" s="19">
        <v>0</v>
      </c>
      <c r="AD222" s="19">
        <f t="shared" si="899"/>
        <v>1</v>
      </c>
      <c r="AE222" s="19">
        <v>0</v>
      </c>
      <c r="AF222" s="19">
        <v>0</v>
      </c>
      <c r="AG222" s="19">
        <f t="shared" si="900"/>
        <v>0</v>
      </c>
      <c r="AH222" s="49">
        <f t="shared" si="901"/>
        <v>1</v>
      </c>
      <c r="AI222" s="49">
        <f t="shared" si="902"/>
        <v>0</v>
      </c>
      <c r="AJ222" s="49">
        <f t="shared" si="903"/>
        <v>1</v>
      </c>
      <c r="AK222" s="19"/>
      <c r="AL222" s="19"/>
      <c r="AM222" s="19"/>
      <c r="AN222" s="19"/>
      <c r="AO222" s="19">
        <v>19</v>
      </c>
      <c r="AP222" s="19">
        <v>58.25</v>
      </c>
      <c r="AQ222" s="102">
        <f t="shared" si="904"/>
        <v>3.0657894736842106</v>
      </c>
    </row>
    <row r="223" spans="1:43" ht="25.5" customHeight="1" x14ac:dyDescent="0.35">
      <c r="A223" s="24"/>
      <c r="B223" s="25" t="s">
        <v>155</v>
      </c>
      <c r="C223" s="18">
        <v>0</v>
      </c>
      <c r="D223" s="18">
        <v>0</v>
      </c>
      <c r="E223" s="18">
        <f>C223+D223</f>
        <v>0</v>
      </c>
      <c r="F223" s="18">
        <v>17</v>
      </c>
      <c r="G223" s="53">
        <v>53</v>
      </c>
      <c r="H223" s="18">
        <f>F223+G223</f>
        <v>70</v>
      </c>
      <c r="I223" s="18">
        <v>0</v>
      </c>
      <c r="J223" s="18">
        <v>0</v>
      </c>
      <c r="K223" s="18">
        <f>I223+J223</f>
        <v>0</v>
      </c>
      <c r="L223" s="18">
        <f t="shared" si="889"/>
        <v>17</v>
      </c>
      <c r="M223" s="18">
        <f t="shared" si="890"/>
        <v>53</v>
      </c>
      <c r="N223" s="18">
        <f>L223+M223</f>
        <v>70</v>
      </c>
      <c r="O223" s="17">
        <v>1</v>
      </c>
      <c r="P223" s="18">
        <f t="shared" si="892"/>
        <v>17</v>
      </c>
      <c r="Q223" s="18">
        <f t="shared" si="893"/>
        <v>53</v>
      </c>
      <c r="R223" s="18">
        <f t="shared" si="894"/>
        <v>70</v>
      </c>
      <c r="S223" s="18" t="str">
        <f>IF(O223=2,L223,"0")</f>
        <v>0</v>
      </c>
      <c r="T223" s="18" t="str">
        <f>IF(O223=2,M223,"0")</f>
        <v>0</v>
      </c>
      <c r="U223" s="18" t="str">
        <f>IF(O223=2,N223,"0")</f>
        <v>0</v>
      </c>
      <c r="V223" s="18" t="str">
        <f t="shared" si="895"/>
        <v>0</v>
      </c>
      <c r="W223" s="18" t="str">
        <f t="shared" si="896"/>
        <v>0</v>
      </c>
      <c r="X223" s="18" t="str">
        <f t="shared" si="897"/>
        <v>0</v>
      </c>
      <c r="Y223" s="18">
        <v>0</v>
      </c>
      <c r="Z223" s="18">
        <v>0</v>
      </c>
      <c r="AA223" s="18">
        <f t="shared" si="898"/>
        <v>0</v>
      </c>
      <c r="AB223" s="19">
        <v>10</v>
      </c>
      <c r="AC223" s="19">
        <v>0</v>
      </c>
      <c r="AD223" s="19">
        <f t="shared" si="899"/>
        <v>10</v>
      </c>
      <c r="AE223" s="19">
        <v>0</v>
      </c>
      <c r="AF223" s="19">
        <v>0</v>
      </c>
      <c r="AG223" s="19">
        <f t="shared" si="900"/>
        <v>0</v>
      </c>
      <c r="AH223" s="49">
        <f t="shared" si="901"/>
        <v>10</v>
      </c>
      <c r="AI223" s="49">
        <f t="shared" si="902"/>
        <v>0</v>
      </c>
      <c r="AJ223" s="49">
        <f t="shared" si="903"/>
        <v>10</v>
      </c>
      <c r="AK223" s="19"/>
      <c r="AL223" s="19"/>
      <c r="AM223" s="19"/>
      <c r="AN223" s="19"/>
      <c r="AO223" s="19">
        <v>70</v>
      </c>
      <c r="AP223" s="19">
        <v>233.86</v>
      </c>
      <c r="AQ223" s="102">
        <f t="shared" si="904"/>
        <v>3.3408571428571432</v>
      </c>
    </row>
    <row r="224" spans="1:43" s="6" customFormat="1" ht="25.5" customHeight="1" x14ac:dyDescent="0.35">
      <c r="A224" s="39"/>
      <c r="B224" s="40" t="s">
        <v>34</v>
      </c>
      <c r="C224" s="32">
        <f t="shared" ref="C224:K224" si="905">SUM(C221:C223)</f>
        <v>0</v>
      </c>
      <c r="D224" s="32">
        <f t="shared" si="905"/>
        <v>0</v>
      </c>
      <c r="E224" s="32">
        <f t="shared" si="905"/>
        <v>0</v>
      </c>
      <c r="F224" s="32">
        <f t="shared" si="905"/>
        <v>46</v>
      </c>
      <c r="G224" s="46">
        <f t="shared" si="905"/>
        <v>69</v>
      </c>
      <c r="H224" s="32">
        <f t="shared" si="905"/>
        <v>115</v>
      </c>
      <c r="I224" s="32">
        <f t="shared" si="905"/>
        <v>0</v>
      </c>
      <c r="J224" s="32">
        <f t="shared" si="905"/>
        <v>0</v>
      </c>
      <c r="K224" s="32">
        <f t="shared" si="905"/>
        <v>0</v>
      </c>
      <c r="L224" s="32">
        <f t="shared" si="889"/>
        <v>46</v>
      </c>
      <c r="M224" s="32">
        <f t="shared" si="890"/>
        <v>69</v>
      </c>
      <c r="N224" s="32">
        <f t="shared" ref="N224:N226" si="906">L224+M224</f>
        <v>115</v>
      </c>
      <c r="O224" s="50">
        <f t="shared" ref="O224:AP224" si="907">SUM(O221:O223)</f>
        <v>3</v>
      </c>
      <c r="P224" s="32">
        <f t="shared" si="907"/>
        <v>46</v>
      </c>
      <c r="Q224" s="32">
        <f t="shared" si="907"/>
        <v>69</v>
      </c>
      <c r="R224" s="32">
        <f t="shared" si="907"/>
        <v>115</v>
      </c>
      <c r="S224" s="32">
        <f t="shared" si="907"/>
        <v>0</v>
      </c>
      <c r="T224" s="32">
        <f t="shared" si="907"/>
        <v>0</v>
      </c>
      <c r="U224" s="32">
        <f t="shared" si="907"/>
        <v>0</v>
      </c>
      <c r="V224" s="32">
        <f t="shared" si="907"/>
        <v>0</v>
      </c>
      <c r="W224" s="32">
        <f t="shared" si="907"/>
        <v>0</v>
      </c>
      <c r="X224" s="32">
        <f t="shared" si="907"/>
        <v>0</v>
      </c>
      <c r="Y224" s="32">
        <f t="shared" si="907"/>
        <v>0</v>
      </c>
      <c r="Z224" s="32">
        <f t="shared" si="907"/>
        <v>0</v>
      </c>
      <c r="AA224" s="32">
        <f t="shared" si="907"/>
        <v>0</v>
      </c>
      <c r="AB224" s="34">
        <f t="shared" si="907"/>
        <v>16</v>
      </c>
      <c r="AC224" s="34">
        <f t="shared" si="907"/>
        <v>1</v>
      </c>
      <c r="AD224" s="34">
        <f t="shared" si="907"/>
        <v>17</v>
      </c>
      <c r="AE224" s="34">
        <f t="shared" si="907"/>
        <v>0</v>
      </c>
      <c r="AF224" s="34">
        <f t="shared" si="907"/>
        <v>0</v>
      </c>
      <c r="AG224" s="34">
        <f t="shared" si="907"/>
        <v>0</v>
      </c>
      <c r="AH224" s="35">
        <f t="shared" si="907"/>
        <v>16</v>
      </c>
      <c r="AI224" s="35">
        <f t="shared" si="907"/>
        <v>1</v>
      </c>
      <c r="AJ224" s="35">
        <f t="shared" si="907"/>
        <v>17</v>
      </c>
      <c r="AK224" s="34">
        <f t="shared" si="907"/>
        <v>0</v>
      </c>
      <c r="AL224" s="34">
        <f t="shared" si="907"/>
        <v>0</v>
      </c>
      <c r="AM224" s="34">
        <f t="shared" si="907"/>
        <v>0</v>
      </c>
      <c r="AN224" s="34">
        <f t="shared" si="907"/>
        <v>0</v>
      </c>
      <c r="AO224" s="34">
        <f t="shared" si="907"/>
        <v>115</v>
      </c>
      <c r="AP224" s="34">
        <f t="shared" si="907"/>
        <v>377.18</v>
      </c>
      <c r="AQ224" s="104">
        <f t="shared" si="904"/>
        <v>3.2798260869565219</v>
      </c>
    </row>
    <row r="225" spans="1:43" s="6" customFormat="1" ht="25.5" customHeight="1" x14ac:dyDescent="0.35">
      <c r="A225" s="39"/>
      <c r="B225" s="40" t="s">
        <v>36</v>
      </c>
      <c r="C225" s="32">
        <f t="shared" ref="C225:K225" si="908">C219+C224</f>
        <v>1</v>
      </c>
      <c r="D225" s="32">
        <f t="shared" si="908"/>
        <v>2</v>
      </c>
      <c r="E225" s="32">
        <f t="shared" si="908"/>
        <v>3</v>
      </c>
      <c r="F225" s="32">
        <f t="shared" si="908"/>
        <v>96</v>
      </c>
      <c r="G225" s="46">
        <f t="shared" si="908"/>
        <v>148</v>
      </c>
      <c r="H225" s="32">
        <f t="shared" si="908"/>
        <v>244</v>
      </c>
      <c r="I225" s="32">
        <f t="shared" si="908"/>
        <v>4</v>
      </c>
      <c r="J225" s="32">
        <f t="shared" si="908"/>
        <v>8</v>
      </c>
      <c r="K225" s="32">
        <f t="shared" si="908"/>
        <v>12</v>
      </c>
      <c r="L225" s="32">
        <f t="shared" si="889"/>
        <v>101</v>
      </c>
      <c r="M225" s="32">
        <f t="shared" si="890"/>
        <v>158</v>
      </c>
      <c r="N225" s="32">
        <f t="shared" si="906"/>
        <v>259</v>
      </c>
      <c r="O225" s="50">
        <f t="shared" ref="O225:AP225" si="909">O219+O224</f>
        <v>16</v>
      </c>
      <c r="P225" s="32">
        <f t="shared" si="909"/>
        <v>67</v>
      </c>
      <c r="Q225" s="32">
        <f t="shared" si="909"/>
        <v>93</v>
      </c>
      <c r="R225" s="32">
        <f t="shared" si="909"/>
        <v>160</v>
      </c>
      <c r="S225" s="32">
        <f t="shared" si="909"/>
        <v>34</v>
      </c>
      <c r="T225" s="32">
        <f t="shared" si="909"/>
        <v>65</v>
      </c>
      <c r="U225" s="32">
        <f t="shared" si="909"/>
        <v>99</v>
      </c>
      <c r="V225" s="32">
        <f t="shared" si="909"/>
        <v>0</v>
      </c>
      <c r="W225" s="32">
        <f t="shared" si="909"/>
        <v>0</v>
      </c>
      <c r="X225" s="32">
        <f t="shared" si="909"/>
        <v>0</v>
      </c>
      <c r="Y225" s="32">
        <f t="shared" si="909"/>
        <v>0</v>
      </c>
      <c r="Z225" s="32">
        <f t="shared" si="909"/>
        <v>0</v>
      </c>
      <c r="AA225" s="32">
        <f t="shared" si="909"/>
        <v>0</v>
      </c>
      <c r="AB225" s="34">
        <f t="shared" si="909"/>
        <v>36</v>
      </c>
      <c r="AC225" s="34">
        <f t="shared" si="909"/>
        <v>13</v>
      </c>
      <c r="AD225" s="34">
        <f t="shared" si="909"/>
        <v>49</v>
      </c>
      <c r="AE225" s="34">
        <f t="shared" si="909"/>
        <v>1</v>
      </c>
      <c r="AF225" s="34">
        <f t="shared" si="909"/>
        <v>0</v>
      </c>
      <c r="AG225" s="34">
        <f t="shared" si="909"/>
        <v>1</v>
      </c>
      <c r="AH225" s="35">
        <f t="shared" si="909"/>
        <v>37</v>
      </c>
      <c r="AI225" s="35">
        <f t="shared" si="909"/>
        <v>13</v>
      </c>
      <c r="AJ225" s="35">
        <f t="shared" si="909"/>
        <v>50</v>
      </c>
      <c r="AK225" s="34">
        <f t="shared" si="909"/>
        <v>0</v>
      </c>
      <c r="AL225" s="34">
        <f t="shared" si="909"/>
        <v>0</v>
      </c>
      <c r="AM225" s="34">
        <f t="shared" si="909"/>
        <v>0</v>
      </c>
      <c r="AN225" s="34">
        <f t="shared" si="909"/>
        <v>0</v>
      </c>
      <c r="AO225" s="34">
        <f t="shared" si="909"/>
        <v>259</v>
      </c>
      <c r="AP225" s="34">
        <f t="shared" si="909"/>
        <v>829.03</v>
      </c>
      <c r="AQ225" s="104">
        <f t="shared" si="904"/>
        <v>3.2008880308880308</v>
      </c>
    </row>
    <row r="226" spans="1:43" s="6" customFormat="1" ht="25.5" customHeight="1" x14ac:dyDescent="0.35">
      <c r="A226" s="75"/>
      <c r="B226" s="76" t="s">
        <v>39</v>
      </c>
      <c r="C226" s="81">
        <f t="shared" ref="C226:E226" si="910">C225</f>
        <v>1</v>
      </c>
      <c r="D226" s="81">
        <f t="shared" si="910"/>
        <v>2</v>
      </c>
      <c r="E226" s="81">
        <f t="shared" si="910"/>
        <v>3</v>
      </c>
      <c r="F226" s="83">
        <f t="shared" ref="F226:H226" si="911">F225</f>
        <v>96</v>
      </c>
      <c r="G226" s="84">
        <f t="shared" si="911"/>
        <v>148</v>
      </c>
      <c r="H226" s="81">
        <f t="shared" si="911"/>
        <v>244</v>
      </c>
      <c r="I226" s="83">
        <f t="shared" ref="I226:K226" si="912">I225</f>
        <v>4</v>
      </c>
      <c r="J226" s="83">
        <f t="shared" si="912"/>
        <v>8</v>
      </c>
      <c r="K226" s="81">
        <f t="shared" si="912"/>
        <v>12</v>
      </c>
      <c r="L226" s="81">
        <f t="shared" si="889"/>
        <v>101</v>
      </c>
      <c r="M226" s="81">
        <f t="shared" si="890"/>
        <v>158</v>
      </c>
      <c r="N226" s="81">
        <f t="shared" si="906"/>
        <v>259</v>
      </c>
      <c r="O226" s="85">
        <f t="shared" ref="O226:U226" si="913">O225</f>
        <v>16</v>
      </c>
      <c r="P226" s="81">
        <f t="shared" si="913"/>
        <v>67</v>
      </c>
      <c r="Q226" s="81">
        <f t="shared" si="913"/>
        <v>93</v>
      </c>
      <c r="R226" s="81">
        <f t="shared" si="913"/>
        <v>160</v>
      </c>
      <c r="S226" s="81">
        <f t="shared" si="913"/>
        <v>34</v>
      </c>
      <c r="T226" s="81">
        <f t="shared" si="913"/>
        <v>65</v>
      </c>
      <c r="U226" s="81">
        <f t="shared" si="913"/>
        <v>99</v>
      </c>
      <c r="V226" s="81">
        <f t="shared" ref="V226:X226" si="914">V225</f>
        <v>0</v>
      </c>
      <c r="W226" s="81">
        <f t="shared" si="914"/>
        <v>0</v>
      </c>
      <c r="X226" s="81">
        <f t="shared" si="914"/>
        <v>0</v>
      </c>
      <c r="Y226" s="59">
        <f>Y225</f>
        <v>0</v>
      </c>
      <c r="Z226" s="59">
        <f t="shared" ref="Z226:AA226" si="915">Z225</f>
        <v>0</v>
      </c>
      <c r="AA226" s="59">
        <f t="shared" si="915"/>
        <v>0</v>
      </c>
      <c r="AB226" s="34">
        <f>AB225</f>
        <v>36</v>
      </c>
      <c r="AC226" s="34">
        <f t="shared" ref="AC226:AD226" si="916">AC225</f>
        <v>13</v>
      </c>
      <c r="AD226" s="34">
        <f t="shared" si="916"/>
        <v>49</v>
      </c>
      <c r="AE226" s="34">
        <f>AE225</f>
        <v>1</v>
      </c>
      <c r="AF226" s="34">
        <f t="shared" ref="AF226:AG226" si="917">AF225</f>
        <v>0</v>
      </c>
      <c r="AG226" s="34">
        <f t="shared" si="917"/>
        <v>1</v>
      </c>
      <c r="AH226" s="35">
        <f>AH225</f>
        <v>37</v>
      </c>
      <c r="AI226" s="35">
        <f t="shared" ref="AI226:AJ226" si="918">AI225</f>
        <v>13</v>
      </c>
      <c r="AJ226" s="35">
        <f t="shared" si="918"/>
        <v>50</v>
      </c>
      <c r="AK226" s="34">
        <f>AK225</f>
        <v>0</v>
      </c>
      <c r="AL226" s="34">
        <f t="shared" ref="AL226:AO226" si="919">AL225</f>
        <v>0</v>
      </c>
      <c r="AM226" s="34">
        <f t="shared" si="919"/>
        <v>0</v>
      </c>
      <c r="AN226" s="34">
        <f t="shared" si="919"/>
        <v>0</v>
      </c>
      <c r="AO226" s="34">
        <f t="shared" si="919"/>
        <v>259</v>
      </c>
      <c r="AP226" s="34">
        <f>AP225</f>
        <v>829.03</v>
      </c>
      <c r="AQ226" s="104">
        <f t="shared" si="904"/>
        <v>3.2008880308880308</v>
      </c>
    </row>
    <row r="227" spans="1:43" ht="25.5" customHeight="1" x14ac:dyDescent="0.35">
      <c r="A227" s="13" t="s">
        <v>156</v>
      </c>
      <c r="B227" s="14"/>
      <c r="C227" s="18"/>
      <c r="D227" s="18"/>
      <c r="E227" s="18"/>
      <c r="F227" s="16"/>
      <c r="G227" s="16"/>
      <c r="H227" s="18"/>
      <c r="I227" s="16"/>
      <c r="J227" s="16"/>
      <c r="K227" s="18"/>
      <c r="L227" s="18"/>
      <c r="M227" s="18"/>
      <c r="N227" s="18"/>
      <c r="O227" s="17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</row>
    <row r="228" spans="1:43" ht="25.5" customHeight="1" x14ac:dyDescent="0.35">
      <c r="A228" s="13"/>
      <c r="B228" s="20" t="s">
        <v>27</v>
      </c>
      <c r="C228" s="18"/>
      <c r="D228" s="18"/>
      <c r="E228" s="18"/>
      <c r="F228" s="22"/>
      <c r="G228" s="22"/>
      <c r="H228" s="18"/>
      <c r="I228" s="22"/>
      <c r="J228" s="22"/>
      <c r="K228" s="18"/>
      <c r="L228" s="18"/>
      <c r="M228" s="18"/>
      <c r="N228" s="18"/>
      <c r="O228" s="17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</row>
    <row r="229" spans="1:43" ht="25.5" customHeight="1" x14ac:dyDescent="0.35">
      <c r="A229" s="23"/>
      <c r="B229" s="14" t="s">
        <v>157</v>
      </c>
      <c r="C229" s="18"/>
      <c r="D229" s="18"/>
      <c r="E229" s="18"/>
      <c r="F229" s="16"/>
      <c r="G229" s="16"/>
      <c r="H229" s="18"/>
      <c r="I229" s="16"/>
      <c r="J229" s="16"/>
      <c r="K229" s="18"/>
      <c r="L229" s="18"/>
      <c r="M229" s="18"/>
      <c r="N229" s="18"/>
      <c r="O229" s="17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</row>
    <row r="230" spans="1:43" ht="25.5" customHeight="1" x14ac:dyDescent="0.35">
      <c r="A230" s="24"/>
      <c r="B230" s="54" t="s">
        <v>158</v>
      </c>
      <c r="C230" s="18">
        <v>0</v>
      </c>
      <c r="D230" s="18">
        <v>0</v>
      </c>
      <c r="E230" s="18">
        <f t="shared" ref="E230:E235" si="920">C230+D230</f>
        <v>0</v>
      </c>
      <c r="F230" s="47">
        <v>4</v>
      </c>
      <c r="G230" s="48">
        <v>19</v>
      </c>
      <c r="H230" s="18">
        <f t="shared" ref="H230:H235" si="921">F230+G230</f>
        <v>23</v>
      </c>
      <c r="I230" s="47">
        <v>14</v>
      </c>
      <c r="J230" s="47">
        <v>32</v>
      </c>
      <c r="K230" s="18">
        <f t="shared" ref="K230:K235" si="922">I230+J230</f>
        <v>46</v>
      </c>
      <c r="L230" s="18">
        <f t="shared" ref="L230:M236" si="923">C230+F230+I230</f>
        <v>18</v>
      </c>
      <c r="M230" s="18">
        <f t="shared" si="923"/>
        <v>51</v>
      </c>
      <c r="N230" s="18">
        <f t="shared" ref="N230:N236" si="924">L230+M230</f>
        <v>69</v>
      </c>
      <c r="O230" s="17">
        <v>2</v>
      </c>
      <c r="P230" s="18" t="str">
        <f t="shared" ref="P230:P235" si="925">IF(O230=1,L230,"0")</f>
        <v>0</v>
      </c>
      <c r="Q230" s="18" t="str">
        <f t="shared" ref="Q230:Q235" si="926">IF(O230=1,M230,"0")</f>
        <v>0</v>
      </c>
      <c r="R230" s="18" t="str">
        <f t="shared" ref="R230:R235" si="927">IF(O230=1,N230,"0")</f>
        <v>0</v>
      </c>
      <c r="S230" s="18">
        <f t="shared" ref="S230:S235" si="928">IF(O230=2,L230,"0")</f>
        <v>18</v>
      </c>
      <c r="T230" s="18">
        <f t="shared" ref="T230:T235" si="929">IF(O230=2,M230,"0")</f>
        <v>51</v>
      </c>
      <c r="U230" s="18">
        <f t="shared" ref="U230:U235" si="930">IF(O230=2,N230,"0")</f>
        <v>69</v>
      </c>
      <c r="V230" s="18" t="str">
        <f t="shared" ref="V230:V235" si="931">IF(O230=3,L230,"0")</f>
        <v>0</v>
      </c>
      <c r="W230" s="18" t="str">
        <f t="shared" ref="W230:W235" si="932">IF(O230=3,M230,"0")</f>
        <v>0</v>
      </c>
      <c r="X230" s="18" t="str">
        <f t="shared" ref="X230:X235" si="933">IF(O230=3,N230,"0")</f>
        <v>0</v>
      </c>
      <c r="Y230" s="18">
        <v>0</v>
      </c>
      <c r="Z230" s="18">
        <v>0</v>
      </c>
      <c r="AA230" s="18">
        <f>SUM(Y230:Z230)</f>
        <v>0</v>
      </c>
      <c r="AB230" s="19">
        <v>7</v>
      </c>
      <c r="AC230" s="19">
        <v>5</v>
      </c>
      <c r="AD230" s="19">
        <f>SUM(AB230:AC230)</f>
        <v>12</v>
      </c>
      <c r="AE230" s="19">
        <v>5</v>
      </c>
      <c r="AF230" s="19">
        <v>2</v>
      </c>
      <c r="AG230" s="19">
        <f>SUM(AE230:AF230)</f>
        <v>7</v>
      </c>
      <c r="AH230" s="49">
        <f>Y230+AB230+AE230</f>
        <v>12</v>
      </c>
      <c r="AI230" s="49">
        <f>Z230+AC230+AF230</f>
        <v>7</v>
      </c>
      <c r="AJ230" s="49">
        <f>SUM(AH230:AI230)</f>
        <v>19</v>
      </c>
      <c r="AK230" s="19"/>
      <c r="AL230" s="19"/>
      <c r="AM230" s="19"/>
      <c r="AN230" s="19"/>
      <c r="AO230" s="19">
        <v>69</v>
      </c>
      <c r="AP230" s="19">
        <v>207.28</v>
      </c>
      <c r="AQ230" s="102">
        <f t="shared" ref="AQ230:AQ239" si="934">AP230/AO230</f>
        <v>3.0040579710144928</v>
      </c>
    </row>
    <row r="231" spans="1:43" ht="25.5" customHeight="1" x14ac:dyDescent="0.35">
      <c r="A231" s="24"/>
      <c r="B231" s="25" t="s">
        <v>159</v>
      </c>
      <c r="C231" s="18">
        <v>0</v>
      </c>
      <c r="D231" s="18">
        <v>0</v>
      </c>
      <c r="E231" s="18">
        <f t="shared" si="920"/>
        <v>0</v>
      </c>
      <c r="F231" s="47">
        <v>1</v>
      </c>
      <c r="G231" s="48">
        <v>1</v>
      </c>
      <c r="H231" s="18">
        <f t="shared" si="921"/>
        <v>2</v>
      </c>
      <c r="I231" s="47">
        <v>42</v>
      </c>
      <c r="J231" s="47">
        <v>25</v>
      </c>
      <c r="K231" s="18">
        <f t="shared" si="922"/>
        <v>67</v>
      </c>
      <c r="L231" s="18">
        <f t="shared" si="923"/>
        <v>43</v>
      </c>
      <c r="M231" s="18">
        <f t="shared" si="923"/>
        <v>26</v>
      </c>
      <c r="N231" s="18">
        <f t="shared" si="924"/>
        <v>69</v>
      </c>
      <c r="O231" s="17">
        <v>2</v>
      </c>
      <c r="P231" s="18" t="str">
        <f t="shared" si="925"/>
        <v>0</v>
      </c>
      <c r="Q231" s="18" t="str">
        <f t="shared" si="926"/>
        <v>0</v>
      </c>
      <c r="R231" s="18" t="str">
        <f t="shared" si="927"/>
        <v>0</v>
      </c>
      <c r="S231" s="18">
        <f t="shared" si="928"/>
        <v>43</v>
      </c>
      <c r="T231" s="18">
        <f t="shared" si="929"/>
        <v>26</v>
      </c>
      <c r="U231" s="18">
        <f t="shared" si="930"/>
        <v>69</v>
      </c>
      <c r="V231" s="18" t="str">
        <f t="shared" si="931"/>
        <v>0</v>
      </c>
      <c r="W231" s="18" t="str">
        <f t="shared" si="932"/>
        <v>0</v>
      </c>
      <c r="X231" s="18" t="str">
        <f t="shared" si="933"/>
        <v>0</v>
      </c>
      <c r="Y231" s="18">
        <v>0</v>
      </c>
      <c r="Z231" s="18">
        <v>0</v>
      </c>
      <c r="AA231" s="18">
        <f t="shared" ref="AA231:AA235" si="935">SUM(Y231:Z231)</f>
        <v>0</v>
      </c>
      <c r="AB231" s="19">
        <v>0</v>
      </c>
      <c r="AC231" s="19">
        <v>0</v>
      </c>
      <c r="AD231" s="19">
        <f t="shared" ref="AD231:AD235" si="936">SUM(AB231:AC231)</f>
        <v>0</v>
      </c>
      <c r="AE231" s="19">
        <v>8</v>
      </c>
      <c r="AF231" s="19">
        <v>9</v>
      </c>
      <c r="AG231" s="19">
        <f t="shared" ref="AG231:AG235" si="937">SUM(AE231:AF231)</f>
        <v>17</v>
      </c>
      <c r="AH231" s="49">
        <f t="shared" ref="AH231:AH235" si="938">Y231+AB231+AE231</f>
        <v>8</v>
      </c>
      <c r="AI231" s="49">
        <f t="shared" ref="AI231:AI235" si="939">Z231+AC231+AF231</f>
        <v>9</v>
      </c>
      <c r="AJ231" s="49">
        <f t="shared" ref="AJ231:AJ235" si="940">SUM(AH231:AI231)</f>
        <v>17</v>
      </c>
      <c r="AK231" s="19"/>
      <c r="AL231" s="19"/>
      <c r="AM231" s="19"/>
      <c r="AN231" s="19"/>
      <c r="AO231" s="19">
        <v>69</v>
      </c>
      <c r="AP231" s="19">
        <v>209.86</v>
      </c>
      <c r="AQ231" s="102">
        <f t="shared" si="934"/>
        <v>3.0414492753623192</v>
      </c>
    </row>
    <row r="232" spans="1:43" ht="25.5" customHeight="1" x14ac:dyDescent="0.35">
      <c r="A232" s="24"/>
      <c r="B232" s="25" t="s">
        <v>160</v>
      </c>
      <c r="C232" s="18">
        <v>0</v>
      </c>
      <c r="D232" s="18">
        <v>0</v>
      </c>
      <c r="E232" s="18">
        <f t="shared" si="920"/>
        <v>0</v>
      </c>
      <c r="F232" s="47">
        <v>27</v>
      </c>
      <c r="G232" s="48">
        <v>38</v>
      </c>
      <c r="H232" s="18">
        <f t="shared" si="921"/>
        <v>65</v>
      </c>
      <c r="I232" s="47">
        <v>7</v>
      </c>
      <c r="J232" s="47">
        <v>5</v>
      </c>
      <c r="K232" s="18">
        <f t="shared" si="922"/>
        <v>12</v>
      </c>
      <c r="L232" s="18">
        <f t="shared" si="923"/>
        <v>34</v>
      </c>
      <c r="M232" s="18">
        <f t="shared" si="923"/>
        <v>43</v>
      </c>
      <c r="N232" s="18">
        <f t="shared" si="924"/>
        <v>77</v>
      </c>
      <c r="O232" s="17">
        <v>2</v>
      </c>
      <c r="P232" s="18" t="str">
        <f t="shared" si="925"/>
        <v>0</v>
      </c>
      <c r="Q232" s="18" t="str">
        <f t="shared" si="926"/>
        <v>0</v>
      </c>
      <c r="R232" s="18" t="str">
        <f t="shared" si="927"/>
        <v>0</v>
      </c>
      <c r="S232" s="18">
        <f t="shared" si="928"/>
        <v>34</v>
      </c>
      <c r="T232" s="18">
        <f t="shared" si="929"/>
        <v>43</v>
      </c>
      <c r="U232" s="18">
        <f t="shared" si="930"/>
        <v>77</v>
      </c>
      <c r="V232" s="18" t="str">
        <f t="shared" si="931"/>
        <v>0</v>
      </c>
      <c r="W232" s="18" t="str">
        <f t="shared" si="932"/>
        <v>0</v>
      </c>
      <c r="X232" s="18" t="str">
        <f t="shared" si="933"/>
        <v>0</v>
      </c>
      <c r="Y232" s="18">
        <v>0</v>
      </c>
      <c r="Z232" s="18">
        <v>0</v>
      </c>
      <c r="AA232" s="18">
        <f t="shared" si="935"/>
        <v>0</v>
      </c>
      <c r="AB232" s="19">
        <v>6</v>
      </c>
      <c r="AC232" s="19">
        <v>8</v>
      </c>
      <c r="AD232" s="19">
        <f t="shared" si="936"/>
        <v>14</v>
      </c>
      <c r="AE232" s="19">
        <v>0</v>
      </c>
      <c r="AF232" s="19">
        <v>1</v>
      </c>
      <c r="AG232" s="19">
        <f t="shared" si="937"/>
        <v>1</v>
      </c>
      <c r="AH232" s="49">
        <f t="shared" si="938"/>
        <v>6</v>
      </c>
      <c r="AI232" s="49">
        <f t="shared" si="939"/>
        <v>9</v>
      </c>
      <c r="AJ232" s="49">
        <f t="shared" si="940"/>
        <v>15</v>
      </c>
      <c r="AK232" s="19"/>
      <c r="AL232" s="19"/>
      <c r="AM232" s="19"/>
      <c r="AN232" s="19"/>
      <c r="AO232" s="19">
        <v>77</v>
      </c>
      <c r="AP232" s="19">
        <v>227.76</v>
      </c>
      <c r="AQ232" s="102">
        <f t="shared" si="934"/>
        <v>2.9579220779220776</v>
      </c>
    </row>
    <row r="233" spans="1:43" ht="25.5" customHeight="1" x14ac:dyDescent="0.35">
      <c r="A233" s="13"/>
      <c r="B233" s="25" t="s">
        <v>161</v>
      </c>
      <c r="C233" s="18">
        <v>0</v>
      </c>
      <c r="D233" s="18">
        <v>0</v>
      </c>
      <c r="E233" s="18">
        <f t="shared" si="920"/>
        <v>0</v>
      </c>
      <c r="F233" s="18">
        <v>5</v>
      </c>
      <c r="G233" s="53">
        <v>12</v>
      </c>
      <c r="H233" s="18">
        <f t="shared" si="921"/>
        <v>17</v>
      </c>
      <c r="I233" s="18">
        <v>18</v>
      </c>
      <c r="J233" s="18">
        <v>13</v>
      </c>
      <c r="K233" s="18">
        <f t="shared" si="922"/>
        <v>31</v>
      </c>
      <c r="L233" s="18">
        <f>C233+F233+I233</f>
        <v>23</v>
      </c>
      <c r="M233" s="18">
        <f>D233+G233+J233</f>
        <v>25</v>
      </c>
      <c r="N233" s="18">
        <f t="shared" si="924"/>
        <v>48</v>
      </c>
      <c r="O233" s="17">
        <v>2</v>
      </c>
      <c r="P233" s="18" t="str">
        <f t="shared" si="925"/>
        <v>0</v>
      </c>
      <c r="Q233" s="18" t="str">
        <f t="shared" si="926"/>
        <v>0</v>
      </c>
      <c r="R233" s="18" t="str">
        <f t="shared" si="927"/>
        <v>0</v>
      </c>
      <c r="S233" s="18">
        <f t="shared" si="928"/>
        <v>23</v>
      </c>
      <c r="T233" s="18">
        <f t="shared" si="929"/>
        <v>25</v>
      </c>
      <c r="U233" s="18">
        <f t="shared" si="930"/>
        <v>48</v>
      </c>
      <c r="V233" s="18" t="str">
        <f t="shared" si="931"/>
        <v>0</v>
      </c>
      <c r="W233" s="18" t="str">
        <f t="shared" si="932"/>
        <v>0</v>
      </c>
      <c r="X233" s="18" t="str">
        <f t="shared" si="933"/>
        <v>0</v>
      </c>
      <c r="Y233" s="18">
        <v>0</v>
      </c>
      <c r="Z233" s="18">
        <v>0</v>
      </c>
      <c r="AA233" s="18">
        <f t="shared" ref="AA233:AA234" si="941">SUM(Y233:Z233)</f>
        <v>0</v>
      </c>
      <c r="AB233" s="19">
        <v>0</v>
      </c>
      <c r="AC233" s="19">
        <v>2</v>
      </c>
      <c r="AD233" s="19">
        <f t="shared" ref="AD233:AD234" si="942">SUM(AB233:AC233)</f>
        <v>2</v>
      </c>
      <c r="AE233" s="19">
        <v>4</v>
      </c>
      <c r="AF233" s="19">
        <v>0</v>
      </c>
      <c r="AG233" s="19">
        <f t="shared" ref="AG233:AG234" si="943">SUM(AE233:AF233)</f>
        <v>4</v>
      </c>
      <c r="AH233" s="49">
        <f t="shared" ref="AH233:AH234" si="944">Y233+AB233+AE233</f>
        <v>4</v>
      </c>
      <c r="AI233" s="49">
        <f t="shared" ref="AI233:AI234" si="945">Z233+AC233+AF233</f>
        <v>2</v>
      </c>
      <c r="AJ233" s="49">
        <f t="shared" ref="AJ233:AJ234" si="946">SUM(AH233:AI233)</f>
        <v>6</v>
      </c>
      <c r="AK233" s="19"/>
      <c r="AL233" s="19"/>
      <c r="AM233" s="19"/>
      <c r="AN233" s="19"/>
      <c r="AO233" s="19">
        <v>48</v>
      </c>
      <c r="AP233" s="19">
        <v>135.36000000000001</v>
      </c>
      <c r="AQ233" s="19">
        <f t="shared" si="934"/>
        <v>2.8200000000000003</v>
      </c>
    </row>
    <row r="234" spans="1:43" ht="25.5" customHeight="1" x14ac:dyDescent="0.35">
      <c r="A234" s="13"/>
      <c r="B234" s="25" t="s">
        <v>162</v>
      </c>
      <c r="C234" s="18">
        <v>0</v>
      </c>
      <c r="D234" s="18">
        <v>0</v>
      </c>
      <c r="E234" s="18">
        <f t="shared" si="920"/>
        <v>0</v>
      </c>
      <c r="F234" s="47">
        <v>19</v>
      </c>
      <c r="G234" s="48">
        <v>11</v>
      </c>
      <c r="H234" s="18">
        <f t="shared" si="921"/>
        <v>30</v>
      </c>
      <c r="I234" s="47">
        <v>13</v>
      </c>
      <c r="J234" s="47">
        <v>3</v>
      </c>
      <c r="K234" s="18">
        <f t="shared" si="922"/>
        <v>16</v>
      </c>
      <c r="L234" s="18">
        <f t="shared" si="923"/>
        <v>32</v>
      </c>
      <c r="M234" s="18">
        <f t="shared" si="923"/>
        <v>14</v>
      </c>
      <c r="N234" s="18">
        <f t="shared" ref="N234" si="947">L234+M234</f>
        <v>46</v>
      </c>
      <c r="O234" s="17">
        <v>2</v>
      </c>
      <c r="P234" s="18" t="str">
        <f t="shared" si="925"/>
        <v>0</v>
      </c>
      <c r="Q234" s="18" t="str">
        <f t="shared" si="926"/>
        <v>0</v>
      </c>
      <c r="R234" s="18" t="str">
        <f t="shared" si="927"/>
        <v>0</v>
      </c>
      <c r="S234" s="18">
        <f t="shared" si="928"/>
        <v>32</v>
      </c>
      <c r="T234" s="18">
        <f t="shared" si="929"/>
        <v>14</v>
      </c>
      <c r="U234" s="18">
        <f t="shared" si="930"/>
        <v>46</v>
      </c>
      <c r="V234" s="18" t="str">
        <f t="shared" si="931"/>
        <v>0</v>
      </c>
      <c r="W234" s="18" t="str">
        <f t="shared" si="932"/>
        <v>0</v>
      </c>
      <c r="X234" s="18" t="str">
        <f t="shared" si="933"/>
        <v>0</v>
      </c>
      <c r="Y234" s="18">
        <v>0</v>
      </c>
      <c r="Z234" s="18">
        <v>0</v>
      </c>
      <c r="AA234" s="18">
        <f t="shared" si="941"/>
        <v>0</v>
      </c>
      <c r="AB234" s="19">
        <v>9</v>
      </c>
      <c r="AC234" s="19">
        <v>6</v>
      </c>
      <c r="AD234" s="19">
        <f t="shared" si="942"/>
        <v>15</v>
      </c>
      <c r="AE234" s="19">
        <v>1</v>
      </c>
      <c r="AF234" s="19">
        <v>1</v>
      </c>
      <c r="AG234" s="19">
        <f t="shared" si="943"/>
        <v>2</v>
      </c>
      <c r="AH234" s="49">
        <f t="shared" si="944"/>
        <v>10</v>
      </c>
      <c r="AI234" s="49">
        <f t="shared" si="945"/>
        <v>7</v>
      </c>
      <c r="AJ234" s="49">
        <f t="shared" si="946"/>
        <v>17</v>
      </c>
      <c r="AK234" s="19"/>
      <c r="AL234" s="19"/>
      <c r="AM234" s="19"/>
      <c r="AN234" s="19"/>
      <c r="AO234" s="19">
        <v>46</v>
      </c>
      <c r="AP234" s="19">
        <v>141.44999999999999</v>
      </c>
      <c r="AQ234" s="102">
        <f t="shared" si="934"/>
        <v>3.0749999999999997</v>
      </c>
    </row>
    <row r="235" spans="1:43" ht="25.5" customHeight="1" x14ac:dyDescent="0.35">
      <c r="A235" s="24"/>
      <c r="B235" s="25" t="s">
        <v>163</v>
      </c>
      <c r="C235" s="18">
        <v>2</v>
      </c>
      <c r="D235" s="18">
        <v>0</v>
      </c>
      <c r="E235" s="18">
        <f t="shared" si="920"/>
        <v>2</v>
      </c>
      <c r="F235" s="47">
        <v>7</v>
      </c>
      <c r="G235" s="48">
        <v>0</v>
      </c>
      <c r="H235" s="18">
        <f t="shared" si="921"/>
        <v>7</v>
      </c>
      <c r="I235" s="47">
        <v>11</v>
      </c>
      <c r="J235" s="47">
        <v>20</v>
      </c>
      <c r="K235" s="18">
        <f t="shared" si="922"/>
        <v>31</v>
      </c>
      <c r="L235" s="18">
        <f t="shared" si="923"/>
        <v>20</v>
      </c>
      <c r="M235" s="18">
        <f t="shared" si="923"/>
        <v>20</v>
      </c>
      <c r="N235" s="18">
        <f t="shared" si="924"/>
        <v>40</v>
      </c>
      <c r="O235" s="17">
        <v>2</v>
      </c>
      <c r="P235" s="18" t="str">
        <f t="shared" si="925"/>
        <v>0</v>
      </c>
      <c r="Q235" s="18" t="str">
        <f t="shared" si="926"/>
        <v>0</v>
      </c>
      <c r="R235" s="18" t="str">
        <f t="shared" si="927"/>
        <v>0</v>
      </c>
      <c r="S235" s="18">
        <f t="shared" si="928"/>
        <v>20</v>
      </c>
      <c r="T235" s="18">
        <f t="shared" si="929"/>
        <v>20</v>
      </c>
      <c r="U235" s="18">
        <f t="shared" si="930"/>
        <v>40</v>
      </c>
      <c r="V235" s="18" t="str">
        <f t="shared" si="931"/>
        <v>0</v>
      </c>
      <c r="W235" s="18" t="str">
        <f t="shared" si="932"/>
        <v>0</v>
      </c>
      <c r="X235" s="18" t="str">
        <f t="shared" si="933"/>
        <v>0</v>
      </c>
      <c r="Y235" s="18">
        <v>0</v>
      </c>
      <c r="Z235" s="18">
        <v>0</v>
      </c>
      <c r="AA235" s="18">
        <f t="shared" si="935"/>
        <v>0</v>
      </c>
      <c r="AB235" s="19">
        <v>0</v>
      </c>
      <c r="AC235" s="19">
        <v>1</v>
      </c>
      <c r="AD235" s="19">
        <f t="shared" si="936"/>
        <v>1</v>
      </c>
      <c r="AE235" s="19">
        <v>5</v>
      </c>
      <c r="AF235" s="19">
        <v>3</v>
      </c>
      <c r="AG235" s="19">
        <f t="shared" si="937"/>
        <v>8</v>
      </c>
      <c r="AH235" s="49">
        <f t="shared" si="938"/>
        <v>5</v>
      </c>
      <c r="AI235" s="49">
        <f t="shared" si="939"/>
        <v>4</v>
      </c>
      <c r="AJ235" s="49">
        <f t="shared" si="940"/>
        <v>9</v>
      </c>
      <c r="AK235" s="19"/>
      <c r="AL235" s="19"/>
      <c r="AM235" s="19"/>
      <c r="AN235" s="19"/>
      <c r="AO235" s="19">
        <v>40</v>
      </c>
      <c r="AP235" s="19">
        <v>117.85</v>
      </c>
      <c r="AQ235" s="102">
        <f t="shared" si="934"/>
        <v>2.94625</v>
      </c>
    </row>
    <row r="236" spans="1:43" s="6" customFormat="1" ht="25.5" customHeight="1" x14ac:dyDescent="0.35">
      <c r="A236" s="39"/>
      <c r="B236" s="40" t="s">
        <v>34</v>
      </c>
      <c r="C236" s="32">
        <f t="shared" ref="C236:K236" si="948">SUM(C230:C235)</f>
        <v>2</v>
      </c>
      <c r="D236" s="32">
        <f t="shared" si="948"/>
        <v>0</v>
      </c>
      <c r="E236" s="32">
        <f t="shared" si="948"/>
        <v>2</v>
      </c>
      <c r="F236" s="32">
        <f t="shared" si="948"/>
        <v>63</v>
      </c>
      <c r="G236" s="46">
        <f t="shared" si="948"/>
        <v>81</v>
      </c>
      <c r="H236" s="32">
        <f t="shared" si="948"/>
        <v>144</v>
      </c>
      <c r="I236" s="32">
        <f t="shared" si="948"/>
        <v>105</v>
      </c>
      <c r="J236" s="32">
        <f t="shared" si="948"/>
        <v>98</v>
      </c>
      <c r="K236" s="32">
        <f t="shared" si="948"/>
        <v>203</v>
      </c>
      <c r="L236" s="32">
        <f t="shared" si="923"/>
        <v>170</v>
      </c>
      <c r="M236" s="32">
        <f t="shared" si="923"/>
        <v>179</v>
      </c>
      <c r="N236" s="32">
        <f t="shared" si="924"/>
        <v>349</v>
      </c>
      <c r="O236" s="50">
        <f t="shared" ref="O236:AP236" si="949">SUM(O230:O235)</f>
        <v>12</v>
      </c>
      <c r="P236" s="32">
        <f t="shared" si="949"/>
        <v>0</v>
      </c>
      <c r="Q236" s="32">
        <f t="shared" si="949"/>
        <v>0</v>
      </c>
      <c r="R236" s="32">
        <f t="shared" si="949"/>
        <v>0</v>
      </c>
      <c r="S236" s="32">
        <f t="shared" si="949"/>
        <v>170</v>
      </c>
      <c r="T236" s="32">
        <f t="shared" si="949"/>
        <v>179</v>
      </c>
      <c r="U236" s="32">
        <f t="shared" si="949"/>
        <v>349</v>
      </c>
      <c r="V236" s="32">
        <f t="shared" si="949"/>
        <v>0</v>
      </c>
      <c r="W236" s="32">
        <f t="shared" si="949"/>
        <v>0</v>
      </c>
      <c r="X236" s="32">
        <f t="shared" si="949"/>
        <v>0</v>
      </c>
      <c r="Y236" s="32">
        <f t="shared" si="949"/>
        <v>0</v>
      </c>
      <c r="Z236" s="32">
        <f t="shared" si="949"/>
        <v>0</v>
      </c>
      <c r="AA236" s="32">
        <f t="shared" si="949"/>
        <v>0</v>
      </c>
      <c r="AB236" s="34">
        <f t="shared" si="949"/>
        <v>22</v>
      </c>
      <c r="AC236" s="34">
        <f t="shared" si="949"/>
        <v>22</v>
      </c>
      <c r="AD236" s="34">
        <f t="shared" si="949"/>
        <v>44</v>
      </c>
      <c r="AE236" s="34">
        <f t="shared" si="949"/>
        <v>23</v>
      </c>
      <c r="AF236" s="34">
        <f t="shared" si="949"/>
        <v>16</v>
      </c>
      <c r="AG236" s="34">
        <f t="shared" si="949"/>
        <v>39</v>
      </c>
      <c r="AH236" s="35">
        <f t="shared" si="949"/>
        <v>45</v>
      </c>
      <c r="AI236" s="35">
        <f t="shared" si="949"/>
        <v>38</v>
      </c>
      <c r="AJ236" s="35">
        <f t="shared" si="949"/>
        <v>83</v>
      </c>
      <c r="AK236" s="34">
        <f t="shared" si="949"/>
        <v>0</v>
      </c>
      <c r="AL236" s="34">
        <f t="shared" si="949"/>
        <v>0</v>
      </c>
      <c r="AM236" s="34">
        <f t="shared" si="949"/>
        <v>0</v>
      </c>
      <c r="AN236" s="34">
        <f t="shared" si="949"/>
        <v>0</v>
      </c>
      <c r="AO236" s="34">
        <f t="shared" si="949"/>
        <v>349</v>
      </c>
      <c r="AP236" s="34">
        <f t="shared" si="949"/>
        <v>1039.56</v>
      </c>
      <c r="AQ236" s="104">
        <f t="shared" si="934"/>
        <v>2.9786819484240685</v>
      </c>
    </row>
    <row r="237" spans="1:43" ht="25.5" customHeight="1" x14ac:dyDescent="0.35">
      <c r="A237" s="24"/>
      <c r="B237" s="44" t="s">
        <v>164</v>
      </c>
      <c r="C237" s="18"/>
      <c r="D237" s="18"/>
      <c r="E237" s="18"/>
      <c r="F237" s="32"/>
      <c r="G237" s="32"/>
      <c r="H237" s="18"/>
      <c r="I237" s="32"/>
      <c r="J237" s="32"/>
      <c r="K237" s="18"/>
      <c r="L237" s="18"/>
      <c r="M237" s="18"/>
      <c r="N237" s="18"/>
      <c r="O237" s="17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</row>
    <row r="238" spans="1:43" ht="25.5" customHeight="1" x14ac:dyDescent="0.35">
      <c r="A238" s="13"/>
      <c r="B238" s="100" t="s">
        <v>159</v>
      </c>
      <c r="C238" s="18">
        <v>3</v>
      </c>
      <c r="D238" s="18">
        <v>0</v>
      </c>
      <c r="E238" s="18">
        <f t="shared" ref="E238" si="950">C238+D238</f>
        <v>3</v>
      </c>
      <c r="F238" s="18">
        <v>0</v>
      </c>
      <c r="G238" s="53">
        <v>0</v>
      </c>
      <c r="H238" s="18">
        <f t="shared" ref="H238" si="951">F238+G238</f>
        <v>0</v>
      </c>
      <c r="I238" s="18">
        <v>0</v>
      </c>
      <c r="J238" s="18">
        <v>0</v>
      </c>
      <c r="K238" s="18">
        <f t="shared" ref="K238" si="952">I238+J238</f>
        <v>0</v>
      </c>
      <c r="L238" s="18">
        <f t="shared" ref="L238:L240" si="953">C238+F238+I238</f>
        <v>3</v>
      </c>
      <c r="M238" s="18">
        <f t="shared" ref="M238:M240" si="954">D238+G238+J238</f>
        <v>0</v>
      </c>
      <c r="N238" s="18">
        <f t="shared" ref="N238:N240" si="955">L238+M238</f>
        <v>3</v>
      </c>
      <c r="O238" s="17">
        <v>2</v>
      </c>
      <c r="P238" s="18" t="str">
        <f t="shared" ref="P238:P240" si="956">IF(O238=1,L238,"0")</f>
        <v>0</v>
      </c>
      <c r="Q238" s="18" t="str">
        <f t="shared" ref="Q238:Q240" si="957">IF(O238=1,M238,"0")</f>
        <v>0</v>
      </c>
      <c r="R238" s="18" t="str">
        <f t="shared" ref="R238:R240" si="958">IF(O238=1,N238,"0")</f>
        <v>0</v>
      </c>
      <c r="S238" s="18">
        <f>IF(O238=2,L238,"0")</f>
        <v>3</v>
      </c>
      <c r="T238" s="18">
        <f>IF(O238=2,M238,"0")</f>
        <v>0</v>
      </c>
      <c r="U238" s="18">
        <f>IF(O238=2,N238,"0")</f>
        <v>3</v>
      </c>
      <c r="V238" s="18" t="str">
        <f t="shared" ref="V238:V240" si="959">IF(O238=3,L238,"0")</f>
        <v>0</v>
      </c>
      <c r="W238" s="18" t="str">
        <f t="shared" ref="W238:W240" si="960">IF(O238=3,M238,"0")</f>
        <v>0</v>
      </c>
      <c r="X238" s="18" t="str">
        <f t="shared" ref="X238:X240" si="961">IF(O238=3,N238,"0")</f>
        <v>0</v>
      </c>
      <c r="Y238" s="18">
        <v>0</v>
      </c>
      <c r="Z238" s="18">
        <v>0</v>
      </c>
      <c r="AA238" s="18">
        <f t="shared" ref="AA238" si="962">SUM(Y238:Z238)</f>
        <v>0</v>
      </c>
      <c r="AB238" s="19">
        <v>0</v>
      </c>
      <c r="AC238" s="19">
        <v>0</v>
      </c>
      <c r="AD238" s="19">
        <f t="shared" ref="AD238" si="963">SUM(AB238:AC238)</f>
        <v>0</v>
      </c>
      <c r="AE238" s="19">
        <v>0</v>
      </c>
      <c r="AF238" s="19">
        <v>0</v>
      </c>
      <c r="AG238" s="19">
        <f t="shared" ref="AG238" si="964">SUM(AE238:AF238)</f>
        <v>0</v>
      </c>
      <c r="AH238" s="49">
        <f t="shared" ref="AH238" si="965">Y238+AB238+AE238</f>
        <v>0</v>
      </c>
      <c r="AI238" s="49">
        <f t="shared" ref="AI238" si="966">Z238+AC238+AF238</f>
        <v>0</v>
      </c>
      <c r="AJ238" s="49">
        <f t="shared" ref="AJ238" si="967">SUM(AH238:AI238)</f>
        <v>0</v>
      </c>
      <c r="AK238" s="19"/>
      <c r="AL238" s="19"/>
      <c r="AM238" s="19"/>
      <c r="AN238" s="19"/>
      <c r="AO238" s="19">
        <v>3</v>
      </c>
      <c r="AP238" s="19">
        <v>8.18</v>
      </c>
      <c r="AQ238" s="102">
        <f t="shared" si="934"/>
        <v>2.7266666666666666</v>
      </c>
    </row>
    <row r="239" spans="1:43" ht="25.5" customHeight="1" x14ac:dyDescent="0.35">
      <c r="A239" s="13"/>
      <c r="B239" s="100" t="s">
        <v>161</v>
      </c>
      <c r="C239" s="18">
        <v>2</v>
      </c>
      <c r="D239" s="18">
        <v>12</v>
      </c>
      <c r="E239" s="18">
        <f t="shared" ref="E239" si="968">C239+D239</f>
        <v>14</v>
      </c>
      <c r="F239" s="18">
        <v>0</v>
      </c>
      <c r="G239" s="53">
        <v>1</v>
      </c>
      <c r="H239" s="18">
        <f t="shared" ref="H239" si="969">F239+G239</f>
        <v>1</v>
      </c>
      <c r="I239" s="18">
        <v>7</v>
      </c>
      <c r="J239" s="18">
        <v>11</v>
      </c>
      <c r="K239" s="18">
        <f t="shared" ref="K239" si="970">I239+J239</f>
        <v>18</v>
      </c>
      <c r="L239" s="18">
        <f t="shared" ref="L239" si="971">C239+F239+I239</f>
        <v>9</v>
      </c>
      <c r="M239" s="18">
        <f t="shared" ref="M239" si="972">D239+G239+J239</f>
        <v>24</v>
      </c>
      <c r="N239" s="18">
        <f t="shared" ref="N239" si="973">L239+M239</f>
        <v>33</v>
      </c>
      <c r="O239" s="17">
        <v>2</v>
      </c>
      <c r="P239" s="18" t="str">
        <f t="shared" ref="P239" si="974">IF(O239=1,L239,"0")</f>
        <v>0</v>
      </c>
      <c r="Q239" s="18" t="str">
        <f t="shared" ref="Q239" si="975">IF(O239=1,M239,"0")</f>
        <v>0</v>
      </c>
      <c r="R239" s="18" t="str">
        <f t="shared" ref="R239" si="976">IF(O239=1,N239,"0")</f>
        <v>0</v>
      </c>
      <c r="S239" s="18">
        <f>IF(O239=2,L239,"0")</f>
        <v>9</v>
      </c>
      <c r="T239" s="18">
        <f>IF(O239=2,M239,"0")</f>
        <v>24</v>
      </c>
      <c r="U239" s="18">
        <f>IF(O239=2,N239,"0")</f>
        <v>33</v>
      </c>
      <c r="V239" s="18" t="str">
        <f t="shared" ref="V239" si="977">IF(O239=3,L239,"0")</f>
        <v>0</v>
      </c>
      <c r="W239" s="18" t="str">
        <f t="shared" ref="W239" si="978">IF(O239=3,M239,"0")</f>
        <v>0</v>
      </c>
      <c r="X239" s="18" t="str">
        <f t="shared" ref="X239" si="979">IF(O239=3,N239,"0")</f>
        <v>0</v>
      </c>
      <c r="Y239" s="18">
        <v>2</v>
      </c>
      <c r="Z239" s="18">
        <v>1</v>
      </c>
      <c r="AA239" s="18">
        <f t="shared" ref="AA239" si="980">SUM(Y239:Z239)</f>
        <v>3</v>
      </c>
      <c r="AB239" s="19">
        <v>0</v>
      </c>
      <c r="AC239" s="19">
        <v>0</v>
      </c>
      <c r="AD239" s="19">
        <f t="shared" ref="AD239" si="981">SUM(AB239:AC239)</f>
        <v>0</v>
      </c>
      <c r="AE239" s="19">
        <v>2</v>
      </c>
      <c r="AF239" s="19">
        <v>2</v>
      </c>
      <c r="AG239" s="19">
        <f t="shared" ref="AG239" si="982">SUM(AE239:AF239)</f>
        <v>4</v>
      </c>
      <c r="AH239" s="49">
        <f t="shared" ref="AH239" si="983">Y239+AB239+AE239</f>
        <v>4</v>
      </c>
      <c r="AI239" s="49">
        <f t="shared" ref="AI239" si="984">Z239+AC239+AF239</f>
        <v>3</v>
      </c>
      <c r="AJ239" s="49">
        <f t="shared" ref="AJ239" si="985">SUM(AH239:AI239)</f>
        <v>7</v>
      </c>
      <c r="AK239" s="19"/>
      <c r="AL239" s="19"/>
      <c r="AM239" s="19"/>
      <c r="AN239" s="19"/>
      <c r="AO239" s="19">
        <f>SUM(AK239:AN239)</f>
        <v>0</v>
      </c>
      <c r="AP239" s="19"/>
      <c r="AQ239" s="102" t="e">
        <f t="shared" si="934"/>
        <v>#DIV/0!</v>
      </c>
    </row>
    <row r="240" spans="1:43" ht="25.5" customHeight="1" x14ac:dyDescent="0.35">
      <c r="A240" s="23"/>
      <c r="B240" s="100" t="s">
        <v>162</v>
      </c>
      <c r="C240" s="18">
        <v>7</v>
      </c>
      <c r="D240" s="18">
        <v>5</v>
      </c>
      <c r="E240" s="18">
        <f t="shared" ref="E240" si="986">C240+D240</f>
        <v>12</v>
      </c>
      <c r="F240" s="18">
        <v>10</v>
      </c>
      <c r="G240" s="53">
        <v>5</v>
      </c>
      <c r="H240" s="18">
        <f t="shared" ref="H240" si="987">F240+G240</f>
        <v>15</v>
      </c>
      <c r="I240" s="18">
        <v>5</v>
      </c>
      <c r="J240" s="18">
        <v>2</v>
      </c>
      <c r="K240" s="18">
        <f t="shared" ref="K240" si="988">I240+J240</f>
        <v>7</v>
      </c>
      <c r="L240" s="18">
        <f t="shared" si="953"/>
        <v>22</v>
      </c>
      <c r="M240" s="18">
        <f t="shared" si="954"/>
        <v>12</v>
      </c>
      <c r="N240" s="18">
        <f t="shared" si="955"/>
        <v>34</v>
      </c>
      <c r="O240" s="17">
        <v>2</v>
      </c>
      <c r="P240" s="18" t="str">
        <f t="shared" si="956"/>
        <v>0</v>
      </c>
      <c r="Q240" s="18" t="str">
        <f t="shared" si="957"/>
        <v>0</v>
      </c>
      <c r="R240" s="18" t="str">
        <f t="shared" si="958"/>
        <v>0</v>
      </c>
      <c r="S240" s="18">
        <f>IF(O240=2,L240,"0")</f>
        <v>22</v>
      </c>
      <c r="T240" s="18">
        <f>IF(O240=2,M240,"0")</f>
        <v>12</v>
      </c>
      <c r="U240" s="18">
        <f>IF(O240=2,N240,"0")</f>
        <v>34</v>
      </c>
      <c r="V240" s="18" t="str">
        <f t="shared" si="959"/>
        <v>0</v>
      </c>
      <c r="W240" s="18" t="str">
        <f t="shared" si="960"/>
        <v>0</v>
      </c>
      <c r="X240" s="18" t="str">
        <f t="shared" si="961"/>
        <v>0</v>
      </c>
      <c r="Y240" s="18">
        <v>0</v>
      </c>
      <c r="Z240" s="18">
        <v>5</v>
      </c>
      <c r="AA240" s="18">
        <f t="shared" ref="AA240" si="989">SUM(Y240:Z240)</f>
        <v>5</v>
      </c>
      <c r="AB240" s="19">
        <v>2</v>
      </c>
      <c r="AC240" s="19">
        <v>0</v>
      </c>
      <c r="AD240" s="19">
        <f t="shared" ref="AD240" si="990">SUM(AB240:AC240)</f>
        <v>2</v>
      </c>
      <c r="AE240" s="19">
        <v>0</v>
      </c>
      <c r="AF240" s="19">
        <v>2</v>
      </c>
      <c r="AG240" s="19">
        <f t="shared" ref="AG240" si="991">SUM(AE240:AF240)</f>
        <v>2</v>
      </c>
      <c r="AH240" s="49">
        <f t="shared" ref="AH240" si="992">Y240+AB240+AE240</f>
        <v>2</v>
      </c>
      <c r="AI240" s="49">
        <f t="shared" ref="AI240" si="993">Z240+AC240+AF240</f>
        <v>7</v>
      </c>
      <c r="AJ240" s="49">
        <f t="shared" ref="AJ240" si="994">SUM(AH240:AI240)</f>
        <v>9</v>
      </c>
      <c r="AK240" s="19"/>
      <c r="AL240" s="19"/>
      <c r="AM240" s="19"/>
      <c r="AN240" s="19"/>
      <c r="AO240" s="19">
        <f>SUM(AK240:AN240)</f>
        <v>0</v>
      </c>
      <c r="AP240" s="19"/>
      <c r="AQ240" s="102" t="e">
        <f t="shared" ref="AQ240:AQ242" si="995">AP240/AO240</f>
        <v>#DIV/0!</v>
      </c>
    </row>
    <row r="241" spans="1:43" s="6" customFormat="1" ht="25.5" customHeight="1" x14ac:dyDescent="0.35">
      <c r="A241" s="39"/>
      <c r="B241" s="101" t="s">
        <v>34</v>
      </c>
      <c r="C241" s="32">
        <f t="shared" ref="C241:K241" si="996">SUM(C238:C240)</f>
        <v>12</v>
      </c>
      <c r="D241" s="32">
        <f t="shared" si="996"/>
        <v>17</v>
      </c>
      <c r="E241" s="32">
        <f t="shared" si="996"/>
        <v>29</v>
      </c>
      <c r="F241" s="32">
        <f t="shared" si="996"/>
        <v>10</v>
      </c>
      <c r="G241" s="46">
        <f t="shared" si="996"/>
        <v>6</v>
      </c>
      <c r="H241" s="32">
        <f t="shared" si="996"/>
        <v>16</v>
      </c>
      <c r="I241" s="32">
        <f t="shared" si="996"/>
        <v>12</v>
      </c>
      <c r="J241" s="32">
        <f t="shared" si="996"/>
        <v>13</v>
      </c>
      <c r="K241" s="32">
        <f t="shared" si="996"/>
        <v>25</v>
      </c>
      <c r="L241" s="32">
        <f>C241+F241+I241</f>
        <v>34</v>
      </c>
      <c r="M241" s="32">
        <f>D241+G241+J241</f>
        <v>36</v>
      </c>
      <c r="N241" s="32">
        <f t="shared" ref="N241:N242" si="997">L241+M241</f>
        <v>70</v>
      </c>
      <c r="O241" s="50">
        <f t="shared" ref="O241:AK241" si="998">SUM(O238:O240)</f>
        <v>6</v>
      </c>
      <c r="P241" s="32">
        <f t="shared" si="998"/>
        <v>0</v>
      </c>
      <c r="Q241" s="32">
        <f t="shared" si="998"/>
        <v>0</v>
      </c>
      <c r="R241" s="32">
        <f t="shared" si="998"/>
        <v>0</v>
      </c>
      <c r="S241" s="32">
        <f t="shared" si="998"/>
        <v>34</v>
      </c>
      <c r="T241" s="32">
        <f t="shared" si="998"/>
        <v>36</v>
      </c>
      <c r="U241" s="32">
        <f t="shared" si="998"/>
        <v>70</v>
      </c>
      <c r="V241" s="32">
        <f t="shared" si="998"/>
        <v>0</v>
      </c>
      <c r="W241" s="32">
        <f t="shared" si="998"/>
        <v>0</v>
      </c>
      <c r="X241" s="32">
        <f t="shared" si="998"/>
        <v>0</v>
      </c>
      <c r="Y241" s="32">
        <f t="shared" si="998"/>
        <v>2</v>
      </c>
      <c r="Z241" s="32">
        <f t="shared" si="998"/>
        <v>6</v>
      </c>
      <c r="AA241" s="32">
        <f t="shared" si="998"/>
        <v>8</v>
      </c>
      <c r="AB241" s="34">
        <f t="shared" si="998"/>
        <v>2</v>
      </c>
      <c r="AC241" s="34">
        <f t="shared" si="998"/>
        <v>0</v>
      </c>
      <c r="AD241" s="34">
        <f t="shared" si="998"/>
        <v>2</v>
      </c>
      <c r="AE241" s="34">
        <f t="shared" si="998"/>
        <v>2</v>
      </c>
      <c r="AF241" s="34">
        <f t="shared" si="998"/>
        <v>4</v>
      </c>
      <c r="AG241" s="34">
        <f t="shared" si="998"/>
        <v>6</v>
      </c>
      <c r="AH241" s="35">
        <f t="shared" si="998"/>
        <v>6</v>
      </c>
      <c r="AI241" s="35">
        <f t="shared" si="998"/>
        <v>10</v>
      </c>
      <c r="AJ241" s="35">
        <f t="shared" si="998"/>
        <v>16</v>
      </c>
      <c r="AK241" s="34">
        <f t="shared" si="998"/>
        <v>0</v>
      </c>
      <c r="AL241" s="34">
        <f t="shared" ref="AL241:AO241" si="999">SUM(AL238:AL240)</f>
        <v>0</v>
      </c>
      <c r="AM241" s="34">
        <f t="shared" si="999"/>
        <v>0</v>
      </c>
      <c r="AN241" s="34">
        <f t="shared" si="999"/>
        <v>0</v>
      </c>
      <c r="AO241" s="34">
        <f t="shared" si="999"/>
        <v>3</v>
      </c>
      <c r="AP241" s="34">
        <f>SUM(AP238:AP240)</f>
        <v>8.18</v>
      </c>
      <c r="AQ241" s="104">
        <f t="shared" si="995"/>
        <v>2.7266666666666666</v>
      </c>
    </row>
    <row r="242" spans="1:43" s="6" customFormat="1" ht="25.5" customHeight="1" x14ac:dyDescent="0.35">
      <c r="A242" s="39"/>
      <c r="B242" s="40" t="s">
        <v>36</v>
      </c>
      <c r="C242" s="32">
        <f t="shared" ref="C242:K242" si="1000">C241+C236</f>
        <v>14</v>
      </c>
      <c r="D242" s="32">
        <f t="shared" si="1000"/>
        <v>17</v>
      </c>
      <c r="E242" s="32">
        <f t="shared" si="1000"/>
        <v>31</v>
      </c>
      <c r="F242" s="32">
        <f t="shared" si="1000"/>
        <v>73</v>
      </c>
      <c r="G242" s="46">
        <f t="shared" si="1000"/>
        <v>87</v>
      </c>
      <c r="H242" s="32">
        <f t="shared" si="1000"/>
        <v>160</v>
      </c>
      <c r="I242" s="32">
        <f t="shared" si="1000"/>
        <v>117</v>
      </c>
      <c r="J242" s="32">
        <f t="shared" si="1000"/>
        <v>111</v>
      </c>
      <c r="K242" s="32">
        <f t="shared" si="1000"/>
        <v>228</v>
      </c>
      <c r="L242" s="32">
        <f>C242+F242+I242</f>
        <v>204</v>
      </c>
      <c r="M242" s="32">
        <f>D242+G242+J242</f>
        <v>215</v>
      </c>
      <c r="N242" s="32">
        <f t="shared" si="997"/>
        <v>419</v>
      </c>
      <c r="O242" s="50">
        <f t="shared" ref="O242:X242" si="1001">O241+O236</f>
        <v>18</v>
      </c>
      <c r="P242" s="32">
        <f t="shared" si="1001"/>
        <v>0</v>
      </c>
      <c r="Q242" s="32">
        <f t="shared" si="1001"/>
        <v>0</v>
      </c>
      <c r="R242" s="32">
        <f t="shared" si="1001"/>
        <v>0</v>
      </c>
      <c r="S242" s="32">
        <f t="shared" si="1001"/>
        <v>204</v>
      </c>
      <c r="T242" s="32">
        <f t="shared" si="1001"/>
        <v>215</v>
      </c>
      <c r="U242" s="32">
        <f t="shared" si="1001"/>
        <v>419</v>
      </c>
      <c r="V242" s="32">
        <f t="shared" si="1001"/>
        <v>0</v>
      </c>
      <c r="W242" s="32">
        <f t="shared" si="1001"/>
        <v>0</v>
      </c>
      <c r="X242" s="32">
        <f t="shared" si="1001"/>
        <v>0</v>
      </c>
      <c r="Y242" s="32">
        <f t="shared" ref="Y242:AJ242" si="1002">Y236+Y241</f>
        <v>2</v>
      </c>
      <c r="Z242" s="32">
        <f t="shared" si="1002"/>
        <v>6</v>
      </c>
      <c r="AA242" s="32">
        <f t="shared" si="1002"/>
        <v>8</v>
      </c>
      <c r="AB242" s="34">
        <f t="shared" si="1002"/>
        <v>24</v>
      </c>
      <c r="AC242" s="34">
        <f t="shared" si="1002"/>
        <v>22</v>
      </c>
      <c r="AD242" s="34">
        <f t="shared" si="1002"/>
        <v>46</v>
      </c>
      <c r="AE242" s="34">
        <f t="shared" si="1002"/>
        <v>25</v>
      </c>
      <c r="AF242" s="34">
        <f t="shared" si="1002"/>
        <v>20</v>
      </c>
      <c r="AG242" s="34">
        <f t="shared" si="1002"/>
        <v>45</v>
      </c>
      <c r="AH242" s="35">
        <f t="shared" si="1002"/>
        <v>51</v>
      </c>
      <c r="AI242" s="35">
        <f t="shared" si="1002"/>
        <v>48</v>
      </c>
      <c r="AJ242" s="35">
        <f t="shared" si="1002"/>
        <v>99</v>
      </c>
      <c r="AK242" s="34">
        <f>AK241+AK236</f>
        <v>0</v>
      </c>
      <c r="AL242" s="34">
        <f>AL241+AL236</f>
        <v>0</v>
      </c>
      <c r="AM242" s="34">
        <f>AM241+AM236</f>
        <v>0</v>
      </c>
      <c r="AN242" s="34">
        <f>AN241+AN236</f>
        <v>0</v>
      </c>
      <c r="AO242" s="34">
        <f>AO241+AO236</f>
        <v>352</v>
      </c>
      <c r="AP242" s="34">
        <f>AP236+AP241</f>
        <v>1047.74</v>
      </c>
      <c r="AQ242" s="104">
        <f t="shared" si="995"/>
        <v>2.9765340909090909</v>
      </c>
    </row>
    <row r="243" spans="1:43" ht="25.5" customHeight="1" x14ac:dyDescent="0.35">
      <c r="A243" s="24"/>
      <c r="B243" s="58" t="s">
        <v>37</v>
      </c>
      <c r="C243" s="18"/>
      <c r="D243" s="18"/>
      <c r="E243" s="18"/>
      <c r="F243" s="61"/>
      <c r="G243" s="61"/>
      <c r="H243" s="18"/>
      <c r="I243" s="61"/>
      <c r="J243" s="61"/>
      <c r="K243" s="18"/>
      <c r="L243" s="18"/>
      <c r="M243" s="18"/>
      <c r="N243" s="18"/>
      <c r="O243" s="17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</row>
    <row r="244" spans="1:43" ht="25.5" customHeight="1" x14ac:dyDescent="0.35">
      <c r="A244" s="23"/>
      <c r="B244" s="14" t="s">
        <v>157</v>
      </c>
      <c r="C244" s="18"/>
      <c r="D244" s="18"/>
      <c r="E244" s="18"/>
      <c r="F244" s="16"/>
      <c r="G244" s="16"/>
      <c r="H244" s="18"/>
      <c r="I244" s="16"/>
      <c r="J244" s="16"/>
      <c r="K244" s="18"/>
      <c r="L244" s="18"/>
      <c r="M244" s="18"/>
      <c r="N244" s="18"/>
      <c r="O244" s="17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</row>
    <row r="245" spans="1:43" ht="25.5" customHeight="1" x14ac:dyDescent="0.35">
      <c r="A245" s="24"/>
      <c r="B245" s="54" t="s">
        <v>158</v>
      </c>
      <c r="C245" s="18">
        <v>0</v>
      </c>
      <c r="D245" s="18">
        <v>1</v>
      </c>
      <c r="E245" s="18">
        <f>C245+D245</f>
        <v>1</v>
      </c>
      <c r="F245" s="47">
        <v>2</v>
      </c>
      <c r="G245" s="47">
        <v>0</v>
      </c>
      <c r="H245" s="18">
        <f>F245+G245</f>
        <v>2</v>
      </c>
      <c r="I245" s="47">
        <v>0</v>
      </c>
      <c r="J245" s="47">
        <v>0</v>
      </c>
      <c r="K245" s="18">
        <f>I245+J245</f>
        <v>0</v>
      </c>
      <c r="L245" s="18">
        <f t="shared" ref="L245:M251" si="1003">C245+F245+I245</f>
        <v>2</v>
      </c>
      <c r="M245" s="18">
        <f t="shared" si="1003"/>
        <v>1</v>
      </c>
      <c r="N245" s="18">
        <f t="shared" ref="N245:N251" si="1004">L245+M245</f>
        <v>3</v>
      </c>
      <c r="O245" s="17">
        <v>2</v>
      </c>
      <c r="P245" s="18" t="str">
        <f>IF(O245=1,L245,"0")</f>
        <v>0</v>
      </c>
      <c r="Q245" s="18" t="str">
        <f>IF(O245=1,M245,"0")</f>
        <v>0</v>
      </c>
      <c r="R245" s="18" t="str">
        <f>IF(O245=1,N245,"0")</f>
        <v>0</v>
      </c>
      <c r="S245" s="18">
        <f>IF(O245=2,L245,"0")</f>
        <v>2</v>
      </c>
      <c r="T245" s="18">
        <f>IF(O245=2,M245,"0")</f>
        <v>1</v>
      </c>
      <c r="U245" s="18">
        <f>IF(O245=2,N245,"0")</f>
        <v>3</v>
      </c>
      <c r="V245" s="18" t="str">
        <f t="shared" ref="V245:V248" si="1005">IF(O245=3,L245,"0")</f>
        <v>0</v>
      </c>
      <c r="W245" s="18" t="str">
        <f t="shared" ref="W245:W248" si="1006">IF(O245=3,M245,"0")</f>
        <v>0</v>
      </c>
      <c r="X245" s="18" t="str">
        <f t="shared" ref="X245:X248" si="1007">IF(O245=3,N245,"0")</f>
        <v>0</v>
      </c>
      <c r="Y245" s="18">
        <v>0</v>
      </c>
      <c r="Z245" s="18">
        <v>0</v>
      </c>
      <c r="AA245" s="18">
        <f>SUM(Y245:Z245)</f>
        <v>0</v>
      </c>
      <c r="AB245" s="19">
        <v>0</v>
      </c>
      <c r="AC245" s="19">
        <v>0</v>
      </c>
      <c r="AD245" s="19">
        <f>SUM(AB245:AC245)</f>
        <v>0</v>
      </c>
      <c r="AE245" s="19">
        <v>0</v>
      </c>
      <c r="AF245" s="19">
        <v>0</v>
      </c>
      <c r="AG245" s="19">
        <f>SUM(AE245:AF245)</f>
        <v>0</v>
      </c>
      <c r="AH245" s="49">
        <f>Y245+AB245+AE245</f>
        <v>0</v>
      </c>
      <c r="AI245" s="49">
        <f>Z245+AC245+AF245</f>
        <v>0</v>
      </c>
      <c r="AJ245" s="49">
        <f>SUM(AH245:AI245)</f>
        <v>0</v>
      </c>
      <c r="AK245" s="19"/>
      <c r="AL245" s="19"/>
      <c r="AM245" s="19"/>
      <c r="AN245" s="19"/>
      <c r="AO245" s="19">
        <f>SUM(AK245:AN245)</f>
        <v>0</v>
      </c>
      <c r="AP245" s="19">
        <v>0</v>
      </c>
      <c r="AQ245" s="19" t="e">
        <f t="shared" ref="AQ245:AQ251" si="1008">AP245/AO245</f>
        <v>#DIV/0!</v>
      </c>
    </row>
    <row r="246" spans="1:43" ht="25.5" customHeight="1" x14ac:dyDescent="0.35">
      <c r="A246" s="24"/>
      <c r="B246" s="25" t="s">
        <v>159</v>
      </c>
      <c r="C246" s="18">
        <v>0</v>
      </c>
      <c r="D246" s="18">
        <v>0</v>
      </c>
      <c r="E246" s="18">
        <f>C246+D246</f>
        <v>0</v>
      </c>
      <c r="F246" s="47">
        <v>1</v>
      </c>
      <c r="G246" s="48">
        <v>0</v>
      </c>
      <c r="H246" s="18">
        <f>F246+G246</f>
        <v>1</v>
      </c>
      <c r="I246" s="47">
        <v>0</v>
      </c>
      <c r="J246" s="47">
        <v>0</v>
      </c>
      <c r="K246" s="18">
        <f>I246+J246</f>
        <v>0</v>
      </c>
      <c r="L246" s="18">
        <f t="shared" si="1003"/>
        <v>1</v>
      </c>
      <c r="M246" s="18">
        <f t="shared" si="1003"/>
        <v>0</v>
      </c>
      <c r="N246" s="18">
        <f t="shared" si="1004"/>
        <v>1</v>
      </c>
      <c r="O246" s="17">
        <v>2</v>
      </c>
      <c r="P246" s="18" t="str">
        <f>IF(O246=1,L246,"0")</f>
        <v>0</v>
      </c>
      <c r="Q246" s="18" t="str">
        <f>IF(O246=1,M246,"0")</f>
        <v>0</v>
      </c>
      <c r="R246" s="18" t="str">
        <f>IF(O246=1,N246,"0")</f>
        <v>0</v>
      </c>
      <c r="S246" s="18">
        <f>IF(O246=2,L246,"0")</f>
        <v>1</v>
      </c>
      <c r="T246" s="18">
        <f>IF(O246=2,M246,"0")</f>
        <v>0</v>
      </c>
      <c r="U246" s="18">
        <f>IF(O246=2,N246,"0")</f>
        <v>1</v>
      </c>
      <c r="V246" s="18" t="str">
        <f t="shared" si="1005"/>
        <v>0</v>
      </c>
      <c r="W246" s="18" t="str">
        <f t="shared" si="1006"/>
        <v>0</v>
      </c>
      <c r="X246" s="18" t="str">
        <f t="shared" si="1007"/>
        <v>0</v>
      </c>
      <c r="Y246" s="18">
        <v>0</v>
      </c>
      <c r="Z246" s="18">
        <v>0</v>
      </c>
      <c r="AA246" s="18">
        <f t="shared" ref="AA246:AA248" si="1009">SUM(Y246:Z246)</f>
        <v>0</v>
      </c>
      <c r="AB246" s="19">
        <v>0</v>
      </c>
      <c r="AC246" s="19">
        <v>0</v>
      </c>
      <c r="AD246" s="19">
        <f t="shared" ref="AD246:AD248" si="1010">SUM(AB246:AC246)</f>
        <v>0</v>
      </c>
      <c r="AE246" s="19">
        <v>0</v>
      </c>
      <c r="AF246" s="19">
        <v>0</v>
      </c>
      <c r="AG246" s="19">
        <f t="shared" ref="AG246:AG248" si="1011">SUM(AE246:AF246)</f>
        <v>0</v>
      </c>
      <c r="AH246" s="49">
        <f t="shared" ref="AH246:AH248" si="1012">Y246+AB246+AE246</f>
        <v>0</v>
      </c>
      <c r="AI246" s="49">
        <f t="shared" ref="AI246:AI248" si="1013">Z246+AC246+AF246</f>
        <v>0</v>
      </c>
      <c r="AJ246" s="49">
        <f t="shared" ref="AJ246:AJ248" si="1014">SUM(AH246:AI246)</f>
        <v>0</v>
      </c>
      <c r="AK246" s="19"/>
      <c r="AL246" s="19"/>
      <c r="AM246" s="19"/>
      <c r="AN246" s="19"/>
      <c r="AO246" s="19">
        <f t="shared" ref="AO246:AO250" si="1015">SUM(AK246:AN246)</f>
        <v>0</v>
      </c>
      <c r="AP246" s="19"/>
      <c r="AQ246" s="19" t="e">
        <f t="shared" si="1008"/>
        <v>#DIV/0!</v>
      </c>
    </row>
    <row r="247" spans="1:43" ht="25.5" customHeight="1" x14ac:dyDescent="0.35">
      <c r="A247" s="24"/>
      <c r="B247" s="25" t="s">
        <v>160</v>
      </c>
      <c r="C247" s="18">
        <v>0</v>
      </c>
      <c r="D247" s="18">
        <v>0</v>
      </c>
      <c r="E247" s="18">
        <f>C247+D247</f>
        <v>0</v>
      </c>
      <c r="F247" s="47">
        <v>1</v>
      </c>
      <c r="G247" s="48">
        <v>0</v>
      </c>
      <c r="H247" s="18">
        <f>F247+G247</f>
        <v>1</v>
      </c>
      <c r="I247" s="47">
        <v>0</v>
      </c>
      <c r="J247" s="47">
        <v>0</v>
      </c>
      <c r="K247" s="18">
        <f>I247+J247</f>
        <v>0</v>
      </c>
      <c r="L247" s="18">
        <f t="shared" si="1003"/>
        <v>1</v>
      </c>
      <c r="M247" s="18">
        <f t="shared" si="1003"/>
        <v>0</v>
      </c>
      <c r="N247" s="18">
        <f t="shared" si="1004"/>
        <v>1</v>
      </c>
      <c r="O247" s="17">
        <v>2</v>
      </c>
      <c r="P247" s="18" t="str">
        <f>IF(O247=1,L247,"0")</f>
        <v>0</v>
      </c>
      <c r="Q247" s="18" t="str">
        <f>IF(O247=1,M247,"0")</f>
        <v>0</v>
      </c>
      <c r="R247" s="18" t="str">
        <f>IF(O247=1,N247,"0")</f>
        <v>0</v>
      </c>
      <c r="S247" s="18">
        <f>IF(O247=2,L247,"0")</f>
        <v>1</v>
      </c>
      <c r="T247" s="18">
        <f>IF(O247=2,M247,"0")</f>
        <v>0</v>
      </c>
      <c r="U247" s="18">
        <f>IF(O247=2,N247,"0")</f>
        <v>1</v>
      </c>
      <c r="V247" s="18" t="str">
        <f t="shared" si="1005"/>
        <v>0</v>
      </c>
      <c r="W247" s="18" t="str">
        <f t="shared" si="1006"/>
        <v>0</v>
      </c>
      <c r="X247" s="18" t="str">
        <f t="shared" si="1007"/>
        <v>0</v>
      </c>
      <c r="Y247" s="18">
        <v>0</v>
      </c>
      <c r="Z247" s="18">
        <v>0</v>
      </c>
      <c r="AA247" s="18">
        <f t="shared" si="1009"/>
        <v>0</v>
      </c>
      <c r="AB247" s="19">
        <v>0</v>
      </c>
      <c r="AC247" s="19">
        <v>0</v>
      </c>
      <c r="AD247" s="19">
        <f t="shared" si="1010"/>
        <v>0</v>
      </c>
      <c r="AE247" s="19">
        <v>0</v>
      </c>
      <c r="AF247" s="19">
        <v>0</v>
      </c>
      <c r="AG247" s="19">
        <f t="shared" si="1011"/>
        <v>0</v>
      </c>
      <c r="AH247" s="49">
        <f t="shared" si="1012"/>
        <v>0</v>
      </c>
      <c r="AI247" s="49">
        <f t="shared" si="1013"/>
        <v>0</v>
      </c>
      <c r="AJ247" s="49">
        <f t="shared" si="1014"/>
        <v>0</v>
      </c>
      <c r="AK247" s="19"/>
      <c r="AL247" s="19"/>
      <c r="AM247" s="19"/>
      <c r="AN247" s="19"/>
      <c r="AO247" s="19">
        <f t="shared" si="1015"/>
        <v>0</v>
      </c>
      <c r="AP247" s="19"/>
      <c r="AQ247" s="19" t="e">
        <f t="shared" si="1008"/>
        <v>#DIV/0!</v>
      </c>
    </row>
    <row r="248" spans="1:43" ht="25.5" customHeight="1" x14ac:dyDescent="0.35">
      <c r="A248" s="24"/>
      <c r="B248" s="25" t="s">
        <v>162</v>
      </c>
      <c r="C248" s="18">
        <v>0</v>
      </c>
      <c r="D248" s="18">
        <v>0</v>
      </c>
      <c r="E248" s="18">
        <f>C248+D248</f>
        <v>0</v>
      </c>
      <c r="F248" s="47">
        <v>4</v>
      </c>
      <c r="G248" s="48">
        <v>2</v>
      </c>
      <c r="H248" s="18">
        <f>F248+G248</f>
        <v>6</v>
      </c>
      <c r="I248" s="47">
        <v>0</v>
      </c>
      <c r="J248" s="47">
        <v>1</v>
      </c>
      <c r="K248" s="18">
        <f>I248+J248</f>
        <v>1</v>
      </c>
      <c r="L248" s="18">
        <f t="shared" si="1003"/>
        <v>4</v>
      </c>
      <c r="M248" s="18">
        <f t="shared" si="1003"/>
        <v>3</v>
      </c>
      <c r="N248" s="18">
        <f t="shared" si="1004"/>
        <v>7</v>
      </c>
      <c r="O248" s="17">
        <v>2</v>
      </c>
      <c r="P248" s="18" t="str">
        <f>IF(O248=1,L248,"0")</f>
        <v>0</v>
      </c>
      <c r="Q248" s="18" t="str">
        <f>IF(O248=1,M248,"0")</f>
        <v>0</v>
      </c>
      <c r="R248" s="18" t="str">
        <f>IF(O248=1,N248,"0")</f>
        <v>0</v>
      </c>
      <c r="S248" s="18">
        <f>IF(O248=2,L248,"0")</f>
        <v>4</v>
      </c>
      <c r="T248" s="18">
        <f>IF(O248=2,M248,"0")</f>
        <v>3</v>
      </c>
      <c r="U248" s="18">
        <f>IF(O248=2,N248,"0")</f>
        <v>7</v>
      </c>
      <c r="V248" s="18" t="str">
        <f t="shared" si="1005"/>
        <v>0</v>
      </c>
      <c r="W248" s="18" t="str">
        <f t="shared" si="1006"/>
        <v>0</v>
      </c>
      <c r="X248" s="18" t="str">
        <f t="shared" si="1007"/>
        <v>0</v>
      </c>
      <c r="Y248" s="18">
        <v>0</v>
      </c>
      <c r="Z248" s="18">
        <v>0</v>
      </c>
      <c r="AA248" s="18">
        <f t="shared" si="1009"/>
        <v>0</v>
      </c>
      <c r="AB248" s="19">
        <v>0</v>
      </c>
      <c r="AC248" s="19">
        <v>0</v>
      </c>
      <c r="AD248" s="19">
        <f t="shared" si="1010"/>
        <v>0</v>
      </c>
      <c r="AE248" s="19">
        <v>0</v>
      </c>
      <c r="AF248" s="19">
        <v>0</v>
      </c>
      <c r="AG248" s="19">
        <f t="shared" si="1011"/>
        <v>0</v>
      </c>
      <c r="AH248" s="49">
        <f t="shared" si="1012"/>
        <v>0</v>
      </c>
      <c r="AI248" s="49">
        <f t="shared" si="1013"/>
        <v>0</v>
      </c>
      <c r="AJ248" s="49">
        <f t="shared" si="1014"/>
        <v>0</v>
      </c>
      <c r="AK248" s="19"/>
      <c r="AL248" s="19"/>
      <c r="AM248" s="19"/>
      <c r="AN248" s="19"/>
      <c r="AO248" s="19">
        <f t="shared" si="1015"/>
        <v>0</v>
      </c>
      <c r="AP248" s="19"/>
      <c r="AQ248" s="19" t="e">
        <f t="shared" si="1008"/>
        <v>#DIV/0!</v>
      </c>
    </row>
    <row r="249" spans="1:43" ht="25.5" customHeight="1" x14ac:dyDescent="0.35">
      <c r="A249" s="24"/>
      <c r="B249" s="40" t="s">
        <v>34</v>
      </c>
      <c r="C249" s="32">
        <f t="shared" ref="C249:K249" si="1016">SUM(C245:C248)</f>
        <v>0</v>
      </c>
      <c r="D249" s="32">
        <f t="shared" si="1016"/>
        <v>1</v>
      </c>
      <c r="E249" s="32">
        <f t="shared" si="1016"/>
        <v>1</v>
      </c>
      <c r="F249" s="16">
        <f t="shared" si="1016"/>
        <v>8</v>
      </c>
      <c r="G249" s="62">
        <f t="shared" si="1016"/>
        <v>2</v>
      </c>
      <c r="H249" s="32">
        <f t="shared" si="1016"/>
        <v>10</v>
      </c>
      <c r="I249" s="16">
        <f t="shared" si="1016"/>
        <v>0</v>
      </c>
      <c r="J249" s="16">
        <f t="shared" si="1016"/>
        <v>1</v>
      </c>
      <c r="K249" s="32">
        <f t="shared" si="1016"/>
        <v>1</v>
      </c>
      <c r="L249" s="32">
        <f t="shared" si="1003"/>
        <v>8</v>
      </c>
      <c r="M249" s="32">
        <f t="shared" si="1003"/>
        <v>4</v>
      </c>
      <c r="N249" s="32">
        <f t="shared" si="1004"/>
        <v>12</v>
      </c>
      <c r="O249" s="17">
        <f t="shared" ref="O249:U249" si="1017">SUM(O244:O248)</f>
        <v>8</v>
      </c>
      <c r="P249" s="32">
        <f t="shared" si="1017"/>
        <v>0</v>
      </c>
      <c r="Q249" s="32">
        <f t="shared" si="1017"/>
        <v>0</v>
      </c>
      <c r="R249" s="32">
        <f t="shared" si="1017"/>
        <v>0</v>
      </c>
      <c r="S249" s="32">
        <f t="shared" si="1017"/>
        <v>8</v>
      </c>
      <c r="T249" s="32">
        <f t="shared" si="1017"/>
        <v>4</v>
      </c>
      <c r="U249" s="32">
        <f t="shared" si="1017"/>
        <v>12</v>
      </c>
      <c r="V249" s="32">
        <f t="shared" ref="V249:X249" si="1018">SUM(V244:V248)</f>
        <v>0</v>
      </c>
      <c r="W249" s="32">
        <f t="shared" si="1018"/>
        <v>0</v>
      </c>
      <c r="X249" s="32">
        <f t="shared" si="1018"/>
        <v>0</v>
      </c>
      <c r="Y249" s="32">
        <f t="shared" ref="Y249:AD249" si="1019">SUM(Y245:Y248)</f>
        <v>0</v>
      </c>
      <c r="Z249" s="32">
        <f t="shared" si="1019"/>
        <v>0</v>
      </c>
      <c r="AA249" s="32">
        <f t="shared" si="1019"/>
        <v>0</v>
      </c>
      <c r="AB249" s="19">
        <f t="shared" si="1019"/>
        <v>0</v>
      </c>
      <c r="AC249" s="19">
        <f t="shared" si="1019"/>
        <v>0</v>
      </c>
      <c r="AD249" s="19">
        <f t="shared" si="1019"/>
        <v>0</v>
      </c>
      <c r="AE249" s="19">
        <f t="shared" ref="AE249:AJ249" si="1020">SUM(AE245:AE248)</f>
        <v>0</v>
      </c>
      <c r="AF249" s="19">
        <f t="shared" si="1020"/>
        <v>0</v>
      </c>
      <c r="AG249" s="19">
        <f t="shared" si="1020"/>
        <v>0</v>
      </c>
      <c r="AH249" s="49">
        <f t="shared" si="1020"/>
        <v>0</v>
      </c>
      <c r="AI249" s="49">
        <f t="shared" si="1020"/>
        <v>0</v>
      </c>
      <c r="AJ249" s="49">
        <f t="shared" si="1020"/>
        <v>0</v>
      </c>
      <c r="AK249" s="19">
        <f>SUM(AK245:AK248)</f>
        <v>0</v>
      </c>
      <c r="AL249" s="19">
        <f t="shared" ref="AL249:AN249" si="1021">SUM(AL245:AL248)</f>
        <v>0</v>
      </c>
      <c r="AM249" s="19">
        <f t="shared" si="1021"/>
        <v>0</v>
      </c>
      <c r="AN249" s="19">
        <f t="shared" si="1021"/>
        <v>0</v>
      </c>
      <c r="AO249" s="19">
        <f t="shared" si="1015"/>
        <v>0</v>
      </c>
      <c r="AP249" s="19">
        <f>SUM(AP245:AP248)</f>
        <v>0</v>
      </c>
      <c r="AQ249" s="19" t="e">
        <f t="shared" si="1008"/>
        <v>#DIV/0!</v>
      </c>
    </row>
    <row r="250" spans="1:43" s="6" customFormat="1" ht="25.5" customHeight="1" x14ac:dyDescent="0.35">
      <c r="A250" s="39"/>
      <c r="B250" s="40" t="s">
        <v>38</v>
      </c>
      <c r="C250" s="32">
        <f t="shared" ref="C250:K250" si="1022">C249</f>
        <v>0</v>
      </c>
      <c r="D250" s="32">
        <f t="shared" si="1022"/>
        <v>1</v>
      </c>
      <c r="E250" s="32">
        <f t="shared" si="1022"/>
        <v>1</v>
      </c>
      <c r="F250" s="32">
        <f t="shared" si="1022"/>
        <v>8</v>
      </c>
      <c r="G250" s="46">
        <f t="shared" si="1022"/>
        <v>2</v>
      </c>
      <c r="H250" s="32">
        <f t="shared" si="1022"/>
        <v>10</v>
      </c>
      <c r="I250" s="32">
        <f t="shared" si="1022"/>
        <v>0</v>
      </c>
      <c r="J250" s="32">
        <f t="shared" si="1022"/>
        <v>1</v>
      </c>
      <c r="K250" s="32">
        <f t="shared" si="1022"/>
        <v>1</v>
      </c>
      <c r="L250" s="32">
        <f t="shared" si="1003"/>
        <v>8</v>
      </c>
      <c r="M250" s="32">
        <f t="shared" si="1003"/>
        <v>4</v>
      </c>
      <c r="N250" s="32">
        <f t="shared" si="1004"/>
        <v>12</v>
      </c>
      <c r="O250" s="57">
        <f>+O249</f>
        <v>8</v>
      </c>
      <c r="P250" s="32">
        <f t="shared" ref="P250:U250" si="1023">P249</f>
        <v>0</v>
      </c>
      <c r="Q250" s="32">
        <f t="shared" si="1023"/>
        <v>0</v>
      </c>
      <c r="R250" s="32">
        <f t="shared" si="1023"/>
        <v>0</v>
      </c>
      <c r="S250" s="32">
        <f t="shared" si="1023"/>
        <v>8</v>
      </c>
      <c r="T250" s="32">
        <f t="shared" si="1023"/>
        <v>4</v>
      </c>
      <c r="U250" s="32">
        <f t="shared" si="1023"/>
        <v>12</v>
      </c>
      <c r="V250" s="32">
        <f t="shared" ref="V250:X250" si="1024">V249</f>
        <v>0</v>
      </c>
      <c r="W250" s="32">
        <f t="shared" si="1024"/>
        <v>0</v>
      </c>
      <c r="X250" s="32">
        <f t="shared" si="1024"/>
        <v>0</v>
      </c>
      <c r="Y250" s="32">
        <f>Y249</f>
        <v>0</v>
      </c>
      <c r="Z250" s="32">
        <f t="shared" ref="Z250:AA250" si="1025">Z249</f>
        <v>0</v>
      </c>
      <c r="AA250" s="32">
        <f t="shared" si="1025"/>
        <v>0</v>
      </c>
      <c r="AB250" s="34">
        <f>AB249</f>
        <v>0</v>
      </c>
      <c r="AC250" s="34">
        <f t="shared" ref="AC250:AD250" si="1026">AC249</f>
        <v>0</v>
      </c>
      <c r="AD250" s="34">
        <f t="shared" si="1026"/>
        <v>0</v>
      </c>
      <c r="AE250" s="34">
        <f>AE249</f>
        <v>0</v>
      </c>
      <c r="AF250" s="34">
        <f t="shared" ref="AF250:AG250" si="1027">AF249</f>
        <v>0</v>
      </c>
      <c r="AG250" s="34">
        <f t="shared" si="1027"/>
        <v>0</v>
      </c>
      <c r="AH250" s="35">
        <f>AH249</f>
        <v>0</v>
      </c>
      <c r="AI250" s="35">
        <f t="shared" ref="AI250:AJ250" si="1028">AI249</f>
        <v>0</v>
      </c>
      <c r="AJ250" s="35">
        <f t="shared" si="1028"/>
        <v>0</v>
      </c>
      <c r="AK250" s="34">
        <f>SUM(AK249)</f>
        <v>0</v>
      </c>
      <c r="AL250" s="34">
        <f t="shared" ref="AL250:AN250" si="1029">SUM(AL249)</f>
        <v>0</v>
      </c>
      <c r="AM250" s="34">
        <f t="shared" si="1029"/>
        <v>0</v>
      </c>
      <c r="AN250" s="34">
        <f t="shared" si="1029"/>
        <v>0</v>
      </c>
      <c r="AO250" s="34">
        <f t="shared" si="1015"/>
        <v>0</v>
      </c>
      <c r="AP250" s="34">
        <f>AP249</f>
        <v>0</v>
      </c>
      <c r="AQ250" s="34" t="e">
        <f t="shared" si="1008"/>
        <v>#DIV/0!</v>
      </c>
    </row>
    <row r="251" spans="1:43" s="6" customFormat="1" ht="25.5" customHeight="1" x14ac:dyDescent="0.35">
      <c r="A251" s="79"/>
      <c r="B251" s="80" t="s">
        <v>39</v>
      </c>
      <c r="C251" s="81">
        <f t="shared" ref="C251:K251" si="1030">C242+C250</f>
        <v>14</v>
      </c>
      <c r="D251" s="81">
        <f t="shared" si="1030"/>
        <v>18</v>
      </c>
      <c r="E251" s="81">
        <f t="shared" si="1030"/>
        <v>32</v>
      </c>
      <c r="F251" s="81">
        <f t="shared" si="1030"/>
        <v>81</v>
      </c>
      <c r="G251" s="82">
        <f t="shared" si="1030"/>
        <v>89</v>
      </c>
      <c r="H251" s="81">
        <f t="shared" si="1030"/>
        <v>170</v>
      </c>
      <c r="I251" s="81">
        <f t="shared" si="1030"/>
        <v>117</v>
      </c>
      <c r="J251" s="81">
        <f t="shared" si="1030"/>
        <v>112</v>
      </c>
      <c r="K251" s="81">
        <f t="shared" si="1030"/>
        <v>229</v>
      </c>
      <c r="L251" s="81">
        <f t="shared" si="1003"/>
        <v>212</v>
      </c>
      <c r="M251" s="81">
        <f t="shared" si="1003"/>
        <v>219</v>
      </c>
      <c r="N251" s="81">
        <f t="shared" si="1004"/>
        <v>431</v>
      </c>
      <c r="O251" s="85">
        <f t="shared" ref="O251:AJ251" si="1031">O242+O250</f>
        <v>26</v>
      </c>
      <c r="P251" s="81">
        <f t="shared" si="1031"/>
        <v>0</v>
      </c>
      <c r="Q251" s="81">
        <f t="shared" si="1031"/>
        <v>0</v>
      </c>
      <c r="R251" s="81">
        <f t="shared" si="1031"/>
        <v>0</v>
      </c>
      <c r="S251" s="81">
        <f t="shared" si="1031"/>
        <v>212</v>
      </c>
      <c r="T251" s="81">
        <f t="shared" si="1031"/>
        <v>219</v>
      </c>
      <c r="U251" s="81">
        <f t="shared" si="1031"/>
        <v>431</v>
      </c>
      <c r="V251" s="81">
        <f t="shared" ref="V251:X251" si="1032">V242+V250</f>
        <v>0</v>
      </c>
      <c r="W251" s="81">
        <f t="shared" si="1032"/>
        <v>0</v>
      </c>
      <c r="X251" s="81">
        <f t="shared" si="1032"/>
        <v>0</v>
      </c>
      <c r="Y251" s="59">
        <f t="shared" si="1031"/>
        <v>2</v>
      </c>
      <c r="Z251" s="59">
        <f t="shared" si="1031"/>
        <v>6</v>
      </c>
      <c r="AA251" s="59">
        <f t="shared" si="1031"/>
        <v>8</v>
      </c>
      <c r="AB251" s="34">
        <f t="shared" si="1031"/>
        <v>24</v>
      </c>
      <c r="AC251" s="34">
        <f t="shared" si="1031"/>
        <v>22</v>
      </c>
      <c r="AD251" s="34">
        <f t="shared" si="1031"/>
        <v>46</v>
      </c>
      <c r="AE251" s="34">
        <f t="shared" si="1031"/>
        <v>25</v>
      </c>
      <c r="AF251" s="34">
        <f t="shared" si="1031"/>
        <v>20</v>
      </c>
      <c r="AG251" s="34">
        <f t="shared" si="1031"/>
        <v>45</v>
      </c>
      <c r="AH251" s="35">
        <f t="shared" si="1031"/>
        <v>51</v>
      </c>
      <c r="AI251" s="35">
        <f t="shared" si="1031"/>
        <v>48</v>
      </c>
      <c r="AJ251" s="35">
        <f t="shared" si="1031"/>
        <v>99</v>
      </c>
      <c r="AK251" s="34">
        <f>AK250+AK242</f>
        <v>0</v>
      </c>
      <c r="AL251" s="34">
        <f t="shared" ref="AL251:AO251" si="1033">AL250+AL242</f>
        <v>0</v>
      </c>
      <c r="AM251" s="34">
        <f t="shared" si="1033"/>
        <v>0</v>
      </c>
      <c r="AN251" s="34">
        <f t="shared" si="1033"/>
        <v>0</v>
      </c>
      <c r="AO251" s="34">
        <f t="shared" si="1033"/>
        <v>352</v>
      </c>
      <c r="AP251" s="34">
        <f>AP242+AP250</f>
        <v>1047.74</v>
      </c>
      <c r="AQ251" s="34">
        <f t="shared" si="1008"/>
        <v>2.9765340909090909</v>
      </c>
    </row>
    <row r="252" spans="1:43" ht="25.5" customHeight="1" x14ac:dyDescent="0.35">
      <c r="A252" s="39" t="s">
        <v>165</v>
      </c>
      <c r="B252" s="25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7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</row>
    <row r="253" spans="1:43" ht="25.5" customHeight="1" x14ac:dyDescent="0.35">
      <c r="A253" s="39"/>
      <c r="B253" s="60" t="s">
        <v>27</v>
      </c>
      <c r="C253" s="18"/>
      <c r="D253" s="18"/>
      <c r="E253" s="18"/>
      <c r="F253" s="61"/>
      <c r="G253" s="61"/>
      <c r="H253" s="18"/>
      <c r="I253" s="61"/>
      <c r="J253" s="61"/>
      <c r="K253" s="18"/>
      <c r="L253" s="18"/>
      <c r="M253" s="18"/>
      <c r="N253" s="18"/>
      <c r="O253" s="17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</row>
    <row r="254" spans="1:43" ht="25.5" customHeight="1" x14ac:dyDescent="0.35">
      <c r="A254" s="24"/>
      <c r="B254" s="14" t="s">
        <v>166</v>
      </c>
      <c r="C254" s="18"/>
      <c r="D254" s="18"/>
      <c r="E254" s="18"/>
      <c r="F254" s="16"/>
      <c r="G254" s="16"/>
      <c r="H254" s="18"/>
      <c r="I254" s="16"/>
      <c r="J254" s="16"/>
      <c r="K254" s="18"/>
      <c r="L254" s="18"/>
      <c r="M254" s="18"/>
      <c r="N254" s="18"/>
      <c r="O254" s="17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</row>
    <row r="255" spans="1:43" ht="25.5" customHeight="1" x14ac:dyDescent="0.35">
      <c r="A255" s="24"/>
      <c r="B255" s="54" t="s">
        <v>167</v>
      </c>
      <c r="C255" s="18">
        <v>0</v>
      </c>
      <c r="D255" s="18">
        <v>0</v>
      </c>
      <c r="E255" s="18">
        <f t="shared" ref="E255:E261" si="1034">C255+D255</f>
        <v>0</v>
      </c>
      <c r="F255" s="47">
        <v>4</v>
      </c>
      <c r="G255" s="48">
        <v>9</v>
      </c>
      <c r="H255" s="18">
        <f t="shared" ref="H255:H261" si="1035">F255+G255</f>
        <v>13</v>
      </c>
      <c r="I255" s="47">
        <v>1</v>
      </c>
      <c r="J255" s="47">
        <v>0</v>
      </c>
      <c r="K255" s="18">
        <f t="shared" ref="K255:K261" si="1036">I255+J255</f>
        <v>1</v>
      </c>
      <c r="L255" s="18">
        <f t="shared" ref="L255:M262" si="1037">C255+F255+I255</f>
        <v>5</v>
      </c>
      <c r="M255" s="18">
        <f t="shared" si="1037"/>
        <v>9</v>
      </c>
      <c r="N255" s="18">
        <f t="shared" ref="N255:N262" si="1038">L255+M255</f>
        <v>14</v>
      </c>
      <c r="O255" s="17">
        <v>2</v>
      </c>
      <c r="P255" s="18" t="str">
        <f t="shared" ref="P255:P261" si="1039">IF(O255=1,L255,"0")</f>
        <v>0</v>
      </c>
      <c r="Q255" s="18" t="str">
        <f t="shared" ref="Q255:Q261" si="1040">IF(O255=1,M255,"0")</f>
        <v>0</v>
      </c>
      <c r="R255" s="18" t="str">
        <f t="shared" ref="R255:R261" si="1041">IF(O255=1,N255,"0")</f>
        <v>0</v>
      </c>
      <c r="S255" s="18">
        <f t="shared" ref="S255:S261" si="1042">IF(O255=2,L255,"0")</f>
        <v>5</v>
      </c>
      <c r="T255" s="18">
        <f t="shared" ref="T255:T261" si="1043">IF(O255=2,M255,"0")</f>
        <v>9</v>
      </c>
      <c r="U255" s="18">
        <f t="shared" ref="U255:U261" si="1044">IF(O255=2,N255,"0")</f>
        <v>14</v>
      </c>
      <c r="V255" s="18" t="str">
        <f t="shared" ref="V255:V261" si="1045">IF(O255=3,L255,"0")</f>
        <v>0</v>
      </c>
      <c r="W255" s="18" t="str">
        <f t="shared" ref="W255:W261" si="1046">IF(O255=3,M255,"0")</f>
        <v>0</v>
      </c>
      <c r="X255" s="18" t="str">
        <f t="shared" ref="X255:X261" si="1047">IF(O255=3,N255,"0")</f>
        <v>0</v>
      </c>
      <c r="Y255" s="18">
        <v>0</v>
      </c>
      <c r="Z255" s="18">
        <v>0</v>
      </c>
      <c r="AA255" s="18">
        <f>SUM(Y255:Z255)</f>
        <v>0</v>
      </c>
      <c r="AB255" s="19">
        <v>0</v>
      </c>
      <c r="AC255" s="19">
        <v>1</v>
      </c>
      <c r="AD255" s="19">
        <f>SUM(AB255:AC255)</f>
        <v>1</v>
      </c>
      <c r="AE255" s="19">
        <v>0</v>
      </c>
      <c r="AF255" s="19">
        <v>0</v>
      </c>
      <c r="AG255" s="19">
        <f>SUM(AE255:AF255)</f>
        <v>0</v>
      </c>
      <c r="AH255" s="49">
        <f>Y255+AB255+AE255</f>
        <v>0</v>
      </c>
      <c r="AI255" s="49">
        <f>Z255+AC255+AF255</f>
        <v>1</v>
      </c>
      <c r="AJ255" s="49">
        <f>SUM(AH255:AI255)</f>
        <v>1</v>
      </c>
      <c r="AK255" s="19"/>
      <c r="AL255" s="19"/>
      <c r="AM255" s="19"/>
      <c r="AN255" s="19"/>
      <c r="AO255" s="19">
        <f>SUM(AK255:AN255)</f>
        <v>0</v>
      </c>
      <c r="AP255" s="19">
        <v>0</v>
      </c>
      <c r="AQ255" s="19" t="e">
        <f t="shared" ref="AQ255:AQ263" si="1048">AP255/AO255</f>
        <v>#DIV/0!</v>
      </c>
    </row>
    <row r="256" spans="1:43" ht="25.5" customHeight="1" x14ac:dyDescent="0.35">
      <c r="A256" s="24"/>
      <c r="B256" s="54" t="s">
        <v>168</v>
      </c>
      <c r="C256" s="18">
        <v>0</v>
      </c>
      <c r="D256" s="18">
        <v>1</v>
      </c>
      <c r="E256" s="18">
        <f t="shared" si="1034"/>
        <v>1</v>
      </c>
      <c r="F256" s="47">
        <v>4</v>
      </c>
      <c r="G256" s="48">
        <v>25</v>
      </c>
      <c r="H256" s="18">
        <f t="shared" si="1035"/>
        <v>29</v>
      </c>
      <c r="I256" s="47">
        <v>0</v>
      </c>
      <c r="J256" s="47">
        <v>1</v>
      </c>
      <c r="K256" s="18">
        <f t="shared" si="1036"/>
        <v>1</v>
      </c>
      <c r="L256" s="18">
        <f t="shared" si="1037"/>
        <v>4</v>
      </c>
      <c r="M256" s="18">
        <f t="shared" si="1037"/>
        <v>27</v>
      </c>
      <c r="N256" s="18">
        <f t="shared" si="1038"/>
        <v>31</v>
      </c>
      <c r="O256" s="17">
        <v>2</v>
      </c>
      <c r="P256" s="18" t="str">
        <f t="shared" si="1039"/>
        <v>0</v>
      </c>
      <c r="Q256" s="18" t="str">
        <f t="shared" si="1040"/>
        <v>0</v>
      </c>
      <c r="R256" s="18" t="str">
        <f t="shared" si="1041"/>
        <v>0</v>
      </c>
      <c r="S256" s="18">
        <f t="shared" si="1042"/>
        <v>4</v>
      </c>
      <c r="T256" s="18">
        <f t="shared" si="1043"/>
        <v>27</v>
      </c>
      <c r="U256" s="18">
        <f t="shared" si="1044"/>
        <v>31</v>
      </c>
      <c r="V256" s="18" t="str">
        <f t="shared" si="1045"/>
        <v>0</v>
      </c>
      <c r="W256" s="18" t="str">
        <f t="shared" si="1046"/>
        <v>0</v>
      </c>
      <c r="X256" s="18" t="str">
        <f t="shared" si="1047"/>
        <v>0</v>
      </c>
      <c r="Y256" s="18">
        <v>0</v>
      </c>
      <c r="Z256" s="18">
        <v>0</v>
      </c>
      <c r="AA256" s="18">
        <f t="shared" ref="AA256:AA261" si="1049">SUM(Y256:Z256)</f>
        <v>0</v>
      </c>
      <c r="AB256" s="19">
        <v>4</v>
      </c>
      <c r="AC256" s="19">
        <v>2</v>
      </c>
      <c r="AD256" s="19">
        <f t="shared" ref="AD256:AD261" si="1050">SUM(AB256:AC256)</f>
        <v>6</v>
      </c>
      <c r="AE256" s="19">
        <v>0</v>
      </c>
      <c r="AF256" s="19">
        <v>0</v>
      </c>
      <c r="AG256" s="19">
        <f t="shared" ref="AG256:AG261" si="1051">SUM(AE256:AF256)</f>
        <v>0</v>
      </c>
      <c r="AH256" s="49">
        <f t="shared" ref="AH256:AH261" si="1052">Y256+AB256+AE256</f>
        <v>4</v>
      </c>
      <c r="AI256" s="49">
        <f t="shared" ref="AI256:AI261" si="1053">Z256+AC256+AF256</f>
        <v>2</v>
      </c>
      <c r="AJ256" s="49">
        <f t="shared" ref="AJ256:AJ261" si="1054">SUM(AH256:AI256)</f>
        <v>6</v>
      </c>
      <c r="AK256" s="19"/>
      <c r="AL256" s="19"/>
      <c r="AM256" s="19"/>
      <c r="AN256" s="19"/>
      <c r="AO256" s="19">
        <f t="shared" ref="AO256:AO261" si="1055">SUM(AK256:AN256)</f>
        <v>0</v>
      </c>
      <c r="AP256" s="19"/>
      <c r="AQ256" s="19" t="e">
        <f t="shared" si="1048"/>
        <v>#DIV/0!</v>
      </c>
    </row>
    <row r="257" spans="1:43" ht="25.5" customHeight="1" x14ac:dyDescent="0.35">
      <c r="A257" s="24"/>
      <c r="B257" s="56" t="s">
        <v>169</v>
      </c>
      <c r="C257" s="18">
        <v>0</v>
      </c>
      <c r="D257" s="18">
        <v>0</v>
      </c>
      <c r="E257" s="18">
        <f t="shared" ref="E257" si="1056">C257+D257</f>
        <v>0</v>
      </c>
      <c r="F257" s="47">
        <v>5</v>
      </c>
      <c r="G257" s="48">
        <v>39</v>
      </c>
      <c r="H257" s="18">
        <f t="shared" ref="H257" si="1057">F257+G257</f>
        <v>44</v>
      </c>
      <c r="I257" s="47">
        <v>0</v>
      </c>
      <c r="J257" s="47">
        <v>0</v>
      </c>
      <c r="K257" s="18">
        <f t="shared" ref="K257" si="1058">I257+J257</f>
        <v>0</v>
      </c>
      <c r="L257" s="18">
        <f t="shared" ref="L257" si="1059">C257+F257+I257</f>
        <v>5</v>
      </c>
      <c r="M257" s="18">
        <f t="shared" ref="M257" si="1060">D257+G257+J257</f>
        <v>39</v>
      </c>
      <c r="N257" s="18">
        <f t="shared" ref="N257" si="1061">L257+M257</f>
        <v>44</v>
      </c>
      <c r="O257" s="17">
        <v>2</v>
      </c>
      <c r="P257" s="18" t="str">
        <f t="shared" ref="P257" si="1062">IF(O257=1,L257,"0")</f>
        <v>0</v>
      </c>
      <c r="Q257" s="18" t="str">
        <f t="shared" ref="Q257" si="1063">IF(O257=1,M257,"0")</f>
        <v>0</v>
      </c>
      <c r="R257" s="18" t="str">
        <f t="shared" ref="R257" si="1064">IF(O257=1,N257,"0")</f>
        <v>0</v>
      </c>
      <c r="S257" s="18">
        <f t="shared" si="1042"/>
        <v>5</v>
      </c>
      <c r="T257" s="18">
        <f t="shared" si="1043"/>
        <v>39</v>
      </c>
      <c r="U257" s="18">
        <f t="shared" si="1044"/>
        <v>44</v>
      </c>
      <c r="V257" s="18" t="str">
        <f t="shared" si="1045"/>
        <v>0</v>
      </c>
      <c r="W257" s="18" t="str">
        <f t="shared" si="1046"/>
        <v>0</v>
      </c>
      <c r="X257" s="18" t="str">
        <f t="shared" si="1047"/>
        <v>0</v>
      </c>
      <c r="Y257" s="18">
        <v>0</v>
      </c>
      <c r="Z257" s="18">
        <v>0</v>
      </c>
      <c r="AA257" s="18">
        <f t="shared" ref="AA257" si="1065">SUM(Y257:Z257)</f>
        <v>0</v>
      </c>
      <c r="AB257" s="19">
        <v>4</v>
      </c>
      <c r="AC257" s="19">
        <v>3</v>
      </c>
      <c r="AD257" s="19">
        <f t="shared" ref="AD257" si="1066">SUM(AB257:AC257)</f>
        <v>7</v>
      </c>
      <c r="AE257" s="19">
        <v>0</v>
      </c>
      <c r="AF257" s="19">
        <v>0</v>
      </c>
      <c r="AG257" s="19">
        <f t="shared" ref="AG257" si="1067">SUM(AE257:AF257)</f>
        <v>0</v>
      </c>
      <c r="AH257" s="49">
        <f t="shared" ref="AH257" si="1068">Y257+AB257+AE257</f>
        <v>4</v>
      </c>
      <c r="AI257" s="49">
        <f t="shared" ref="AI257" si="1069">Z257+AC257+AF257</f>
        <v>3</v>
      </c>
      <c r="AJ257" s="49">
        <f t="shared" ref="AJ257" si="1070">SUM(AH257:AI257)</f>
        <v>7</v>
      </c>
      <c r="AK257" s="19"/>
      <c r="AL257" s="19"/>
      <c r="AM257" s="19"/>
      <c r="AN257" s="19"/>
      <c r="AO257" s="19">
        <f t="shared" si="1055"/>
        <v>0</v>
      </c>
      <c r="AP257" s="19"/>
      <c r="AQ257" s="19"/>
    </row>
    <row r="258" spans="1:43" ht="25.5" customHeight="1" x14ac:dyDescent="0.35">
      <c r="A258" s="24"/>
      <c r="B258" s="56" t="s">
        <v>170</v>
      </c>
      <c r="C258" s="18">
        <v>0</v>
      </c>
      <c r="D258" s="18">
        <v>0</v>
      </c>
      <c r="E258" s="18">
        <f t="shared" si="1034"/>
        <v>0</v>
      </c>
      <c r="F258" s="47">
        <v>33</v>
      </c>
      <c r="G258" s="48">
        <v>12</v>
      </c>
      <c r="H258" s="18">
        <f t="shared" si="1035"/>
        <v>45</v>
      </c>
      <c r="I258" s="47">
        <v>14</v>
      </c>
      <c r="J258" s="47">
        <v>7</v>
      </c>
      <c r="K258" s="18">
        <f t="shared" si="1036"/>
        <v>21</v>
      </c>
      <c r="L258" s="18">
        <f t="shared" si="1037"/>
        <v>47</v>
      </c>
      <c r="M258" s="18">
        <f t="shared" si="1037"/>
        <v>19</v>
      </c>
      <c r="N258" s="18">
        <f t="shared" si="1038"/>
        <v>66</v>
      </c>
      <c r="O258" s="17">
        <v>2</v>
      </c>
      <c r="P258" s="18" t="str">
        <f t="shared" si="1039"/>
        <v>0</v>
      </c>
      <c r="Q258" s="18" t="str">
        <f t="shared" si="1040"/>
        <v>0</v>
      </c>
      <c r="R258" s="18" t="str">
        <f t="shared" si="1041"/>
        <v>0</v>
      </c>
      <c r="S258" s="18">
        <f t="shared" si="1042"/>
        <v>47</v>
      </c>
      <c r="T258" s="18">
        <f t="shared" si="1043"/>
        <v>19</v>
      </c>
      <c r="U258" s="18">
        <f t="shared" si="1044"/>
        <v>66</v>
      </c>
      <c r="V258" s="18" t="str">
        <f t="shared" si="1045"/>
        <v>0</v>
      </c>
      <c r="W258" s="18" t="str">
        <f t="shared" si="1046"/>
        <v>0</v>
      </c>
      <c r="X258" s="18" t="str">
        <f t="shared" si="1047"/>
        <v>0</v>
      </c>
      <c r="Y258" s="18">
        <v>0</v>
      </c>
      <c r="Z258" s="18">
        <v>0</v>
      </c>
      <c r="AA258" s="18">
        <f t="shared" si="1049"/>
        <v>0</v>
      </c>
      <c r="AB258" s="19">
        <v>0</v>
      </c>
      <c r="AC258" s="19">
        <v>2</v>
      </c>
      <c r="AD258" s="19">
        <f t="shared" si="1050"/>
        <v>2</v>
      </c>
      <c r="AE258" s="19">
        <v>0</v>
      </c>
      <c r="AF258" s="19">
        <v>0</v>
      </c>
      <c r="AG258" s="19">
        <f t="shared" si="1051"/>
        <v>0</v>
      </c>
      <c r="AH258" s="49">
        <f t="shared" si="1052"/>
        <v>0</v>
      </c>
      <c r="AI258" s="49">
        <f t="shared" si="1053"/>
        <v>2</v>
      </c>
      <c r="AJ258" s="49">
        <f t="shared" si="1054"/>
        <v>2</v>
      </c>
      <c r="AK258" s="19"/>
      <c r="AL258" s="19"/>
      <c r="AM258" s="19"/>
      <c r="AN258" s="19"/>
      <c r="AO258" s="19">
        <f t="shared" si="1055"/>
        <v>0</v>
      </c>
      <c r="AP258" s="19"/>
      <c r="AQ258" s="19" t="e">
        <f t="shared" si="1048"/>
        <v>#DIV/0!</v>
      </c>
    </row>
    <row r="259" spans="1:43" ht="25.5" customHeight="1" x14ac:dyDescent="0.35">
      <c r="A259" s="24"/>
      <c r="B259" s="56" t="s">
        <v>171</v>
      </c>
      <c r="C259" s="18">
        <v>1</v>
      </c>
      <c r="D259" s="18">
        <v>0</v>
      </c>
      <c r="E259" s="18">
        <f t="shared" si="1034"/>
        <v>1</v>
      </c>
      <c r="F259" s="47">
        <v>1</v>
      </c>
      <c r="G259" s="48">
        <v>6</v>
      </c>
      <c r="H259" s="18">
        <f t="shared" si="1035"/>
        <v>7</v>
      </c>
      <c r="I259" s="47">
        <v>5</v>
      </c>
      <c r="J259" s="47">
        <v>3</v>
      </c>
      <c r="K259" s="18">
        <f t="shared" si="1036"/>
        <v>8</v>
      </c>
      <c r="L259" s="18">
        <f t="shared" si="1037"/>
        <v>7</v>
      </c>
      <c r="M259" s="18">
        <f t="shared" si="1037"/>
        <v>9</v>
      </c>
      <c r="N259" s="18">
        <f t="shared" si="1038"/>
        <v>16</v>
      </c>
      <c r="O259" s="67">
        <v>2</v>
      </c>
      <c r="P259" s="18" t="str">
        <f t="shared" si="1039"/>
        <v>0</v>
      </c>
      <c r="Q259" s="18" t="str">
        <f t="shared" si="1040"/>
        <v>0</v>
      </c>
      <c r="R259" s="18" t="str">
        <f t="shared" si="1041"/>
        <v>0</v>
      </c>
      <c r="S259" s="18">
        <f t="shared" si="1042"/>
        <v>7</v>
      </c>
      <c r="T259" s="18">
        <f t="shared" si="1043"/>
        <v>9</v>
      </c>
      <c r="U259" s="18">
        <f t="shared" si="1044"/>
        <v>16</v>
      </c>
      <c r="V259" s="18" t="str">
        <f t="shared" si="1045"/>
        <v>0</v>
      </c>
      <c r="W259" s="18" t="str">
        <f t="shared" si="1046"/>
        <v>0</v>
      </c>
      <c r="X259" s="18" t="str">
        <f t="shared" si="1047"/>
        <v>0</v>
      </c>
      <c r="Y259" s="18">
        <v>0</v>
      </c>
      <c r="Z259" s="18">
        <v>0</v>
      </c>
      <c r="AA259" s="18">
        <f t="shared" si="1049"/>
        <v>0</v>
      </c>
      <c r="AB259" s="19">
        <v>0</v>
      </c>
      <c r="AC259" s="19">
        <v>0</v>
      </c>
      <c r="AD259" s="19">
        <f t="shared" si="1050"/>
        <v>0</v>
      </c>
      <c r="AE259" s="19">
        <v>1</v>
      </c>
      <c r="AF259" s="19">
        <v>0</v>
      </c>
      <c r="AG259" s="19">
        <f t="shared" si="1051"/>
        <v>1</v>
      </c>
      <c r="AH259" s="49">
        <f t="shared" si="1052"/>
        <v>1</v>
      </c>
      <c r="AI259" s="49">
        <f t="shared" si="1053"/>
        <v>0</v>
      </c>
      <c r="AJ259" s="49">
        <f t="shared" si="1054"/>
        <v>1</v>
      </c>
      <c r="AK259" s="19"/>
      <c r="AL259" s="19"/>
      <c r="AM259" s="19"/>
      <c r="AN259" s="19"/>
      <c r="AO259" s="19">
        <f t="shared" si="1055"/>
        <v>0</v>
      </c>
      <c r="AP259" s="19"/>
      <c r="AQ259" s="19" t="e">
        <f t="shared" si="1048"/>
        <v>#DIV/0!</v>
      </c>
    </row>
    <row r="260" spans="1:43" ht="25.5" customHeight="1" x14ac:dyDescent="0.35">
      <c r="A260" s="24"/>
      <c r="B260" s="56" t="s">
        <v>172</v>
      </c>
      <c r="C260" s="18">
        <v>0</v>
      </c>
      <c r="D260" s="18">
        <v>0</v>
      </c>
      <c r="E260" s="18">
        <f t="shared" si="1034"/>
        <v>0</v>
      </c>
      <c r="F260" s="47">
        <v>40</v>
      </c>
      <c r="G260" s="48">
        <v>14</v>
      </c>
      <c r="H260" s="18">
        <f t="shared" si="1035"/>
        <v>54</v>
      </c>
      <c r="I260" s="47">
        <v>28</v>
      </c>
      <c r="J260" s="47">
        <v>2</v>
      </c>
      <c r="K260" s="18">
        <f t="shared" si="1036"/>
        <v>30</v>
      </c>
      <c r="L260" s="18">
        <f t="shared" si="1037"/>
        <v>68</v>
      </c>
      <c r="M260" s="18">
        <f t="shared" si="1037"/>
        <v>16</v>
      </c>
      <c r="N260" s="18">
        <f t="shared" si="1038"/>
        <v>84</v>
      </c>
      <c r="O260" s="67">
        <v>2</v>
      </c>
      <c r="P260" s="18" t="str">
        <f t="shared" si="1039"/>
        <v>0</v>
      </c>
      <c r="Q260" s="18" t="str">
        <f t="shared" si="1040"/>
        <v>0</v>
      </c>
      <c r="R260" s="18" t="str">
        <f t="shared" si="1041"/>
        <v>0</v>
      </c>
      <c r="S260" s="18">
        <f t="shared" si="1042"/>
        <v>68</v>
      </c>
      <c r="T260" s="18">
        <f t="shared" si="1043"/>
        <v>16</v>
      </c>
      <c r="U260" s="18">
        <f t="shared" si="1044"/>
        <v>84</v>
      </c>
      <c r="V260" s="18" t="str">
        <f t="shared" si="1045"/>
        <v>0</v>
      </c>
      <c r="W260" s="18" t="str">
        <f t="shared" si="1046"/>
        <v>0</v>
      </c>
      <c r="X260" s="18" t="str">
        <f t="shared" si="1047"/>
        <v>0</v>
      </c>
      <c r="Y260" s="18">
        <v>0</v>
      </c>
      <c r="Z260" s="18">
        <v>0</v>
      </c>
      <c r="AA260" s="18">
        <f t="shared" si="1049"/>
        <v>0</v>
      </c>
      <c r="AB260" s="19">
        <v>9</v>
      </c>
      <c r="AC260" s="19">
        <v>5</v>
      </c>
      <c r="AD260" s="19">
        <f t="shared" si="1050"/>
        <v>14</v>
      </c>
      <c r="AE260" s="19">
        <v>1</v>
      </c>
      <c r="AF260" s="19">
        <v>1</v>
      </c>
      <c r="AG260" s="19">
        <f t="shared" si="1051"/>
        <v>2</v>
      </c>
      <c r="AH260" s="49">
        <f t="shared" si="1052"/>
        <v>10</v>
      </c>
      <c r="AI260" s="49">
        <f t="shared" si="1053"/>
        <v>6</v>
      </c>
      <c r="AJ260" s="49">
        <f t="shared" si="1054"/>
        <v>16</v>
      </c>
      <c r="AK260" s="19"/>
      <c r="AL260" s="19"/>
      <c r="AM260" s="19"/>
      <c r="AN260" s="19"/>
      <c r="AO260" s="19">
        <f t="shared" si="1055"/>
        <v>0</v>
      </c>
      <c r="AP260" s="19"/>
      <c r="AQ260" s="19" t="e">
        <f t="shared" si="1048"/>
        <v>#DIV/0!</v>
      </c>
    </row>
    <row r="261" spans="1:43" ht="25.5" customHeight="1" x14ac:dyDescent="0.35">
      <c r="A261" s="24"/>
      <c r="B261" s="54" t="s">
        <v>173</v>
      </c>
      <c r="C261" s="18">
        <v>0</v>
      </c>
      <c r="D261" s="18">
        <v>0</v>
      </c>
      <c r="E261" s="18">
        <f t="shared" si="1034"/>
        <v>0</v>
      </c>
      <c r="F261" s="47">
        <v>0</v>
      </c>
      <c r="G261" s="48">
        <v>10</v>
      </c>
      <c r="H261" s="18">
        <f t="shared" si="1035"/>
        <v>10</v>
      </c>
      <c r="I261" s="47">
        <v>0</v>
      </c>
      <c r="J261" s="47">
        <v>0</v>
      </c>
      <c r="K261" s="18">
        <f t="shared" si="1036"/>
        <v>0</v>
      </c>
      <c r="L261" s="18">
        <f t="shared" si="1037"/>
        <v>0</v>
      </c>
      <c r="M261" s="18">
        <f t="shared" si="1037"/>
        <v>10</v>
      </c>
      <c r="N261" s="18">
        <f t="shared" si="1038"/>
        <v>10</v>
      </c>
      <c r="O261" s="17">
        <v>2</v>
      </c>
      <c r="P261" s="18" t="str">
        <f t="shared" si="1039"/>
        <v>0</v>
      </c>
      <c r="Q261" s="18" t="str">
        <f t="shared" si="1040"/>
        <v>0</v>
      </c>
      <c r="R261" s="18" t="str">
        <f t="shared" si="1041"/>
        <v>0</v>
      </c>
      <c r="S261" s="18">
        <f t="shared" si="1042"/>
        <v>0</v>
      </c>
      <c r="T261" s="18">
        <f t="shared" si="1043"/>
        <v>10</v>
      </c>
      <c r="U261" s="18">
        <f t="shared" si="1044"/>
        <v>10</v>
      </c>
      <c r="V261" s="18" t="str">
        <f t="shared" si="1045"/>
        <v>0</v>
      </c>
      <c r="W261" s="18" t="str">
        <f t="shared" si="1046"/>
        <v>0</v>
      </c>
      <c r="X261" s="18" t="str">
        <f t="shared" si="1047"/>
        <v>0</v>
      </c>
      <c r="Y261" s="18">
        <v>0</v>
      </c>
      <c r="Z261" s="18">
        <v>0</v>
      </c>
      <c r="AA261" s="18">
        <f t="shared" si="1049"/>
        <v>0</v>
      </c>
      <c r="AB261" s="19">
        <v>1</v>
      </c>
      <c r="AC261" s="19">
        <v>0</v>
      </c>
      <c r="AD261" s="19">
        <f t="shared" si="1050"/>
        <v>1</v>
      </c>
      <c r="AE261" s="19">
        <v>0</v>
      </c>
      <c r="AF261" s="19">
        <v>0</v>
      </c>
      <c r="AG261" s="19">
        <f t="shared" si="1051"/>
        <v>0</v>
      </c>
      <c r="AH261" s="49">
        <f t="shared" si="1052"/>
        <v>1</v>
      </c>
      <c r="AI261" s="49">
        <f t="shared" si="1053"/>
        <v>0</v>
      </c>
      <c r="AJ261" s="49">
        <f t="shared" si="1054"/>
        <v>1</v>
      </c>
      <c r="AK261" s="19"/>
      <c r="AL261" s="19"/>
      <c r="AM261" s="19"/>
      <c r="AN261" s="19"/>
      <c r="AO261" s="19">
        <f t="shared" si="1055"/>
        <v>0</v>
      </c>
      <c r="AP261" s="19"/>
      <c r="AQ261" s="19" t="e">
        <f t="shared" si="1048"/>
        <v>#DIV/0!</v>
      </c>
    </row>
    <row r="262" spans="1:43" s="6" customFormat="1" ht="25.5" customHeight="1" x14ac:dyDescent="0.35">
      <c r="A262" s="13"/>
      <c r="B262" s="31" t="s">
        <v>34</v>
      </c>
      <c r="C262" s="32">
        <f t="shared" ref="C262:K262" si="1071">SUM(C255:C261)</f>
        <v>1</v>
      </c>
      <c r="D262" s="32">
        <f t="shared" si="1071"/>
        <v>1</v>
      </c>
      <c r="E262" s="32">
        <f t="shared" si="1071"/>
        <v>2</v>
      </c>
      <c r="F262" s="16">
        <f t="shared" si="1071"/>
        <v>87</v>
      </c>
      <c r="G262" s="62">
        <f t="shared" si="1071"/>
        <v>115</v>
      </c>
      <c r="H262" s="32">
        <f t="shared" si="1071"/>
        <v>202</v>
      </c>
      <c r="I262" s="16">
        <f t="shared" si="1071"/>
        <v>48</v>
      </c>
      <c r="J262" s="16">
        <f t="shared" si="1071"/>
        <v>13</v>
      </c>
      <c r="K262" s="32">
        <f t="shared" si="1071"/>
        <v>61</v>
      </c>
      <c r="L262" s="32">
        <f t="shared" si="1037"/>
        <v>136</v>
      </c>
      <c r="M262" s="32">
        <f t="shared" si="1037"/>
        <v>129</v>
      </c>
      <c r="N262" s="32">
        <f t="shared" si="1038"/>
        <v>265</v>
      </c>
      <c r="O262" s="50">
        <f t="shared" ref="O262:AJ262" si="1072">SUM(O255:O261)</f>
        <v>14</v>
      </c>
      <c r="P262" s="32">
        <f t="shared" si="1072"/>
        <v>0</v>
      </c>
      <c r="Q262" s="32">
        <f t="shared" si="1072"/>
        <v>0</v>
      </c>
      <c r="R262" s="32">
        <f t="shared" si="1072"/>
        <v>0</v>
      </c>
      <c r="S262" s="32">
        <f t="shared" si="1072"/>
        <v>136</v>
      </c>
      <c r="T262" s="32">
        <f t="shared" si="1072"/>
        <v>129</v>
      </c>
      <c r="U262" s="32">
        <f t="shared" si="1072"/>
        <v>265</v>
      </c>
      <c r="V262" s="32">
        <f t="shared" si="1072"/>
        <v>0</v>
      </c>
      <c r="W262" s="32">
        <f t="shared" si="1072"/>
        <v>0</v>
      </c>
      <c r="X262" s="32">
        <f t="shared" si="1072"/>
        <v>0</v>
      </c>
      <c r="Y262" s="32">
        <f t="shared" si="1072"/>
        <v>0</v>
      </c>
      <c r="Z262" s="32">
        <f t="shared" si="1072"/>
        <v>0</v>
      </c>
      <c r="AA262" s="32">
        <f t="shared" si="1072"/>
        <v>0</v>
      </c>
      <c r="AB262" s="34">
        <f t="shared" si="1072"/>
        <v>18</v>
      </c>
      <c r="AC262" s="34">
        <f t="shared" si="1072"/>
        <v>13</v>
      </c>
      <c r="AD262" s="34">
        <f t="shared" si="1072"/>
        <v>31</v>
      </c>
      <c r="AE262" s="34">
        <f t="shared" si="1072"/>
        <v>2</v>
      </c>
      <c r="AF262" s="34">
        <f t="shared" si="1072"/>
        <v>1</v>
      </c>
      <c r="AG262" s="34">
        <f t="shared" si="1072"/>
        <v>3</v>
      </c>
      <c r="AH262" s="35">
        <f t="shared" si="1072"/>
        <v>20</v>
      </c>
      <c r="AI262" s="35">
        <f t="shared" si="1072"/>
        <v>14</v>
      </c>
      <c r="AJ262" s="35">
        <f t="shared" si="1072"/>
        <v>34</v>
      </c>
      <c r="AK262" s="34">
        <f>SUM(AK255:AK261)</f>
        <v>0</v>
      </c>
      <c r="AL262" s="34">
        <f t="shared" ref="AL262:AO262" si="1073">SUM(AL255:AL261)</f>
        <v>0</v>
      </c>
      <c r="AM262" s="34">
        <f t="shared" si="1073"/>
        <v>0</v>
      </c>
      <c r="AN262" s="34">
        <f t="shared" si="1073"/>
        <v>0</v>
      </c>
      <c r="AO262" s="34">
        <f t="shared" si="1073"/>
        <v>0</v>
      </c>
      <c r="AP262" s="34">
        <f>SUM(AP255:AP261)</f>
        <v>0</v>
      </c>
      <c r="AQ262" s="34" t="e">
        <f t="shared" si="1048"/>
        <v>#DIV/0!</v>
      </c>
    </row>
    <row r="263" spans="1:43" s="6" customFormat="1" ht="25.5" customHeight="1" x14ac:dyDescent="0.35">
      <c r="A263" s="13"/>
      <c r="B263" s="31" t="s">
        <v>36</v>
      </c>
      <c r="C263" s="16">
        <f>C262</f>
        <v>1</v>
      </c>
      <c r="D263" s="16">
        <f t="shared" ref="D263:N263" si="1074">D262</f>
        <v>1</v>
      </c>
      <c r="E263" s="16">
        <f t="shared" si="1074"/>
        <v>2</v>
      </c>
      <c r="F263" s="16">
        <f t="shared" si="1074"/>
        <v>87</v>
      </c>
      <c r="G263" s="62">
        <f t="shared" si="1074"/>
        <v>115</v>
      </c>
      <c r="H263" s="16">
        <f t="shared" si="1074"/>
        <v>202</v>
      </c>
      <c r="I263" s="16">
        <f t="shared" si="1074"/>
        <v>48</v>
      </c>
      <c r="J263" s="16">
        <f t="shared" si="1074"/>
        <v>13</v>
      </c>
      <c r="K263" s="16">
        <f t="shared" si="1074"/>
        <v>61</v>
      </c>
      <c r="L263" s="16">
        <f t="shared" si="1074"/>
        <v>136</v>
      </c>
      <c r="M263" s="16">
        <f t="shared" si="1074"/>
        <v>129</v>
      </c>
      <c r="N263" s="16">
        <f t="shared" si="1074"/>
        <v>265</v>
      </c>
      <c r="O263" s="50"/>
      <c r="P263" s="32">
        <f>P262</f>
        <v>0</v>
      </c>
      <c r="Q263" s="32">
        <f t="shared" ref="Q263:U263" si="1075">Q262</f>
        <v>0</v>
      </c>
      <c r="R263" s="32">
        <f t="shared" si="1075"/>
        <v>0</v>
      </c>
      <c r="S263" s="32">
        <f t="shared" si="1075"/>
        <v>136</v>
      </c>
      <c r="T263" s="32">
        <f t="shared" si="1075"/>
        <v>129</v>
      </c>
      <c r="U263" s="32">
        <f t="shared" si="1075"/>
        <v>265</v>
      </c>
      <c r="V263" s="32">
        <f t="shared" ref="V263:X263" si="1076">V262</f>
        <v>0</v>
      </c>
      <c r="W263" s="32">
        <f t="shared" si="1076"/>
        <v>0</v>
      </c>
      <c r="X263" s="32">
        <f t="shared" si="1076"/>
        <v>0</v>
      </c>
      <c r="Y263" s="32">
        <f>Y262</f>
        <v>0</v>
      </c>
      <c r="Z263" s="32">
        <f t="shared" ref="Z263:AA263" si="1077">Z262</f>
        <v>0</v>
      </c>
      <c r="AA263" s="32">
        <f t="shared" si="1077"/>
        <v>0</v>
      </c>
      <c r="AB263" s="34">
        <f>AB262</f>
        <v>18</v>
      </c>
      <c r="AC263" s="34">
        <f t="shared" ref="AC263:AD263" si="1078">AC262</f>
        <v>13</v>
      </c>
      <c r="AD263" s="34">
        <f t="shared" si="1078"/>
        <v>31</v>
      </c>
      <c r="AE263" s="34">
        <f>AE262</f>
        <v>2</v>
      </c>
      <c r="AF263" s="34">
        <f t="shared" ref="AF263:AG263" si="1079">AF262</f>
        <v>1</v>
      </c>
      <c r="AG263" s="34">
        <f t="shared" si="1079"/>
        <v>3</v>
      </c>
      <c r="AH263" s="35">
        <f>AH262</f>
        <v>20</v>
      </c>
      <c r="AI263" s="35">
        <f t="shared" ref="AI263:AJ263" si="1080">AI262</f>
        <v>14</v>
      </c>
      <c r="AJ263" s="35">
        <f t="shared" si="1080"/>
        <v>34</v>
      </c>
      <c r="AK263" s="34">
        <f>SUM(AK262)</f>
        <v>0</v>
      </c>
      <c r="AL263" s="34">
        <f t="shared" ref="AL263:AO263" si="1081">SUM(AL262)</f>
        <v>0</v>
      </c>
      <c r="AM263" s="34">
        <f t="shared" si="1081"/>
        <v>0</v>
      </c>
      <c r="AN263" s="34">
        <f t="shared" si="1081"/>
        <v>0</v>
      </c>
      <c r="AO263" s="34">
        <f t="shared" si="1081"/>
        <v>0</v>
      </c>
      <c r="AP263" s="34">
        <f>AP262</f>
        <v>0</v>
      </c>
      <c r="AQ263" s="34" t="e">
        <f t="shared" si="1048"/>
        <v>#DIV/0!</v>
      </c>
    </row>
    <row r="264" spans="1:43" ht="25.5" hidden="1" customHeight="1" x14ac:dyDescent="0.35">
      <c r="A264" s="13"/>
      <c r="B264" s="68" t="s">
        <v>37</v>
      </c>
      <c r="C264" s="18"/>
      <c r="D264" s="18"/>
      <c r="E264" s="18"/>
      <c r="F264" s="22"/>
      <c r="G264" s="22"/>
      <c r="H264" s="18"/>
      <c r="I264" s="22"/>
      <c r="J264" s="22"/>
      <c r="K264" s="18"/>
      <c r="L264" s="18"/>
      <c r="M264" s="18"/>
      <c r="N264" s="18"/>
      <c r="O264" s="17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</row>
    <row r="265" spans="1:43" ht="25.5" hidden="1" customHeight="1" x14ac:dyDescent="0.35">
      <c r="A265" s="13"/>
      <c r="B265" s="14" t="s">
        <v>166</v>
      </c>
      <c r="C265" s="18"/>
      <c r="D265" s="18"/>
      <c r="E265" s="18"/>
      <c r="F265" s="16"/>
      <c r="G265" s="16"/>
      <c r="H265" s="18"/>
      <c r="I265" s="16"/>
      <c r="J265" s="16"/>
      <c r="K265" s="18"/>
      <c r="L265" s="18"/>
      <c r="M265" s="18"/>
      <c r="N265" s="18"/>
      <c r="O265" s="17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</row>
    <row r="266" spans="1:43" ht="25.5" hidden="1" customHeight="1" x14ac:dyDescent="0.35">
      <c r="A266" s="13"/>
      <c r="B266" s="54" t="s">
        <v>170</v>
      </c>
      <c r="C266" s="18"/>
      <c r="D266" s="18"/>
      <c r="E266" s="18">
        <f>C266+D266</f>
        <v>0</v>
      </c>
      <c r="F266" s="47"/>
      <c r="G266" s="48"/>
      <c r="H266" s="18">
        <f>F266+G266</f>
        <v>0</v>
      </c>
      <c r="I266" s="47">
        <v>0</v>
      </c>
      <c r="J266" s="47">
        <v>0</v>
      </c>
      <c r="K266" s="18">
        <f>I266+J266</f>
        <v>0</v>
      </c>
      <c r="L266" s="18">
        <f t="shared" ref="L266:M266" si="1082">C266+F266+I266</f>
        <v>0</v>
      </c>
      <c r="M266" s="18">
        <f t="shared" si="1082"/>
        <v>0</v>
      </c>
      <c r="N266" s="18">
        <f t="shared" ref="N266" si="1083">L266+M266</f>
        <v>0</v>
      </c>
      <c r="O266" s="17">
        <v>2</v>
      </c>
      <c r="P266" s="18" t="str">
        <f>IF(O266=1,L266,"0")</f>
        <v>0</v>
      </c>
      <c r="Q266" s="18" t="str">
        <f>IF(O266=1,M266,"0")</f>
        <v>0</v>
      </c>
      <c r="R266" s="18" t="str">
        <f>IF(O266=1,N266,"0")</f>
        <v>0</v>
      </c>
      <c r="S266" s="18">
        <f>IF(O266=2,L266,"0")</f>
        <v>0</v>
      </c>
      <c r="T266" s="18">
        <f>IF(O266=2,M266,"0")</f>
        <v>0</v>
      </c>
      <c r="U266" s="18">
        <f>IF(O266=2,N266,"0")</f>
        <v>0</v>
      </c>
      <c r="V266" s="18" t="str">
        <f t="shared" ref="V266" si="1084">IF(O266=3,L266,"0")</f>
        <v>0</v>
      </c>
      <c r="W266" s="18" t="str">
        <f t="shared" ref="W266" si="1085">IF(O266=3,M266,"0")</f>
        <v>0</v>
      </c>
      <c r="X266" s="18" t="str">
        <f t="shared" ref="X266" si="1086">IF(O266=3,N266,"0")</f>
        <v>0</v>
      </c>
      <c r="Y266" s="18">
        <v>0</v>
      </c>
      <c r="Z266" s="18">
        <v>0</v>
      </c>
      <c r="AA266" s="18">
        <f>SUM(Y266:Z266)</f>
        <v>0</v>
      </c>
      <c r="AB266" s="19">
        <v>0</v>
      </c>
      <c r="AC266" s="19">
        <v>0</v>
      </c>
      <c r="AD266" s="19">
        <f>SUM(AB266:AC266)</f>
        <v>0</v>
      </c>
      <c r="AE266" s="19">
        <v>0</v>
      </c>
      <c r="AF266" s="19">
        <v>0</v>
      </c>
      <c r="AG266" s="19">
        <f>SUM(AE266:AF266)</f>
        <v>0</v>
      </c>
      <c r="AH266" s="49">
        <f>Y266+AB266+AE266</f>
        <v>0</v>
      </c>
      <c r="AI266" s="49">
        <f>Z266+AC266+AF266</f>
        <v>0</v>
      </c>
      <c r="AJ266" s="49">
        <f>SUM(AH266:AI266)</f>
        <v>0</v>
      </c>
      <c r="AK266" s="19"/>
      <c r="AL266" s="19"/>
      <c r="AM266" s="19"/>
      <c r="AN266" s="19"/>
      <c r="AO266" s="19">
        <f>SUM(AK266:AN266)</f>
        <v>0</v>
      </c>
      <c r="AP266" s="19">
        <v>0</v>
      </c>
      <c r="AQ266" s="19" t="e">
        <f t="shared" ref="AQ266:AQ269" si="1087">AP266/AO266</f>
        <v>#DIV/0!</v>
      </c>
    </row>
    <row r="267" spans="1:43" s="6" customFormat="1" ht="25.5" hidden="1" customHeight="1" x14ac:dyDescent="0.35">
      <c r="A267" s="69"/>
      <c r="B267" s="31" t="s">
        <v>34</v>
      </c>
      <c r="C267" s="32">
        <f>SUM(C266)</f>
        <v>0</v>
      </c>
      <c r="D267" s="32">
        <f t="shared" ref="D267:U267" si="1088">SUM(D266)</f>
        <v>0</v>
      </c>
      <c r="E267" s="32">
        <f t="shared" si="1088"/>
        <v>0</v>
      </c>
      <c r="F267" s="32">
        <f t="shared" si="1088"/>
        <v>0</v>
      </c>
      <c r="G267" s="32">
        <f t="shared" si="1088"/>
        <v>0</v>
      </c>
      <c r="H267" s="32">
        <f t="shared" si="1088"/>
        <v>0</v>
      </c>
      <c r="I267" s="32">
        <f t="shared" si="1088"/>
        <v>0</v>
      </c>
      <c r="J267" s="32">
        <f t="shared" si="1088"/>
        <v>0</v>
      </c>
      <c r="K267" s="32">
        <f t="shared" si="1088"/>
        <v>0</v>
      </c>
      <c r="L267" s="32">
        <f t="shared" si="1088"/>
        <v>0</v>
      </c>
      <c r="M267" s="32">
        <f t="shared" si="1088"/>
        <v>0</v>
      </c>
      <c r="N267" s="32">
        <f t="shared" si="1088"/>
        <v>0</v>
      </c>
      <c r="O267" s="32">
        <f t="shared" si="1088"/>
        <v>2</v>
      </c>
      <c r="P267" s="32">
        <f t="shared" si="1088"/>
        <v>0</v>
      </c>
      <c r="Q267" s="32">
        <f t="shared" si="1088"/>
        <v>0</v>
      </c>
      <c r="R267" s="32">
        <f t="shared" si="1088"/>
        <v>0</v>
      </c>
      <c r="S267" s="32">
        <f t="shared" si="1088"/>
        <v>0</v>
      </c>
      <c r="T267" s="32">
        <f t="shared" si="1088"/>
        <v>0</v>
      </c>
      <c r="U267" s="32">
        <f t="shared" si="1088"/>
        <v>0</v>
      </c>
      <c r="V267" s="32">
        <f t="shared" ref="V267:X267" si="1089">SUM(V266)</f>
        <v>0</v>
      </c>
      <c r="W267" s="32">
        <f t="shared" si="1089"/>
        <v>0</v>
      </c>
      <c r="X267" s="32">
        <f t="shared" si="1089"/>
        <v>0</v>
      </c>
      <c r="Y267" s="32">
        <f t="shared" ref="Y267:AJ267" si="1090">SUM(Y266:Y266)</f>
        <v>0</v>
      </c>
      <c r="Z267" s="32">
        <f t="shared" si="1090"/>
        <v>0</v>
      </c>
      <c r="AA267" s="32">
        <f t="shared" si="1090"/>
        <v>0</v>
      </c>
      <c r="AB267" s="34">
        <f t="shared" si="1090"/>
        <v>0</v>
      </c>
      <c r="AC267" s="34">
        <f t="shared" si="1090"/>
        <v>0</v>
      </c>
      <c r="AD267" s="34">
        <f t="shared" si="1090"/>
        <v>0</v>
      </c>
      <c r="AE267" s="34">
        <f t="shared" si="1090"/>
        <v>0</v>
      </c>
      <c r="AF267" s="34">
        <f t="shared" si="1090"/>
        <v>0</v>
      </c>
      <c r="AG267" s="34">
        <f t="shared" si="1090"/>
        <v>0</v>
      </c>
      <c r="AH267" s="35">
        <f t="shared" si="1090"/>
        <v>0</v>
      </c>
      <c r="AI267" s="35">
        <f t="shared" si="1090"/>
        <v>0</v>
      </c>
      <c r="AJ267" s="35">
        <f t="shared" si="1090"/>
        <v>0</v>
      </c>
      <c r="AK267" s="34">
        <f>SUM(AK266)</f>
        <v>0</v>
      </c>
      <c r="AL267" s="34">
        <f t="shared" ref="AL267:AO268" si="1091">SUM(AL266)</f>
        <v>0</v>
      </c>
      <c r="AM267" s="34">
        <f t="shared" si="1091"/>
        <v>0</v>
      </c>
      <c r="AN267" s="34">
        <f t="shared" si="1091"/>
        <v>0</v>
      </c>
      <c r="AO267" s="34">
        <f t="shared" si="1091"/>
        <v>0</v>
      </c>
      <c r="AP267" s="34">
        <f>SUM(AP266:AP266)</f>
        <v>0</v>
      </c>
      <c r="AQ267" s="34" t="e">
        <f t="shared" si="1087"/>
        <v>#DIV/0!</v>
      </c>
    </row>
    <row r="268" spans="1:43" s="6" customFormat="1" ht="25.5" hidden="1" customHeight="1" x14ac:dyDescent="0.35">
      <c r="A268" s="69"/>
      <c r="B268" s="31" t="s">
        <v>38</v>
      </c>
      <c r="C268" s="16">
        <f>C267</f>
        <v>0</v>
      </c>
      <c r="D268" s="16">
        <f t="shared" ref="D268:N268" si="1092">D267</f>
        <v>0</v>
      </c>
      <c r="E268" s="16">
        <f t="shared" si="1092"/>
        <v>0</v>
      </c>
      <c r="F268" s="16">
        <f t="shared" si="1092"/>
        <v>0</v>
      </c>
      <c r="G268" s="62">
        <f t="shared" si="1092"/>
        <v>0</v>
      </c>
      <c r="H268" s="16">
        <f t="shared" si="1092"/>
        <v>0</v>
      </c>
      <c r="I268" s="16">
        <f t="shared" si="1092"/>
        <v>0</v>
      </c>
      <c r="J268" s="16">
        <f t="shared" si="1092"/>
        <v>0</v>
      </c>
      <c r="K268" s="16">
        <f t="shared" si="1092"/>
        <v>0</v>
      </c>
      <c r="L268" s="16">
        <f t="shared" si="1092"/>
        <v>0</v>
      </c>
      <c r="M268" s="16">
        <f t="shared" si="1092"/>
        <v>0</v>
      </c>
      <c r="N268" s="16">
        <f t="shared" si="1092"/>
        <v>0</v>
      </c>
      <c r="O268" s="50"/>
      <c r="P268" s="32">
        <f>P267</f>
        <v>0</v>
      </c>
      <c r="Q268" s="32">
        <f t="shared" ref="Q268:U268" si="1093">Q267</f>
        <v>0</v>
      </c>
      <c r="R268" s="32">
        <f t="shared" si="1093"/>
        <v>0</v>
      </c>
      <c r="S268" s="32">
        <f t="shared" si="1093"/>
        <v>0</v>
      </c>
      <c r="T268" s="32">
        <f t="shared" si="1093"/>
        <v>0</v>
      </c>
      <c r="U268" s="32">
        <f t="shared" si="1093"/>
        <v>0</v>
      </c>
      <c r="V268" s="32">
        <f t="shared" ref="V268:X268" si="1094">V267</f>
        <v>0</v>
      </c>
      <c r="W268" s="32">
        <f t="shared" si="1094"/>
        <v>0</v>
      </c>
      <c r="X268" s="32">
        <f t="shared" si="1094"/>
        <v>0</v>
      </c>
      <c r="Y268" s="32">
        <f>Y267</f>
        <v>0</v>
      </c>
      <c r="Z268" s="32">
        <f t="shared" ref="Z268:AA268" si="1095">Z267</f>
        <v>0</v>
      </c>
      <c r="AA268" s="32">
        <f t="shared" si="1095"/>
        <v>0</v>
      </c>
      <c r="AB268" s="34">
        <f>AB267</f>
        <v>0</v>
      </c>
      <c r="AC268" s="34">
        <f t="shared" ref="AC268:AD268" si="1096">AC267</f>
        <v>0</v>
      </c>
      <c r="AD268" s="34">
        <f t="shared" si="1096"/>
        <v>0</v>
      </c>
      <c r="AE268" s="34">
        <f>AE267</f>
        <v>0</v>
      </c>
      <c r="AF268" s="34">
        <f t="shared" ref="AF268:AG268" si="1097">AF267</f>
        <v>0</v>
      </c>
      <c r="AG268" s="34">
        <f t="shared" si="1097"/>
        <v>0</v>
      </c>
      <c r="AH268" s="35">
        <f>AH267</f>
        <v>0</v>
      </c>
      <c r="AI268" s="35">
        <f t="shared" ref="AI268:AJ268" si="1098">AI267</f>
        <v>0</v>
      </c>
      <c r="AJ268" s="35">
        <f t="shared" si="1098"/>
        <v>0</v>
      </c>
      <c r="AK268" s="34">
        <f>SUM(AK267)</f>
        <v>0</v>
      </c>
      <c r="AL268" s="34">
        <f t="shared" si="1091"/>
        <v>0</v>
      </c>
      <c r="AM268" s="34">
        <f t="shared" si="1091"/>
        <v>0</v>
      </c>
      <c r="AN268" s="34">
        <f t="shared" si="1091"/>
        <v>0</v>
      </c>
      <c r="AO268" s="34">
        <f t="shared" si="1091"/>
        <v>0</v>
      </c>
      <c r="AP268" s="34">
        <f>AP267</f>
        <v>0</v>
      </c>
      <c r="AQ268" s="34" t="e">
        <f t="shared" si="1087"/>
        <v>#DIV/0!</v>
      </c>
    </row>
    <row r="269" spans="1:43" s="6" customFormat="1" ht="25.5" customHeight="1" x14ac:dyDescent="0.35">
      <c r="A269" s="79"/>
      <c r="B269" s="80" t="s">
        <v>39</v>
      </c>
      <c r="C269" s="81">
        <f t="shared" ref="C269:K269" si="1099">C263+C268</f>
        <v>1</v>
      </c>
      <c r="D269" s="81">
        <f t="shared" si="1099"/>
        <v>1</v>
      </c>
      <c r="E269" s="81">
        <f t="shared" si="1099"/>
        <v>2</v>
      </c>
      <c r="F269" s="81">
        <f t="shared" si="1099"/>
        <v>87</v>
      </c>
      <c r="G269" s="82">
        <f t="shared" si="1099"/>
        <v>115</v>
      </c>
      <c r="H269" s="81">
        <f t="shared" si="1099"/>
        <v>202</v>
      </c>
      <c r="I269" s="81">
        <f t="shared" si="1099"/>
        <v>48</v>
      </c>
      <c r="J269" s="81">
        <f t="shared" si="1099"/>
        <v>13</v>
      </c>
      <c r="K269" s="81">
        <f t="shared" si="1099"/>
        <v>61</v>
      </c>
      <c r="L269" s="81">
        <f>C269+F269+I269</f>
        <v>136</v>
      </c>
      <c r="M269" s="81">
        <f>D269+G269+J269</f>
        <v>129</v>
      </c>
      <c r="N269" s="81">
        <f t="shared" ref="N269" si="1100">L269+M269</f>
        <v>265</v>
      </c>
      <c r="O269" s="85"/>
      <c r="P269" s="81">
        <f t="shared" ref="P269:AJ269" si="1101">P263+P268</f>
        <v>0</v>
      </c>
      <c r="Q269" s="81">
        <f t="shared" si="1101"/>
        <v>0</v>
      </c>
      <c r="R269" s="81">
        <f t="shared" si="1101"/>
        <v>0</v>
      </c>
      <c r="S269" s="81">
        <f t="shared" si="1101"/>
        <v>136</v>
      </c>
      <c r="T269" s="81">
        <f t="shared" si="1101"/>
        <v>129</v>
      </c>
      <c r="U269" s="81">
        <f t="shared" si="1101"/>
        <v>265</v>
      </c>
      <c r="V269" s="81">
        <f t="shared" ref="V269:X269" si="1102">V263+V268</f>
        <v>0</v>
      </c>
      <c r="W269" s="81">
        <f t="shared" si="1102"/>
        <v>0</v>
      </c>
      <c r="X269" s="81">
        <f t="shared" si="1102"/>
        <v>0</v>
      </c>
      <c r="Y269" s="59">
        <f t="shared" si="1101"/>
        <v>0</v>
      </c>
      <c r="Z269" s="59">
        <f t="shared" si="1101"/>
        <v>0</v>
      </c>
      <c r="AA269" s="59">
        <f t="shared" si="1101"/>
        <v>0</v>
      </c>
      <c r="AB269" s="34">
        <f t="shared" si="1101"/>
        <v>18</v>
      </c>
      <c r="AC269" s="34">
        <f t="shared" si="1101"/>
        <v>13</v>
      </c>
      <c r="AD269" s="34">
        <f t="shared" si="1101"/>
        <v>31</v>
      </c>
      <c r="AE269" s="34">
        <f t="shared" si="1101"/>
        <v>2</v>
      </c>
      <c r="AF269" s="34">
        <f t="shared" si="1101"/>
        <v>1</v>
      </c>
      <c r="AG269" s="34">
        <f t="shared" si="1101"/>
        <v>3</v>
      </c>
      <c r="AH269" s="35">
        <f t="shared" si="1101"/>
        <v>20</v>
      </c>
      <c r="AI269" s="35">
        <f t="shared" si="1101"/>
        <v>14</v>
      </c>
      <c r="AJ269" s="35">
        <f t="shared" si="1101"/>
        <v>34</v>
      </c>
      <c r="AK269" s="34">
        <f>AK268+AK263</f>
        <v>0</v>
      </c>
      <c r="AL269" s="34">
        <f t="shared" ref="AL269:AO269" si="1103">AL268+AL263</f>
        <v>0</v>
      </c>
      <c r="AM269" s="34">
        <f t="shared" si="1103"/>
        <v>0</v>
      </c>
      <c r="AN269" s="34">
        <f t="shared" si="1103"/>
        <v>0</v>
      </c>
      <c r="AO269" s="34">
        <f t="shared" si="1103"/>
        <v>0</v>
      </c>
      <c r="AP269" s="34">
        <f>AP263+AP268</f>
        <v>0</v>
      </c>
      <c r="AQ269" s="34" t="e">
        <f t="shared" si="1087"/>
        <v>#DIV/0!</v>
      </c>
    </row>
    <row r="270" spans="1:43" ht="25.5" customHeight="1" x14ac:dyDescent="0.35">
      <c r="A270" s="39" t="s">
        <v>174</v>
      </c>
      <c r="B270" s="25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7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</row>
    <row r="271" spans="1:43" ht="25.5" customHeight="1" x14ac:dyDescent="0.35">
      <c r="A271" s="39"/>
      <c r="B271" s="60" t="s">
        <v>27</v>
      </c>
      <c r="C271" s="18"/>
      <c r="D271" s="18"/>
      <c r="E271" s="18"/>
      <c r="F271" s="61"/>
      <c r="G271" s="61"/>
      <c r="H271" s="18"/>
      <c r="I271" s="61"/>
      <c r="J271" s="61"/>
      <c r="K271" s="18"/>
      <c r="L271" s="18"/>
      <c r="M271" s="18"/>
      <c r="N271" s="18"/>
      <c r="O271" s="17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</row>
    <row r="272" spans="1:43" ht="25.5" customHeight="1" x14ac:dyDescent="0.35">
      <c r="A272" s="39"/>
      <c r="B272" s="44" t="s">
        <v>175</v>
      </c>
      <c r="C272" s="18"/>
      <c r="D272" s="18"/>
      <c r="E272" s="18"/>
      <c r="F272" s="32"/>
      <c r="G272" s="32"/>
      <c r="H272" s="18"/>
      <c r="I272" s="32"/>
      <c r="J272" s="32"/>
      <c r="K272" s="18"/>
      <c r="L272" s="18"/>
      <c r="M272" s="18"/>
      <c r="N272" s="18"/>
      <c r="O272" s="17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</row>
    <row r="273" spans="1:43" ht="25.5" customHeight="1" x14ac:dyDescent="0.35">
      <c r="A273" s="13"/>
      <c r="B273" s="54" t="s">
        <v>176</v>
      </c>
      <c r="C273" s="18">
        <v>0</v>
      </c>
      <c r="D273" s="18">
        <v>0</v>
      </c>
      <c r="E273" s="18">
        <f>C273+D273</f>
        <v>0</v>
      </c>
      <c r="F273" s="47">
        <v>37</v>
      </c>
      <c r="G273" s="48">
        <v>42</v>
      </c>
      <c r="H273" s="18">
        <f>F273+G273</f>
        <v>79</v>
      </c>
      <c r="I273" s="47">
        <v>4</v>
      </c>
      <c r="J273" s="47">
        <v>5</v>
      </c>
      <c r="K273" s="18">
        <f>I273+J273</f>
        <v>9</v>
      </c>
      <c r="L273" s="18">
        <f t="shared" ref="L273:M276" si="1104">C273+F273+I273</f>
        <v>41</v>
      </c>
      <c r="M273" s="18">
        <f t="shared" si="1104"/>
        <v>47</v>
      </c>
      <c r="N273" s="18">
        <f t="shared" ref="N273:N276" si="1105">L273+M273</f>
        <v>88</v>
      </c>
      <c r="O273" s="17">
        <v>2</v>
      </c>
      <c r="P273" s="18" t="str">
        <f>IF(O273=1,L273,"0")</f>
        <v>0</v>
      </c>
      <c r="Q273" s="18" t="str">
        <f>IF(O273=1,M273,"0")</f>
        <v>0</v>
      </c>
      <c r="R273" s="18" t="str">
        <f>IF(O273=1,N273,"0")</f>
        <v>0</v>
      </c>
      <c r="S273" s="18">
        <f>IF(O273=2,L273,"0")</f>
        <v>41</v>
      </c>
      <c r="T273" s="18">
        <f>IF(O273=2,M273,"0")</f>
        <v>47</v>
      </c>
      <c r="U273" s="18">
        <f>IF(O273=2,N273,"0")</f>
        <v>88</v>
      </c>
      <c r="V273" s="18" t="str">
        <f t="shared" ref="V273:V274" si="1106">IF(O273=3,L273,"0")</f>
        <v>0</v>
      </c>
      <c r="W273" s="18" t="str">
        <f t="shared" ref="W273:W274" si="1107">IF(O273=3,M273,"0")</f>
        <v>0</v>
      </c>
      <c r="X273" s="18" t="str">
        <f t="shared" ref="X273:X274" si="1108">IF(O273=3,N273,"0")</f>
        <v>0</v>
      </c>
      <c r="Y273" s="18">
        <v>0</v>
      </c>
      <c r="Z273" s="18">
        <v>0</v>
      </c>
      <c r="AA273" s="18">
        <f t="shared" ref="AA273:AA274" si="1109">SUM(Y273:Z273)</f>
        <v>0</v>
      </c>
      <c r="AB273" s="19">
        <v>2</v>
      </c>
      <c r="AC273" s="19">
        <v>6</v>
      </c>
      <c r="AD273" s="19">
        <f t="shared" ref="AD273:AD274" si="1110">SUM(AB273:AC273)</f>
        <v>8</v>
      </c>
      <c r="AE273" s="19">
        <v>0</v>
      </c>
      <c r="AF273" s="19">
        <v>0</v>
      </c>
      <c r="AG273" s="19">
        <f t="shared" ref="AG273:AG274" si="1111">SUM(AE273:AF273)</f>
        <v>0</v>
      </c>
      <c r="AH273" s="49">
        <f t="shared" ref="AH273:AH274" si="1112">Y273+AB273+AE273</f>
        <v>2</v>
      </c>
      <c r="AI273" s="49">
        <f t="shared" ref="AI273:AI274" si="1113">Z273+AC273+AF273</f>
        <v>6</v>
      </c>
      <c r="AJ273" s="49">
        <f t="shared" ref="AJ273:AJ274" si="1114">SUM(AH273:AI273)</f>
        <v>8</v>
      </c>
      <c r="AK273" s="19"/>
      <c r="AL273" s="19"/>
      <c r="AM273" s="19"/>
      <c r="AN273" s="19"/>
      <c r="AO273" s="19">
        <f>SUM(AK273:AN273)</f>
        <v>0</v>
      </c>
      <c r="AP273" s="19"/>
      <c r="AQ273" s="19" t="e">
        <f t="shared" ref="AQ273:AQ277" si="1115">AP273/AO273</f>
        <v>#DIV/0!</v>
      </c>
    </row>
    <row r="274" spans="1:43" ht="25.5" customHeight="1" x14ac:dyDescent="0.35">
      <c r="A274" s="24"/>
      <c r="B274" s="54" t="s">
        <v>177</v>
      </c>
      <c r="C274" s="18">
        <v>1</v>
      </c>
      <c r="D274" s="18">
        <v>0</v>
      </c>
      <c r="E274" s="18">
        <f>C274+D274</f>
        <v>1</v>
      </c>
      <c r="F274" s="47">
        <v>15</v>
      </c>
      <c r="G274" s="48">
        <v>25</v>
      </c>
      <c r="H274" s="18">
        <f>SUM(F274:G274)</f>
        <v>40</v>
      </c>
      <c r="I274" s="47">
        <v>0</v>
      </c>
      <c r="J274" s="47">
        <v>0</v>
      </c>
      <c r="K274" s="18">
        <f>I274+J274</f>
        <v>0</v>
      </c>
      <c r="L274" s="18">
        <f t="shared" si="1104"/>
        <v>16</v>
      </c>
      <c r="M274" s="18">
        <f t="shared" si="1104"/>
        <v>25</v>
      </c>
      <c r="N274" s="18">
        <f t="shared" si="1105"/>
        <v>41</v>
      </c>
      <c r="O274" s="17">
        <v>2</v>
      </c>
      <c r="P274" s="18" t="str">
        <f>IF(O274=1,L274,"0")</f>
        <v>0</v>
      </c>
      <c r="Q274" s="18" t="str">
        <f>IF(O274=1,M274,"0")</f>
        <v>0</v>
      </c>
      <c r="R274" s="18" t="str">
        <f>IF(O274=1,N274,"0")</f>
        <v>0</v>
      </c>
      <c r="S274" s="18">
        <f>IF(O274=2,L274,"0")</f>
        <v>16</v>
      </c>
      <c r="T274" s="18">
        <f>IF(O274=2,M274,"0")</f>
        <v>25</v>
      </c>
      <c r="U274" s="18">
        <f>IF(O274=2,N274,"0")</f>
        <v>41</v>
      </c>
      <c r="V274" s="18" t="str">
        <f t="shared" si="1106"/>
        <v>0</v>
      </c>
      <c r="W274" s="18" t="str">
        <f t="shared" si="1107"/>
        <v>0</v>
      </c>
      <c r="X274" s="18" t="str">
        <f t="shared" si="1108"/>
        <v>0</v>
      </c>
      <c r="Y274" s="18">
        <v>0</v>
      </c>
      <c r="Z274" s="18">
        <v>0</v>
      </c>
      <c r="AA274" s="18">
        <f t="shared" si="1109"/>
        <v>0</v>
      </c>
      <c r="AB274" s="19">
        <v>5</v>
      </c>
      <c r="AC274" s="19">
        <v>2</v>
      </c>
      <c r="AD274" s="19">
        <f t="shared" si="1110"/>
        <v>7</v>
      </c>
      <c r="AE274" s="19">
        <v>0</v>
      </c>
      <c r="AF274" s="19">
        <v>0</v>
      </c>
      <c r="AG274" s="19">
        <f t="shared" si="1111"/>
        <v>0</v>
      </c>
      <c r="AH274" s="49">
        <f t="shared" si="1112"/>
        <v>5</v>
      </c>
      <c r="AI274" s="49">
        <f t="shared" si="1113"/>
        <v>2</v>
      </c>
      <c r="AJ274" s="49">
        <f t="shared" si="1114"/>
        <v>7</v>
      </c>
      <c r="AK274" s="19"/>
      <c r="AL274" s="19"/>
      <c r="AM274" s="19"/>
      <c r="AN274" s="19"/>
      <c r="AO274" s="19">
        <f>SUM(AK274:AN274)</f>
        <v>0</v>
      </c>
      <c r="AP274" s="19"/>
      <c r="AQ274" s="19" t="e">
        <f t="shared" si="1115"/>
        <v>#DIV/0!</v>
      </c>
    </row>
    <row r="275" spans="1:43" s="6" customFormat="1" ht="25.5" customHeight="1" x14ac:dyDescent="0.35">
      <c r="A275" s="39"/>
      <c r="B275" s="40" t="s">
        <v>34</v>
      </c>
      <c r="C275" s="32">
        <f t="shared" ref="C275:K275" si="1116">SUM(C273:C274)</f>
        <v>1</v>
      </c>
      <c r="D275" s="32">
        <f t="shared" si="1116"/>
        <v>0</v>
      </c>
      <c r="E275" s="32">
        <f t="shared" si="1116"/>
        <v>1</v>
      </c>
      <c r="F275" s="32">
        <f t="shared" si="1116"/>
        <v>52</v>
      </c>
      <c r="G275" s="46">
        <f t="shared" si="1116"/>
        <v>67</v>
      </c>
      <c r="H275" s="32">
        <f t="shared" si="1116"/>
        <v>119</v>
      </c>
      <c r="I275" s="32">
        <f t="shared" si="1116"/>
        <v>4</v>
      </c>
      <c r="J275" s="32">
        <f t="shared" si="1116"/>
        <v>5</v>
      </c>
      <c r="K275" s="32">
        <f t="shared" si="1116"/>
        <v>9</v>
      </c>
      <c r="L275" s="32">
        <f t="shared" si="1104"/>
        <v>57</v>
      </c>
      <c r="M275" s="32">
        <f t="shared" si="1104"/>
        <v>72</v>
      </c>
      <c r="N275" s="32">
        <f t="shared" si="1105"/>
        <v>129</v>
      </c>
      <c r="O275" s="50">
        <f t="shared" ref="O275:AJ275" si="1117">SUM(O273:O274)</f>
        <v>4</v>
      </c>
      <c r="P275" s="32">
        <f t="shared" si="1117"/>
        <v>0</v>
      </c>
      <c r="Q275" s="32">
        <f t="shared" si="1117"/>
        <v>0</v>
      </c>
      <c r="R275" s="32">
        <f t="shared" si="1117"/>
        <v>0</v>
      </c>
      <c r="S275" s="32">
        <f t="shared" si="1117"/>
        <v>57</v>
      </c>
      <c r="T275" s="32">
        <f t="shared" si="1117"/>
        <v>72</v>
      </c>
      <c r="U275" s="32">
        <f t="shared" si="1117"/>
        <v>129</v>
      </c>
      <c r="V275" s="32">
        <f t="shared" ref="V275:X275" si="1118">SUM(V273:V274)</f>
        <v>0</v>
      </c>
      <c r="W275" s="32">
        <f t="shared" si="1118"/>
        <v>0</v>
      </c>
      <c r="X275" s="32">
        <f t="shared" si="1118"/>
        <v>0</v>
      </c>
      <c r="Y275" s="32">
        <f t="shared" si="1117"/>
        <v>0</v>
      </c>
      <c r="Z275" s="32">
        <f t="shared" si="1117"/>
        <v>0</v>
      </c>
      <c r="AA275" s="32">
        <f t="shared" si="1117"/>
        <v>0</v>
      </c>
      <c r="AB275" s="34">
        <f t="shared" si="1117"/>
        <v>7</v>
      </c>
      <c r="AC275" s="34">
        <f t="shared" si="1117"/>
        <v>8</v>
      </c>
      <c r="AD275" s="34">
        <f t="shared" si="1117"/>
        <v>15</v>
      </c>
      <c r="AE275" s="34">
        <f t="shared" si="1117"/>
        <v>0</v>
      </c>
      <c r="AF275" s="34">
        <f t="shared" si="1117"/>
        <v>0</v>
      </c>
      <c r="AG275" s="34">
        <f t="shared" si="1117"/>
        <v>0</v>
      </c>
      <c r="AH275" s="35">
        <f t="shared" si="1117"/>
        <v>7</v>
      </c>
      <c r="AI275" s="35">
        <f t="shared" si="1117"/>
        <v>8</v>
      </c>
      <c r="AJ275" s="35">
        <f t="shared" si="1117"/>
        <v>15</v>
      </c>
      <c r="AK275" s="34">
        <f>SUM(AK273:AK274)</f>
        <v>0</v>
      </c>
      <c r="AL275" s="34">
        <f t="shared" ref="AL275:AO275" si="1119">SUM(AL273:AL274)</f>
        <v>0</v>
      </c>
      <c r="AM275" s="34">
        <f t="shared" si="1119"/>
        <v>0</v>
      </c>
      <c r="AN275" s="34">
        <f t="shared" si="1119"/>
        <v>0</v>
      </c>
      <c r="AO275" s="34">
        <f t="shared" si="1119"/>
        <v>0</v>
      </c>
      <c r="AP275" s="34">
        <f>SUM(AP273:AP274)</f>
        <v>0</v>
      </c>
      <c r="AQ275" s="34" t="e">
        <f t="shared" si="1115"/>
        <v>#DIV/0!</v>
      </c>
    </row>
    <row r="276" spans="1:43" s="6" customFormat="1" ht="25.5" customHeight="1" x14ac:dyDescent="0.35">
      <c r="A276" s="13"/>
      <c r="B276" s="31" t="s">
        <v>36</v>
      </c>
      <c r="C276" s="32">
        <f t="shared" ref="C276:E276" si="1120">C275</f>
        <v>1</v>
      </c>
      <c r="D276" s="32">
        <f t="shared" si="1120"/>
        <v>0</v>
      </c>
      <c r="E276" s="32">
        <f t="shared" si="1120"/>
        <v>1</v>
      </c>
      <c r="F276" s="16">
        <f t="shared" ref="F276:H276" si="1121">F275</f>
        <v>52</v>
      </c>
      <c r="G276" s="62">
        <f t="shared" si="1121"/>
        <v>67</v>
      </c>
      <c r="H276" s="32">
        <f t="shared" si="1121"/>
        <v>119</v>
      </c>
      <c r="I276" s="16">
        <f t="shared" ref="I276:K276" si="1122">I275</f>
        <v>4</v>
      </c>
      <c r="J276" s="16">
        <f t="shared" si="1122"/>
        <v>5</v>
      </c>
      <c r="K276" s="32">
        <f t="shared" si="1122"/>
        <v>9</v>
      </c>
      <c r="L276" s="32">
        <f t="shared" si="1104"/>
        <v>57</v>
      </c>
      <c r="M276" s="32">
        <f t="shared" si="1104"/>
        <v>72</v>
      </c>
      <c r="N276" s="32">
        <f t="shared" si="1105"/>
        <v>129</v>
      </c>
      <c r="O276" s="50">
        <f t="shared" ref="O276:U276" si="1123">O275</f>
        <v>4</v>
      </c>
      <c r="P276" s="32">
        <f t="shared" si="1123"/>
        <v>0</v>
      </c>
      <c r="Q276" s="32">
        <f t="shared" si="1123"/>
        <v>0</v>
      </c>
      <c r="R276" s="32">
        <f t="shared" si="1123"/>
        <v>0</v>
      </c>
      <c r="S276" s="32">
        <f t="shared" si="1123"/>
        <v>57</v>
      </c>
      <c r="T276" s="32">
        <f t="shared" si="1123"/>
        <v>72</v>
      </c>
      <c r="U276" s="32">
        <f t="shared" si="1123"/>
        <v>129</v>
      </c>
      <c r="V276" s="32">
        <f t="shared" ref="V276:X276" si="1124">V275</f>
        <v>0</v>
      </c>
      <c r="W276" s="32">
        <f t="shared" si="1124"/>
        <v>0</v>
      </c>
      <c r="X276" s="32">
        <f t="shared" si="1124"/>
        <v>0</v>
      </c>
      <c r="Y276" s="32">
        <f>Y275</f>
        <v>0</v>
      </c>
      <c r="Z276" s="32">
        <f t="shared" ref="Z276:AA277" si="1125">Z275</f>
        <v>0</v>
      </c>
      <c r="AA276" s="32">
        <f t="shared" si="1125"/>
        <v>0</v>
      </c>
      <c r="AB276" s="34">
        <f>AB275</f>
        <v>7</v>
      </c>
      <c r="AC276" s="34">
        <f t="shared" ref="AC276:AD277" si="1126">AC275</f>
        <v>8</v>
      </c>
      <c r="AD276" s="34">
        <f t="shared" si="1126"/>
        <v>15</v>
      </c>
      <c r="AE276" s="34">
        <f>AE275</f>
        <v>0</v>
      </c>
      <c r="AF276" s="34">
        <f t="shared" ref="AF276:AG277" si="1127">AF275</f>
        <v>0</v>
      </c>
      <c r="AG276" s="34">
        <f t="shared" si="1127"/>
        <v>0</v>
      </c>
      <c r="AH276" s="35">
        <f>AH275</f>
        <v>7</v>
      </c>
      <c r="AI276" s="35">
        <f t="shared" ref="AI276:AJ277" si="1128">AI275</f>
        <v>8</v>
      </c>
      <c r="AJ276" s="35">
        <f t="shared" si="1128"/>
        <v>15</v>
      </c>
      <c r="AK276" s="34">
        <f>SUM(AK275)</f>
        <v>0</v>
      </c>
      <c r="AL276" s="34">
        <f t="shared" ref="AL276:AO277" si="1129">SUM(AL275)</f>
        <v>0</v>
      </c>
      <c r="AM276" s="34">
        <f t="shared" si="1129"/>
        <v>0</v>
      </c>
      <c r="AN276" s="34">
        <f t="shared" si="1129"/>
        <v>0</v>
      </c>
      <c r="AO276" s="34">
        <f t="shared" si="1129"/>
        <v>0</v>
      </c>
      <c r="AP276" s="34">
        <f>AP275</f>
        <v>0</v>
      </c>
      <c r="AQ276" s="34" t="e">
        <f t="shared" si="1115"/>
        <v>#DIV/0!</v>
      </c>
    </row>
    <row r="277" spans="1:43" s="6" customFormat="1" ht="25.5" customHeight="1" x14ac:dyDescent="0.35">
      <c r="A277" s="75"/>
      <c r="B277" s="76" t="s">
        <v>39</v>
      </c>
      <c r="C277" s="81">
        <f>C276</f>
        <v>1</v>
      </c>
      <c r="D277" s="81">
        <f t="shared" ref="D277:N277" si="1130">D276</f>
        <v>0</v>
      </c>
      <c r="E277" s="81">
        <f t="shared" si="1130"/>
        <v>1</v>
      </c>
      <c r="F277" s="81">
        <f t="shared" si="1130"/>
        <v>52</v>
      </c>
      <c r="G277" s="82">
        <f t="shared" si="1130"/>
        <v>67</v>
      </c>
      <c r="H277" s="81">
        <f t="shared" si="1130"/>
        <v>119</v>
      </c>
      <c r="I277" s="81">
        <f t="shared" si="1130"/>
        <v>4</v>
      </c>
      <c r="J277" s="81">
        <f t="shared" si="1130"/>
        <v>5</v>
      </c>
      <c r="K277" s="81">
        <f t="shared" si="1130"/>
        <v>9</v>
      </c>
      <c r="L277" s="81">
        <f t="shared" si="1130"/>
        <v>57</v>
      </c>
      <c r="M277" s="81">
        <f t="shared" si="1130"/>
        <v>72</v>
      </c>
      <c r="N277" s="81">
        <f t="shared" si="1130"/>
        <v>129</v>
      </c>
      <c r="O277" s="85"/>
      <c r="P277" s="81">
        <f>P276</f>
        <v>0</v>
      </c>
      <c r="Q277" s="81">
        <f t="shared" ref="Q277:U277" si="1131">Q276</f>
        <v>0</v>
      </c>
      <c r="R277" s="81">
        <f t="shared" si="1131"/>
        <v>0</v>
      </c>
      <c r="S277" s="81">
        <f t="shared" si="1131"/>
        <v>57</v>
      </c>
      <c r="T277" s="81">
        <f t="shared" si="1131"/>
        <v>72</v>
      </c>
      <c r="U277" s="81">
        <f t="shared" si="1131"/>
        <v>129</v>
      </c>
      <c r="V277" s="81">
        <f t="shared" ref="V277:X277" si="1132">V276</f>
        <v>0</v>
      </c>
      <c r="W277" s="81">
        <f t="shared" si="1132"/>
        <v>0</v>
      </c>
      <c r="X277" s="81">
        <f t="shared" si="1132"/>
        <v>0</v>
      </c>
      <c r="Y277" s="59">
        <f>Y276</f>
        <v>0</v>
      </c>
      <c r="Z277" s="59">
        <f t="shared" si="1125"/>
        <v>0</v>
      </c>
      <c r="AA277" s="59">
        <f t="shared" si="1125"/>
        <v>0</v>
      </c>
      <c r="AB277" s="34">
        <f>AB276</f>
        <v>7</v>
      </c>
      <c r="AC277" s="34">
        <f t="shared" si="1126"/>
        <v>8</v>
      </c>
      <c r="AD277" s="34">
        <f t="shared" si="1126"/>
        <v>15</v>
      </c>
      <c r="AE277" s="34">
        <f>AE276</f>
        <v>0</v>
      </c>
      <c r="AF277" s="34">
        <f t="shared" si="1127"/>
        <v>0</v>
      </c>
      <c r="AG277" s="34">
        <f t="shared" si="1127"/>
        <v>0</v>
      </c>
      <c r="AH277" s="35">
        <f>AH276</f>
        <v>7</v>
      </c>
      <c r="AI277" s="35">
        <f t="shared" si="1128"/>
        <v>8</v>
      </c>
      <c r="AJ277" s="35">
        <f t="shared" si="1128"/>
        <v>15</v>
      </c>
      <c r="AK277" s="34">
        <f>SUM(AK276)</f>
        <v>0</v>
      </c>
      <c r="AL277" s="34">
        <f t="shared" si="1129"/>
        <v>0</v>
      </c>
      <c r="AM277" s="34">
        <f t="shared" si="1129"/>
        <v>0</v>
      </c>
      <c r="AN277" s="34">
        <f t="shared" si="1129"/>
        <v>0</v>
      </c>
      <c r="AO277" s="34">
        <f t="shared" si="1129"/>
        <v>0</v>
      </c>
      <c r="AP277" s="34">
        <f>AP276</f>
        <v>0</v>
      </c>
      <c r="AQ277" s="34" t="e">
        <f t="shared" si="1115"/>
        <v>#DIV/0!</v>
      </c>
    </row>
    <row r="278" spans="1:43" ht="25.5" customHeight="1" x14ac:dyDescent="0.35">
      <c r="A278" s="13" t="s">
        <v>178</v>
      </c>
      <c r="B278" s="31"/>
      <c r="C278" s="18"/>
      <c r="D278" s="18"/>
      <c r="E278" s="18"/>
      <c r="F278" s="16"/>
      <c r="G278" s="16"/>
      <c r="H278" s="18"/>
      <c r="I278" s="16"/>
      <c r="J278" s="16"/>
      <c r="K278" s="18"/>
      <c r="L278" s="18"/>
      <c r="M278" s="18"/>
      <c r="N278" s="18"/>
      <c r="O278" s="17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</row>
    <row r="279" spans="1:43" ht="25.5" customHeight="1" x14ac:dyDescent="0.35">
      <c r="A279" s="13"/>
      <c r="B279" s="68" t="s">
        <v>27</v>
      </c>
      <c r="C279" s="18"/>
      <c r="D279" s="18"/>
      <c r="E279" s="18"/>
      <c r="F279" s="22"/>
      <c r="G279" s="22"/>
      <c r="H279" s="18"/>
      <c r="I279" s="22"/>
      <c r="J279" s="22"/>
      <c r="K279" s="18"/>
      <c r="L279" s="18"/>
      <c r="M279" s="18"/>
      <c r="N279" s="18"/>
      <c r="O279" s="17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</row>
    <row r="280" spans="1:43" ht="25.5" customHeight="1" x14ac:dyDescent="0.35">
      <c r="A280" s="13"/>
      <c r="B280" s="14" t="s">
        <v>179</v>
      </c>
      <c r="C280" s="18"/>
      <c r="D280" s="18"/>
      <c r="E280" s="18"/>
      <c r="F280" s="16"/>
      <c r="G280" s="16"/>
      <c r="H280" s="18"/>
      <c r="I280" s="16"/>
      <c r="J280" s="16"/>
      <c r="K280" s="18"/>
      <c r="L280" s="18"/>
      <c r="M280" s="18"/>
      <c r="N280" s="18"/>
      <c r="O280" s="17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</row>
    <row r="281" spans="1:43" ht="25.5" customHeight="1" x14ac:dyDescent="0.35">
      <c r="A281" s="23"/>
      <c r="B281" s="54" t="s">
        <v>180</v>
      </c>
      <c r="C281" s="18">
        <v>0</v>
      </c>
      <c r="D281" s="18">
        <v>0</v>
      </c>
      <c r="E281" s="18">
        <f>C281+D281</f>
        <v>0</v>
      </c>
      <c r="F281" s="47">
        <v>6</v>
      </c>
      <c r="G281" s="48">
        <v>45</v>
      </c>
      <c r="H281" s="18">
        <f>F281+G281</f>
        <v>51</v>
      </c>
      <c r="I281" s="47">
        <v>0</v>
      </c>
      <c r="J281" s="47">
        <v>0</v>
      </c>
      <c r="K281" s="18">
        <f>I281+J281</f>
        <v>0</v>
      </c>
      <c r="L281" s="18">
        <f t="shared" ref="L281:M282" si="1133">C281+F281+I281</f>
        <v>6</v>
      </c>
      <c r="M281" s="18">
        <f t="shared" si="1133"/>
        <v>45</v>
      </c>
      <c r="N281" s="18">
        <f t="shared" ref="N281" si="1134">L281+M281</f>
        <v>51</v>
      </c>
      <c r="O281" s="17">
        <v>3</v>
      </c>
      <c r="P281" s="18" t="str">
        <f>IF(O281=1,L281,"0")</f>
        <v>0</v>
      </c>
      <c r="Q281" s="18" t="str">
        <f>IF(O281=1,M281,"0")</f>
        <v>0</v>
      </c>
      <c r="R281" s="18" t="str">
        <f>IF(O281=1,N281,"0")</f>
        <v>0</v>
      </c>
      <c r="S281" s="18" t="str">
        <f>IF(O281=2,L281,"0")</f>
        <v>0</v>
      </c>
      <c r="T281" s="18" t="str">
        <f>IF(O281=2,M281,"0")</f>
        <v>0</v>
      </c>
      <c r="U281" s="18" t="str">
        <f>IF(O281=2,N281,"0")</f>
        <v>0</v>
      </c>
      <c r="V281" s="18">
        <f t="shared" ref="V281" si="1135">IF(O281=3,L281,"0")</f>
        <v>6</v>
      </c>
      <c r="W281" s="18">
        <f t="shared" ref="W281" si="1136">IF(O281=3,M281,"0")</f>
        <v>45</v>
      </c>
      <c r="X281" s="18">
        <f t="shared" ref="X281" si="1137">IF(O281=3,N281,"0")</f>
        <v>51</v>
      </c>
      <c r="Y281" s="18">
        <v>0</v>
      </c>
      <c r="Z281" s="18">
        <v>0</v>
      </c>
      <c r="AA281" s="18">
        <f>SUM(Y281:Z281)</f>
        <v>0</v>
      </c>
      <c r="AB281" s="19">
        <v>7</v>
      </c>
      <c r="AC281" s="19">
        <v>2</v>
      </c>
      <c r="AD281" s="19">
        <f>SUM(AB281:AC281)</f>
        <v>9</v>
      </c>
      <c r="AE281" s="19">
        <v>0</v>
      </c>
      <c r="AF281" s="19">
        <v>0</v>
      </c>
      <c r="AG281" s="19">
        <f>SUM(AE281:AF281)</f>
        <v>0</v>
      </c>
      <c r="AH281" s="49">
        <f>Y281+AB281+AE281</f>
        <v>7</v>
      </c>
      <c r="AI281" s="49">
        <f>Z281+AC281+AF281</f>
        <v>2</v>
      </c>
      <c r="AJ281" s="49">
        <f>SUM(AH281:AI281)</f>
        <v>9</v>
      </c>
      <c r="AK281" s="19"/>
      <c r="AL281" s="19"/>
      <c r="AM281" s="19"/>
      <c r="AN281" s="19"/>
      <c r="AO281" s="19">
        <f>SUM(AK281:AN281)</f>
        <v>0</v>
      </c>
      <c r="AP281" s="19">
        <v>0</v>
      </c>
      <c r="AQ281" s="19" t="e">
        <f t="shared" ref="AQ281:AQ282" si="1138">AP281/AO281</f>
        <v>#DIV/0!</v>
      </c>
    </row>
    <row r="282" spans="1:43" s="6" customFormat="1" ht="25.5" customHeight="1" x14ac:dyDescent="0.35">
      <c r="A282" s="69"/>
      <c r="B282" s="31" t="s">
        <v>34</v>
      </c>
      <c r="C282" s="16">
        <f>C281</f>
        <v>0</v>
      </c>
      <c r="D282" s="16">
        <f t="shared" ref="D282:K282" si="1139">D281</f>
        <v>0</v>
      </c>
      <c r="E282" s="16">
        <f t="shared" si="1139"/>
        <v>0</v>
      </c>
      <c r="F282" s="16">
        <f t="shared" si="1139"/>
        <v>6</v>
      </c>
      <c r="G282" s="16">
        <f t="shared" si="1139"/>
        <v>45</v>
      </c>
      <c r="H282" s="16">
        <f t="shared" si="1139"/>
        <v>51</v>
      </c>
      <c r="I282" s="16">
        <f t="shared" si="1139"/>
        <v>0</v>
      </c>
      <c r="J282" s="16">
        <f t="shared" si="1139"/>
        <v>0</v>
      </c>
      <c r="K282" s="16">
        <f t="shared" si="1139"/>
        <v>0</v>
      </c>
      <c r="L282" s="32">
        <f>C282+F282+I282</f>
        <v>6</v>
      </c>
      <c r="M282" s="32">
        <f t="shared" si="1133"/>
        <v>45</v>
      </c>
      <c r="N282" s="32">
        <f>L282+M282</f>
        <v>51</v>
      </c>
      <c r="O282" s="50">
        <f t="shared" ref="O282:R282" si="1140">SUM(O281:O281)</f>
        <v>3</v>
      </c>
      <c r="P282" s="18" t="str">
        <f>IF(O282=1,L282,"0")</f>
        <v>0</v>
      </c>
      <c r="Q282" s="32">
        <f t="shared" si="1140"/>
        <v>0</v>
      </c>
      <c r="R282" s="32">
        <f t="shared" si="1140"/>
        <v>0</v>
      </c>
      <c r="S282" s="32">
        <f t="shared" ref="S282:AN282" si="1141">SUM(S281:S281)</f>
        <v>0</v>
      </c>
      <c r="T282" s="32">
        <f t="shared" si="1141"/>
        <v>0</v>
      </c>
      <c r="U282" s="32">
        <f t="shared" si="1141"/>
        <v>0</v>
      </c>
      <c r="V282" s="32">
        <f t="shared" si="1141"/>
        <v>6</v>
      </c>
      <c r="W282" s="32">
        <f t="shared" si="1141"/>
        <v>45</v>
      </c>
      <c r="X282" s="32">
        <f t="shared" si="1141"/>
        <v>51</v>
      </c>
      <c r="Y282" s="32">
        <f t="shared" si="1141"/>
        <v>0</v>
      </c>
      <c r="Z282" s="32">
        <f t="shared" si="1141"/>
        <v>0</v>
      </c>
      <c r="AA282" s="32">
        <f t="shared" si="1141"/>
        <v>0</v>
      </c>
      <c r="AB282" s="32">
        <f t="shared" si="1141"/>
        <v>7</v>
      </c>
      <c r="AC282" s="32">
        <f t="shared" si="1141"/>
        <v>2</v>
      </c>
      <c r="AD282" s="32">
        <f t="shared" si="1141"/>
        <v>9</v>
      </c>
      <c r="AE282" s="32">
        <f t="shared" si="1141"/>
        <v>0</v>
      </c>
      <c r="AF282" s="32">
        <f t="shared" si="1141"/>
        <v>0</v>
      </c>
      <c r="AG282" s="32">
        <f t="shared" si="1141"/>
        <v>0</v>
      </c>
      <c r="AH282" s="32">
        <f t="shared" si="1141"/>
        <v>7</v>
      </c>
      <c r="AI282" s="32">
        <f t="shared" si="1141"/>
        <v>2</v>
      </c>
      <c r="AJ282" s="32">
        <f t="shared" si="1141"/>
        <v>9</v>
      </c>
      <c r="AK282" s="32">
        <f t="shared" si="1141"/>
        <v>0</v>
      </c>
      <c r="AL282" s="32">
        <f t="shared" si="1141"/>
        <v>0</v>
      </c>
      <c r="AM282" s="32">
        <f t="shared" si="1141"/>
        <v>0</v>
      </c>
      <c r="AN282" s="32">
        <f t="shared" si="1141"/>
        <v>0</v>
      </c>
      <c r="AO282" s="19">
        <f>SUM(AK282:AN282)</f>
        <v>0</v>
      </c>
      <c r="AP282" s="34">
        <f>SUM(AP281:AP281)</f>
        <v>0</v>
      </c>
      <c r="AQ282" s="34" t="e">
        <f t="shared" si="1138"/>
        <v>#DIV/0!</v>
      </c>
    </row>
    <row r="283" spans="1:43" ht="25.5" customHeight="1" x14ac:dyDescent="0.35">
      <c r="A283" s="24"/>
      <c r="B283" s="44" t="s">
        <v>181</v>
      </c>
      <c r="C283" s="18"/>
      <c r="D283" s="18"/>
      <c r="E283" s="18"/>
      <c r="F283" s="32"/>
      <c r="G283" s="32"/>
      <c r="H283" s="18"/>
      <c r="I283" s="32"/>
      <c r="J283" s="32"/>
      <c r="K283" s="18"/>
      <c r="L283" s="18"/>
      <c r="M283" s="18"/>
      <c r="N283" s="18"/>
      <c r="O283" s="17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</row>
    <row r="284" spans="1:43" ht="25.5" customHeight="1" x14ac:dyDescent="0.35">
      <c r="A284" s="24"/>
      <c r="B284" s="25" t="s">
        <v>182</v>
      </c>
      <c r="C284" s="18">
        <v>0</v>
      </c>
      <c r="D284" s="18">
        <v>0</v>
      </c>
      <c r="E284" s="18">
        <f>C284+D284</f>
        <v>0</v>
      </c>
      <c r="F284" s="18">
        <v>4</v>
      </c>
      <c r="G284" s="53">
        <v>28</v>
      </c>
      <c r="H284" s="18">
        <f>F284+G284</f>
        <v>32</v>
      </c>
      <c r="I284" s="18">
        <v>0</v>
      </c>
      <c r="J284" s="18">
        <v>0</v>
      </c>
      <c r="K284" s="18">
        <f>I284+J284</f>
        <v>0</v>
      </c>
      <c r="L284" s="18">
        <f t="shared" ref="L284" si="1142">C284+F284+I284</f>
        <v>4</v>
      </c>
      <c r="M284" s="18">
        <f t="shared" ref="M284" si="1143">D284+G284+J284</f>
        <v>28</v>
      </c>
      <c r="N284" s="18">
        <f t="shared" ref="N284" si="1144">L284+M284</f>
        <v>32</v>
      </c>
      <c r="O284" s="17">
        <v>2</v>
      </c>
      <c r="P284" s="18" t="str">
        <f>IF(O284=1,L284,"0")</f>
        <v>0</v>
      </c>
      <c r="Q284" s="18" t="str">
        <f>IF(O284=1,M284,"0")</f>
        <v>0</v>
      </c>
      <c r="R284" s="18" t="str">
        <f>IF(O284=1,N284,"0")</f>
        <v>0</v>
      </c>
      <c r="S284" s="18">
        <f>IF(O284=2,L284,"0")</f>
        <v>4</v>
      </c>
      <c r="T284" s="18">
        <f>IF(O284=2,M284,"0")</f>
        <v>28</v>
      </c>
      <c r="U284" s="18">
        <f>IF(O284=2,N284,"0")</f>
        <v>32</v>
      </c>
      <c r="V284" s="18" t="str">
        <f t="shared" ref="V284" si="1145">IF(O284=3,L284,"0")</f>
        <v>0</v>
      </c>
      <c r="W284" s="18" t="str">
        <f t="shared" ref="W284" si="1146">IF(O284=3,M284,"0")</f>
        <v>0</v>
      </c>
      <c r="X284" s="18" t="str">
        <f t="shared" ref="X284" si="1147">IF(O284=3,N284,"0")</f>
        <v>0</v>
      </c>
      <c r="Y284" s="18">
        <v>0</v>
      </c>
      <c r="Z284" s="18">
        <v>0</v>
      </c>
      <c r="AA284" s="18">
        <f>SUM(Y284:Z284)</f>
        <v>0</v>
      </c>
      <c r="AB284" s="19">
        <v>0</v>
      </c>
      <c r="AC284" s="19">
        <v>0</v>
      </c>
      <c r="AD284" s="19">
        <f>SUM(AB284:AC284)</f>
        <v>0</v>
      </c>
      <c r="AE284" s="19">
        <v>0</v>
      </c>
      <c r="AF284" s="19">
        <v>0</v>
      </c>
      <c r="AG284" s="19">
        <f>SUM(AE284:AF284)</f>
        <v>0</v>
      </c>
      <c r="AH284" s="49">
        <f>Y284+AB284+AE284</f>
        <v>0</v>
      </c>
      <c r="AI284" s="49">
        <f>Z284+AC284+AF284</f>
        <v>0</v>
      </c>
      <c r="AJ284" s="49">
        <f>SUM(AH284:AI284)</f>
        <v>0</v>
      </c>
      <c r="AK284" s="19"/>
      <c r="AL284" s="19"/>
      <c r="AM284" s="19"/>
      <c r="AN284" s="19"/>
      <c r="AO284" s="19">
        <f>SUM(AK284:AN284)</f>
        <v>0</v>
      </c>
      <c r="AP284" s="19"/>
      <c r="AQ284" s="19"/>
    </row>
    <row r="285" spans="1:43" s="6" customFormat="1" ht="25.5" customHeight="1" x14ac:dyDescent="0.35">
      <c r="A285" s="39"/>
      <c r="B285" s="40" t="s">
        <v>34</v>
      </c>
      <c r="C285" s="32">
        <f t="shared" ref="C285:K285" si="1148">SUM(C284:C284)</f>
        <v>0</v>
      </c>
      <c r="D285" s="32">
        <f t="shared" si="1148"/>
        <v>0</v>
      </c>
      <c r="E285" s="32">
        <f t="shared" si="1148"/>
        <v>0</v>
      </c>
      <c r="F285" s="32">
        <f t="shared" si="1148"/>
        <v>4</v>
      </c>
      <c r="G285" s="32">
        <f t="shared" si="1148"/>
        <v>28</v>
      </c>
      <c r="H285" s="32">
        <f t="shared" si="1148"/>
        <v>32</v>
      </c>
      <c r="I285" s="32">
        <f t="shared" si="1148"/>
        <v>0</v>
      </c>
      <c r="J285" s="32">
        <f t="shared" si="1148"/>
        <v>0</v>
      </c>
      <c r="K285" s="32">
        <f t="shared" si="1148"/>
        <v>0</v>
      </c>
      <c r="L285" s="32">
        <f t="shared" ref="L285:M287" si="1149">C285+F285+I285</f>
        <v>4</v>
      </c>
      <c r="M285" s="32">
        <f t="shared" si="1149"/>
        <v>28</v>
      </c>
      <c r="N285" s="32">
        <f t="shared" ref="N285:N287" si="1150">L285+M285</f>
        <v>32</v>
      </c>
      <c r="O285" s="50">
        <v>2</v>
      </c>
      <c r="P285" s="18" t="str">
        <f>IF(O285=1,L285,"0")</f>
        <v>0</v>
      </c>
      <c r="Q285" s="32">
        <f t="shared" ref="Q285:R285" si="1151">SUM(Q284:Q284)</f>
        <v>0</v>
      </c>
      <c r="R285" s="32">
        <f t="shared" si="1151"/>
        <v>0</v>
      </c>
      <c r="S285" s="32">
        <f t="shared" ref="S285:AJ285" si="1152">SUM(S284:S284)</f>
        <v>4</v>
      </c>
      <c r="T285" s="32">
        <f t="shared" si="1152"/>
        <v>28</v>
      </c>
      <c r="U285" s="32">
        <f t="shared" si="1152"/>
        <v>32</v>
      </c>
      <c r="V285" s="32">
        <f t="shared" si="1152"/>
        <v>0</v>
      </c>
      <c r="W285" s="32">
        <f t="shared" si="1152"/>
        <v>0</v>
      </c>
      <c r="X285" s="32">
        <f t="shared" si="1152"/>
        <v>0</v>
      </c>
      <c r="Y285" s="32">
        <f t="shared" si="1152"/>
        <v>0</v>
      </c>
      <c r="Z285" s="32">
        <f t="shared" si="1152"/>
        <v>0</v>
      </c>
      <c r="AA285" s="32">
        <f t="shared" si="1152"/>
        <v>0</v>
      </c>
      <c r="AB285" s="32">
        <f t="shared" si="1152"/>
        <v>0</v>
      </c>
      <c r="AC285" s="32">
        <f t="shared" si="1152"/>
        <v>0</v>
      </c>
      <c r="AD285" s="32">
        <f t="shared" si="1152"/>
        <v>0</v>
      </c>
      <c r="AE285" s="32">
        <f t="shared" si="1152"/>
        <v>0</v>
      </c>
      <c r="AF285" s="32">
        <f t="shared" si="1152"/>
        <v>0</v>
      </c>
      <c r="AG285" s="32">
        <f t="shared" si="1152"/>
        <v>0</v>
      </c>
      <c r="AH285" s="32">
        <f t="shared" si="1152"/>
        <v>0</v>
      </c>
      <c r="AI285" s="32">
        <f t="shared" si="1152"/>
        <v>0</v>
      </c>
      <c r="AJ285" s="32">
        <f t="shared" si="1152"/>
        <v>0</v>
      </c>
      <c r="AK285" s="34">
        <f>SUM(AK284)</f>
        <v>0</v>
      </c>
      <c r="AL285" s="34">
        <f t="shared" ref="AL285:AO285" si="1153">SUM(AL284)</f>
        <v>0</v>
      </c>
      <c r="AM285" s="34">
        <f t="shared" si="1153"/>
        <v>0</v>
      </c>
      <c r="AN285" s="34">
        <f t="shared" si="1153"/>
        <v>0</v>
      </c>
      <c r="AO285" s="34">
        <f t="shared" si="1153"/>
        <v>0</v>
      </c>
      <c r="AP285" s="34" t="e">
        <f>SUM(#REF!)</f>
        <v>#REF!</v>
      </c>
      <c r="AQ285" s="34" t="e">
        <f t="shared" ref="AQ285:AQ295" si="1154">AP285/AO285</f>
        <v>#REF!</v>
      </c>
    </row>
    <row r="286" spans="1:43" s="6" customFormat="1" ht="25.5" customHeight="1" x14ac:dyDescent="0.35">
      <c r="A286" s="13"/>
      <c r="B286" s="31" t="s">
        <v>36</v>
      </c>
      <c r="C286" s="32">
        <f t="shared" ref="C286:K286" si="1155">C282+C285</f>
        <v>0</v>
      </c>
      <c r="D286" s="32">
        <f t="shared" si="1155"/>
        <v>0</v>
      </c>
      <c r="E286" s="32">
        <f t="shared" si="1155"/>
        <v>0</v>
      </c>
      <c r="F286" s="16">
        <f t="shared" si="1155"/>
        <v>10</v>
      </c>
      <c r="G286" s="62">
        <f t="shared" si="1155"/>
        <v>73</v>
      </c>
      <c r="H286" s="32">
        <f t="shared" si="1155"/>
        <v>83</v>
      </c>
      <c r="I286" s="16">
        <f t="shared" si="1155"/>
        <v>0</v>
      </c>
      <c r="J286" s="16">
        <f t="shared" si="1155"/>
        <v>0</v>
      </c>
      <c r="K286" s="32">
        <f t="shared" si="1155"/>
        <v>0</v>
      </c>
      <c r="L286" s="32">
        <f t="shared" si="1149"/>
        <v>10</v>
      </c>
      <c r="M286" s="32">
        <f t="shared" si="1149"/>
        <v>73</v>
      </c>
      <c r="N286" s="32">
        <f t="shared" si="1150"/>
        <v>83</v>
      </c>
      <c r="O286" s="50">
        <v>2</v>
      </c>
      <c r="P286" s="32">
        <f>P285+P282</f>
        <v>0</v>
      </c>
      <c r="Q286" s="32">
        <f t="shared" ref="Q286:AJ286" si="1156">Q282+Q285</f>
        <v>0</v>
      </c>
      <c r="R286" s="32">
        <f t="shared" si="1156"/>
        <v>0</v>
      </c>
      <c r="S286" s="32">
        <f t="shared" si="1156"/>
        <v>4</v>
      </c>
      <c r="T286" s="32">
        <f t="shared" si="1156"/>
        <v>28</v>
      </c>
      <c r="U286" s="32">
        <f t="shared" si="1156"/>
        <v>32</v>
      </c>
      <c r="V286" s="32">
        <f t="shared" si="1156"/>
        <v>6</v>
      </c>
      <c r="W286" s="32">
        <f t="shared" si="1156"/>
        <v>45</v>
      </c>
      <c r="X286" s="32">
        <f t="shared" si="1156"/>
        <v>51</v>
      </c>
      <c r="Y286" s="32">
        <f t="shared" si="1156"/>
        <v>0</v>
      </c>
      <c r="Z286" s="32">
        <f t="shared" si="1156"/>
        <v>0</v>
      </c>
      <c r="AA286" s="32">
        <f t="shared" si="1156"/>
        <v>0</v>
      </c>
      <c r="AB286" s="34">
        <f t="shared" si="1156"/>
        <v>7</v>
      </c>
      <c r="AC286" s="34">
        <f t="shared" si="1156"/>
        <v>2</v>
      </c>
      <c r="AD286" s="34">
        <f t="shared" si="1156"/>
        <v>9</v>
      </c>
      <c r="AE286" s="34">
        <f t="shared" si="1156"/>
        <v>0</v>
      </c>
      <c r="AF286" s="34">
        <f t="shared" si="1156"/>
        <v>0</v>
      </c>
      <c r="AG286" s="34">
        <f t="shared" si="1156"/>
        <v>0</v>
      </c>
      <c r="AH286" s="35">
        <f t="shared" si="1156"/>
        <v>7</v>
      </c>
      <c r="AI286" s="35">
        <f t="shared" si="1156"/>
        <v>2</v>
      </c>
      <c r="AJ286" s="35">
        <f t="shared" si="1156"/>
        <v>9</v>
      </c>
      <c r="AK286" s="35">
        <f>AK285+AK282</f>
        <v>0</v>
      </c>
      <c r="AL286" s="35">
        <f t="shared" ref="AL286:AO286" si="1157">AL285+AL282</f>
        <v>0</v>
      </c>
      <c r="AM286" s="35">
        <f t="shared" si="1157"/>
        <v>0</v>
      </c>
      <c r="AN286" s="35">
        <f t="shared" si="1157"/>
        <v>0</v>
      </c>
      <c r="AO286" s="35">
        <f t="shared" si="1157"/>
        <v>0</v>
      </c>
      <c r="AP286" s="34" t="e">
        <f>AP282+AP285</f>
        <v>#REF!</v>
      </c>
      <c r="AQ286" s="34" t="e">
        <f t="shared" si="1154"/>
        <v>#REF!</v>
      </c>
    </row>
    <row r="287" spans="1:43" s="6" customFormat="1" ht="25.5" customHeight="1" x14ac:dyDescent="0.35">
      <c r="A287" s="75"/>
      <c r="B287" s="76" t="s">
        <v>39</v>
      </c>
      <c r="C287" s="81">
        <f>C286</f>
        <v>0</v>
      </c>
      <c r="D287" s="81">
        <f t="shared" ref="D287:E287" si="1158">D286</f>
        <v>0</v>
      </c>
      <c r="E287" s="81">
        <f t="shared" si="1158"/>
        <v>0</v>
      </c>
      <c r="F287" s="83">
        <f t="shared" ref="F287:H287" si="1159">F286</f>
        <v>10</v>
      </c>
      <c r="G287" s="84">
        <f t="shared" si="1159"/>
        <v>73</v>
      </c>
      <c r="H287" s="81">
        <f t="shared" si="1159"/>
        <v>83</v>
      </c>
      <c r="I287" s="83">
        <f t="shared" ref="I287:K287" si="1160">I286</f>
        <v>0</v>
      </c>
      <c r="J287" s="83">
        <f t="shared" si="1160"/>
        <v>0</v>
      </c>
      <c r="K287" s="81">
        <f t="shared" si="1160"/>
        <v>0</v>
      </c>
      <c r="L287" s="81">
        <f t="shared" si="1149"/>
        <v>10</v>
      </c>
      <c r="M287" s="81">
        <f t="shared" si="1149"/>
        <v>73</v>
      </c>
      <c r="N287" s="81">
        <f t="shared" si="1150"/>
        <v>83</v>
      </c>
      <c r="O287" s="85">
        <f t="shared" ref="O287:U287" si="1161">O286</f>
        <v>2</v>
      </c>
      <c r="P287" s="81">
        <f>P286</f>
        <v>0</v>
      </c>
      <c r="Q287" s="81">
        <f t="shared" si="1161"/>
        <v>0</v>
      </c>
      <c r="R287" s="81">
        <f t="shared" si="1161"/>
        <v>0</v>
      </c>
      <c r="S287" s="81">
        <f t="shared" si="1161"/>
        <v>4</v>
      </c>
      <c r="T287" s="81">
        <f t="shared" si="1161"/>
        <v>28</v>
      </c>
      <c r="U287" s="81">
        <f t="shared" si="1161"/>
        <v>32</v>
      </c>
      <c r="V287" s="81">
        <f t="shared" ref="V287:X287" si="1162">V286</f>
        <v>6</v>
      </c>
      <c r="W287" s="81">
        <f t="shared" si="1162"/>
        <v>45</v>
      </c>
      <c r="X287" s="81">
        <f t="shared" si="1162"/>
        <v>51</v>
      </c>
      <c r="Y287" s="59">
        <f>Y286</f>
        <v>0</v>
      </c>
      <c r="Z287" s="59">
        <f t="shared" ref="Z287:AA287" si="1163">Z286</f>
        <v>0</v>
      </c>
      <c r="AA287" s="59">
        <f t="shared" si="1163"/>
        <v>0</v>
      </c>
      <c r="AB287" s="34">
        <f>AB286</f>
        <v>7</v>
      </c>
      <c r="AC287" s="34">
        <f t="shared" ref="AC287:AD287" si="1164">AC286</f>
        <v>2</v>
      </c>
      <c r="AD287" s="34">
        <f t="shared" si="1164"/>
        <v>9</v>
      </c>
      <c r="AE287" s="34">
        <f>AE286</f>
        <v>0</v>
      </c>
      <c r="AF287" s="34">
        <f t="shared" ref="AF287:AG287" si="1165">AF286</f>
        <v>0</v>
      </c>
      <c r="AG287" s="34">
        <f t="shared" si="1165"/>
        <v>0</v>
      </c>
      <c r="AH287" s="35">
        <f>AH286</f>
        <v>7</v>
      </c>
      <c r="AI287" s="35">
        <f t="shared" ref="AI287:AJ287" si="1166">AI286</f>
        <v>2</v>
      </c>
      <c r="AJ287" s="35">
        <f t="shared" si="1166"/>
        <v>9</v>
      </c>
      <c r="AK287" s="35">
        <f>SUM(AK286)</f>
        <v>0</v>
      </c>
      <c r="AL287" s="35">
        <f t="shared" ref="AL287:AO287" si="1167">SUM(AL286)</f>
        <v>0</v>
      </c>
      <c r="AM287" s="35">
        <f t="shared" si="1167"/>
        <v>0</v>
      </c>
      <c r="AN287" s="35">
        <f t="shared" si="1167"/>
        <v>0</v>
      </c>
      <c r="AO287" s="35">
        <f t="shared" si="1167"/>
        <v>0</v>
      </c>
      <c r="AP287" s="34" t="e">
        <f>AP286</f>
        <v>#REF!</v>
      </c>
      <c r="AQ287" s="34" t="e">
        <f t="shared" si="1154"/>
        <v>#REF!</v>
      </c>
    </row>
    <row r="288" spans="1:43" ht="25.5" customHeight="1" x14ac:dyDescent="0.35">
      <c r="A288" s="39" t="s">
        <v>183</v>
      </c>
      <c r="B288" s="25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7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</row>
    <row r="289" spans="1:43" ht="25.5" customHeight="1" x14ac:dyDescent="0.35">
      <c r="A289" s="39"/>
      <c r="B289" s="60" t="s">
        <v>27</v>
      </c>
      <c r="C289" s="18"/>
      <c r="D289" s="18"/>
      <c r="E289" s="18"/>
      <c r="F289" s="61"/>
      <c r="G289" s="61"/>
      <c r="H289" s="18"/>
      <c r="I289" s="61"/>
      <c r="J289" s="61"/>
      <c r="K289" s="18"/>
      <c r="L289" s="18"/>
      <c r="M289" s="18"/>
      <c r="N289" s="18"/>
      <c r="O289" s="17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</row>
    <row r="290" spans="1:43" ht="25.5" customHeight="1" x14ac:dyDescent="0.35">
      <c r="A290" s="39"/>
      <c r="B290" s="44" t="s">
        <v>184</v>
      </c>
      <c r="C290" s="18"/>
      <c r="D290" s="18"/>
      <c r="E290" s="18"/>
      <c r="F290" s="32"/>
      <c r="G290" s="32"/>
      <c r="H290" s="18"/>
      <c r="I290" s="32"/>
      <c r="J290" s="32"/>
      <c r="K290" s="18"/>
      <c r="L290" s="18"/>
      <c r="M290" s="18"/>
      <c r="N290" s="18"/>
      <c r="O290" s="17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</row>
    <row r="291" spans="1:43" ht="25.5" customHeight="1" x14ac:dyDescent="0.35">
      <c r="A291" s="13"/>
      <c r="B291" s="99" t="s">
        <v>185</v>
      </c>
      <c r="C291" s="18">
        <v>0</v>
      </c>
      <c r="D291" s="18">
        <v>0</v>
      </c>
      <c r="E291" s="18">
        <f>C291+D291</f>
        <v>0</v>
      </c>
      <c r="F291" s="47">
        <v>1</v>
      </c>
      <c r="G291" s="48">
        <v>64</v>
      </c>
      <c r="H291" s="18">
        <f>F291+G291</f>
        <v>65</v>
      </c>
      <c r="I291" s="47">
        <v>0</v>
      </c>
      <c r="J291" s="47">
        <v>0</v>
      </c>
      <c r="K291" s="18">
        <f>I291+J291</f>
        <v>0</v>
      </c>
      <c r="L291" s="18">
        <f t="shared" ref="L291:L293" si="1168">C291+F291+I291</f>
        <v>1</v>
      </c>
      <c r="M291" s="18">
        <f t="shared" ref="M291:M293" si="1169">D291+G291+J291</f>
        <v>64</v>
      </c>
      <c r="N291" s="18">
        <f t="shared" ref="N291:N293" si="1170">L291+M291</f>
        <v>65</v>
      </c>
      <c r="O291" s="17">
        <v>3</v>
      </c>
      <c r="P291" s="18" t="str">
        <f>IF(O291=1,L291,"0")</f>
        <v>0</v>
      </c>
      <c r="Q291" s="18" t="str">
        <f>IF(O291=1,M291,"0")</f>
        <v>0</v>
      </c>
      <c r="R291" s="18" t="str">
        <f>IF(O291=1,N291,"0")</f>
        <v>0</v>
      </c>
      <c r="S291" s="18" t="str">
        <f>IF(O291=2,L291,"0")</f>
        <v>0</v>
      </c>
      <c r="T291" s="18" t="str">
        <f>IF(O291=2,M291,"0")</f>
        <v>0</v>
      </c>
      <c r="U291" s="18" t="str">
        <f>IF(O291=2,N291,"0")</f>
        <v>0</v>
      </c>
      <c r="V291" s="18">
        <f t="shared" ref="V291" si="1171">IF(O291=3,L291,"0")</f>
        <v>1</v>
      </c>
      <c r="W291" s="18">
        <f t="shared" ref="W291" si="1172">IF(O291=3,M291,"0")</f>
        <v>64</v>
      </c>
      <c r="X291" s="18">
        <f t="shared" ref="X291" si="1173">IF(O291=3,N291,"0")</f>
        <v>65</v>
      </c>
      <c r="Y291" s="18">
        <v>0</v>
      </c>
      <c r="Z291" s="18">
        <v>0</v>
      </c>
      <c r="AA291" s="18">
        <f t="shared" ref="AA291" si="1174">SUM(Y291:Z291)</f>
        <v>0</v>
      </c>
      <c r="AB291" s="19">
        <v>11</v>
      </c>
      <c r="AC291" s="19">
        <v>8</v>
      </c>
      <c r="AD291" s="19">
        <f t="shared" ref="AD291" si="1175">SUM(AB291:AC291)</f>
        <v>19</v>
      </c>
      <c r="AE291" s="19">
        <v>0</v>
      </c>
      <c r="AF291" s="19">
        <v>0</v>
      </c>
      <c r="AG291" s="19">
        <f t="shared" ref="AG291" si="1176">SUM(AE291:AF291)</f>
        <v>0</v>
      </c>
      <c r="AH291" s="49">
        <f t="shared" ref="AH291" si="1177">Y291+AB291+AE291</f>
        <v>11</v>
      </c>
      <c r="AI291" s="49">
        <f t="shared" ref="AI291" si="1178">Z291+AC291+AF291</f>
        <v>8</v>
      </c>
      <c r="AJ291" s="49">
        <f t="shared" ref="AJ291" si="1179">SUM(AH291:AI291)</f>
        <v>19</v>
      </c>
      <c r="AK291" s="19"/>
      <c r="AL291" s="19"/>
      <c r="AM291" s="19"/>
      <c r="AN291" s="19"/>
      <c r="AO291" s="19">
        <f>SUM(AK291:AN291)</f>
        <v>0</v>
      </c>
      <c r="AP291" s="19"/>
      <c r="AQ291" s="19" t="e">
        <f t="shared" ref="AQ291:AQ294" si="1180">AP291/AO291</f>
        <v>#DIV/0!</v>
      </c>
    </row>
    <row r="292" spans="1:43" s="6" customFormat="1" ht="25.5" customHeight="1" x14ac:dyDescent="0.35">
      <c r="A292" s="39"/>
      <c r="B292" s="40" t="s">
        <v>34</v>
      </c>
      <c r="C292" s="32">
        <f t="shared" ref="C292:K292" si="1181">SUM(C291:C291)</f>
        <v>0</v>
      </c>
      <c r="D292" s="32">
        <f t="shared" si="1181"/>
        <v>0</v>
      </c>
      <c r="E292" s="32">
        <f t="shared" si="1181"/>
        <v>0</v>
      </c>
      <c r="F292" s="32">
        <f t="shared" si="1181"/>
        <v>1</v>
      </c>
      <c r="G292" s="46">
        <f t="shared" si="1181"/>
        <v>64</v>
      </c>
      <c r="H292" s="32">
        <f t="shared" si="1181"/>
        <v>65</v>
      </c>
      <c r="I292" s="32">
        <f t="shared" si="1181"/>
        <v>0</v>
      </c>
      <c r="J292" s="32">
        <f t="shared" si="1181"/>
        <v>0</v>
      </c>
      <c r="K292" s="32">
        <f t="shared" si="1181"/>
        <v>0</v>
      </c>
      <c r="L292" s="32">
        <f t="shared" si="1168"/>
        <v>1</v>
      </c>
      <c r="M292" s="32">
        <f t="shared" si="1169"/>
        <v>64</v>
      </c>
      <c r="N292" s="32">
        <f t="shared" si="1170"/>
        <v>65</v>
      </c>
      <c r="O292" s="50">
        <f t="shared" ref="O292:AP292" si="1182">SUM(O291:O291)</f>
        <v>3</v>
      </c>
      <c r="P292" s="32">
        <f t="shared" si="1182"/>
        <v>0</v>
      </c>
      <c r="Q292" s="32">
        <f t="shared" si="1182"/>
        <v>0</v>
      </c>
      <c r="R292" s="32">
        <f t="shared" si="1182"/>
        <v>0</v>
      </c>
      <c r="S292" s="32">
        <f t="shared" si="1182"/>
        <v>0</v>
      </c>
      <c r="T292" s="32">
        <f t="shared" si="1182"/>
        <v>0</v>
      </c>
      <c r="U292" s="32">
        <f t="shared" si="1182"/>
        <v>0</v>
      </c>
      <c r="V292" s="32">
        <f t="shared" si="1182"/>
        <v>1</v>
      </c>
      <c r="W292" s="32">
        <f t="shared" si="1182"/>
        <v>64</v>
      </c>
      <c r="X292" s="32">
        <f t="shared" si="1182"/>
        <v>65</v>
      </c>
      <c r="Y292" s="32">
        <f t="shared" si="1182"/>
        <v>0</v>
      </c>
      <c r="Z292" s="32">
        <f t="shared" si="1182"/>
        <v>0</v>
      </c>
      <c r="AA292" s="32">
        <f t="shared" si="1182"/>
        <v>0</v>
      </c>
      <c r="AB292" s="34">
        <f t="shared" si="1182"/>
        <v>11</v>
      </c>
      <c r="AC292" s="34">
        <f t="shared" si="1182"/>
        <v>8</v>
      </c>
      <c r="AD292" s="34">
        <f t="shared" si="1182"/>
        <v>19</v>
      </c>
      <c r="AE292" s="34">
        <f t="shared" si="1182"/>
        <v>0</v>
      </c>
      <c r="AF292" s="34">
        <f t="shared" si="1182"/>
        <v>0</v>
      </c>
      <c r="AG292" s="34">
        <f t="shared" si="1182"/>
        <v>0</v>
      </c>
      <c r="AH292" s="35">
        <f t="shared" si="1182"/>
        <v>11</v>
      </c>
      <c r="AI292" s="35">
        <f t="shared" si="1182"/>
        <v>8</v>
      </c>
      <c r="AJ292" s="35">
        <f t="shared" si="1182"/>
        <v>19</v>
      </c>
      <c r="AK292" s="34">
        <f t="shared" si="1182"/>
        <v>0</v>
      </c>
      <c r="AL292" s="34">
        <f t="shared" si="1182"/>
        <v>0</v>
      </c>
      <c r="AM292" s="34">
        <f t="shared" si="1182"/>
        <v>0</v>
      </c>
      <c r="AN292" s="34">
        <f t="shared" si="1182"/>
        <v>0</v>
      </c>
      <c r="AO292" s="34">
        <f t="shared" si="1182"/>
        <v>0</v>
      </c>
      <c r="AP292" s="34">
        <f t="shared" si="1182"/>
        <v>0</v>
      </c>
      <c r="AQ292" s="34" t="e">
        <f t="shared" si="1180"/>
        <v>#DIV/0!</v>
      </c>
    </row>
    <row r="293" spans="1:43" s="6" customFormat="1" ht="25.5" customHeight="1" x14ac:dyDescent="0.35">
      <c r="A293" s="13"/>
      <c r="B293" s="31" t="s">
        <v>36</v>
      </c>
      <c r="C293" s="32">
        <f t="shared" ref="C293:K293" si="1183">C292</f>
        <v>0</v>
      </c>
      <c r="D293" s="32">
        <f t="shared" si="1183"/>
        <v>0</v>
      </c>
      <c r="E293" s="32">
        <f t="shared" si="1183"/>
        <v>0</v>
      </c>
      <c r="F293" s="16">
        <f t="shared" si="1183"/>
        <v>1</v>
      </c>
      <c r="G293" s="62">
        <f t="shared" si="1183"/>
        <v>64</v>
      </c>
      <c r="H293" s="32">
        <f t="shared" si="1183"/>
        <v>65</v>
      </c>
      <c r="I293" s="16">
        <f t="shared" si="1183"/>
        <v>0</v>
      </c>
      <c r="J293" s="16">
        <f t="shared" si="1183"/>
        <v>0</v>
      </c>
      <c r="K293" s="32">
        <f t="shared" si="1183"/>
        <v>0</v>
      </c>
      <c r="L293" s="32">
        <f t="shared" si="1168"/>
        <v>1</v>
      </c>
      <c r="M293" s="32">
        <f t="shared" si="1169"/>
        <v>64</v>
      </c>
      <c r="N293" s="32">
        <f t="shared" si="1170"/>
        <v>65</v>
      </c>
      <c r="O293" s="50">
        <f t="shared" ref="O293:X293" si="1184">O292</f>
        <v>3</v>
      </c>
      <c r="P293" s="32">
        <f t="shared" si="1184"/>
        <v>0</v>
      </c>
      <c r="Q293" s="32">
        <f t="shared" si="1184"/>
        <v>0</v>
      </c>
      <c r="R293" s="32">
        <f t="shared" si="1184"/>
        <v>0</v>
      </c>
      <c r="S293" s="32">
        <f t="shared" si="1184"/>
        <v>0</v>
      </c>
      <c r="T293" s="32">
        <f t="shared" si="1184"/>
        <v>0</v>
      </c>
      <c r="U293" s="32">
        <f t="shared" si="1184"/>
        <v>0</v>
      </c>
      <c r="V293" s="32">
        <f t="shared" si="1184"/>
        <v>1</v>
      </c>
      <c r="W293" s="32">
        <f t="shared" si="1184"/>
        <v>64</v>
      </c>
      <c r="X293" s="32">
        <f t="shared" si="1184"/>
        <v>65</v>
      </c>
      <c r="Y293" s="32">
        <f>Y292</f>
        <v>0</v>
      </c>
      <c r="Z293" s="32">
        <f t="shared" ref="Z293:AA293" si="1185">Z292</f>
        <v>0</v>
      </c>
      <c r="AA293" s="32">
        <f t="shared" si="1185"/>
        <v>0</v>
      </c>
      <c r="AB293" s="34">
        <f>AB292</f>
        <v>11</v>
      </c>
      <c r="AC293" s="34">
        <f t="shared" ref="AC293:AD293" si="1186">AC292</f>
        <v>8</v>
      </c>
      <c r="AD293" s="34">
        <f t="shared" si="1186"/>
        <v>19</v>
      </c>
      <c r="AE293" s="34">
        <f>AE292</f>
        <v>0</v>
      </c>
      <c r="AF293" s="34">
        <f t="shared" ref="AF293:AG293" si="1187">AF292</f>
        <v>0</v>
      </c>
      <c r="AG293" s="34">
        <f t="shared" si="1187"/>
        <v>0</v>
      </c>
      <c r="AH293" s="35">
        <f>AH292</f>
        <v>11</v>
      </c>
      <c r="AI293" s="35">
        <f t="shared" ref="AI293:AJ293" si="1188">AI292</f>
        <v>8</v>
      </c>
      <c r="AJ293" s="35">
        <f t="shared" si="1188"/>
        <v>19</v>
      </c>
      <c r="AK293" s="34">
        <f>SUM(AK292)</f>
        <v>0</v>
      </c>
      <c r="AL293" s="34">
        <f t="shared" ref="AL293:AO293" si="1189">SUM(AL292)</f>
        <v>0</v>
      </c>
      <c r="AM293" s="34">
        <f t="shared" si="1189"/>
        <v>0</v>
      </c>
      <c r="AN293" s="34">
        <f t="shared" si="1189"/>
        <v>0</v>
      </c>
      <c r="AO293" s="34">
        <f t="shared" si="1189"/>
        <v>0</v>
      </c>
      <c r="AP293" s="34">
        <f>AP292</f>
        <v>0</v>
      </c>
      <c r="AQ293" s="34" t="e">
        <f t="shared" si="1180"/>
        <v>#DIV/0!</v>
      </c>
    </row>
    <row r="294" spans="1:43" s="6" customFormat="1" ht="25.5" customHeight="1" x14ac:dyDescent="0.35">
      <c r="A294" s="75"/>
      <c r="B294" s="76" t="s">
        <v>39</v>
      </c>
      <c r="C294" s="81">
        <f>C293</f>
        <v>0</v>
      </c>
      <c r="D294" s="81">
        <f t="shared" ref="D294:N294" si="1190">D293</f>
        <v>0</v>
      </c>
      <c r="E294" s="81">
        <f t="shared" si="1190"/>
        <v>0</v>
      </c>
      <c r="F294" s="81">
        <f t="shared" si="1190"/>
        <v>1</v>
      </c>
      <c r="G294" s="82">
        <f>G293</f>
        <v>64</v>
      </c>
      <c r="H294" s="81">
        <f t="shared" si="1190"/>
        <v>65</v>
      </c>
      <c r="I294" s="81">
        <f t="shared" si="1190"/>
        <v>0</v>
      </c>
      <c r="J294" s="81">
        <f t="shared" si="1190"/>
        <v>0</v>
      </c>
      <c r="K294" s="81">
        <f t="shared" si="1190"/>
        <v>0</v>
      </c>
      <c r="L294" s="81">
        <f t="shared" si="1190"/>
        <v>1</v>
      </c>
      <c r="M294" s="81">
        <f t="shared" si="1190"/>
        <v>64</v>
      </c>
      <c r="N294" s="81">
        <f t="shared" si="1190"/>
        <v>65</v>
      </c>
      <c r="O294" s="85"/>
      <c r="P294" s="81">
        <f>P293</f>
        <v>0</v>
      </c>
      <c r="Q294" s="81">
        <f t="shared" ref="Q294:X294" si="1191">Q293</f>
        <v>0</v>
      </c>
      <c r="R294" s="81">
        <f t="shared" si="1191"/>
        <v>0</v>
      </c>
      <c r="S294" s="81">
        <f t="shared" si="1191"/>
        <v>0</v>
      </c>
      <c r="T294" s="81">
        <f t="shared" si="1191"/>
        <v>0</v>
      </c>
      <c r="U294" s="81">
        <f t="shared" si="1191"/>
        <v>0</v>
      </c>
      <c r="V294" s="81">
        <f t="shared" si="1191"/>
        <v>1</v>
      </c>
      <c r="W294" s="81">
        <f t="shared" si="1191"/>
        <v>64</v>
      </c>
      <c r="X294" s="81">
        <f t="shared" si="1191"/>
        <v>65</v>
      </c>
      <c r="Y294" s="59">
        <f>Y293</f>
        <v>0</v>
      </c>
      <c r="Z294" s="59">
        <f t="shared" ref="Z294:AA294" si="1192">Z293</f>
        <v>0</v>
      </c>
      <c r="AA294" s="59">
        <f t="shared" si="1192"/>
        <v>0</v>
      </c>
      <c r="AB294" s="34">
        <f>AB293</f>
        <v>11</v>
      </c>
      <c r="AC294" s="34">
        <f t="shared" ref="AC294:AD294" si="1193">AC293</f>
        <v>8</v>
      </c>
      <c r="AD294" s="34">
        <f t="shared" si="1193"/>
        <v>19</v>
      </c>
      <c r="AE294" s="34">
        <f>AE293</f>
        <v>0</v>
      </c>
      <c r="AF294" s="34">
        <f t="shared" ref="AF294:AG294" si="1194">AF293</f>
        <v>0</v>
      </c>
      <c r="AG294" s="34">
        <f t="shared" si="1194"/>
        <v>0</v>
      </c>
      <c r="AH294" s="35">
        <f>AH293</f>
        <v>11</v>
      </c>
      <c r="AI294" s="35">
        <f t="shared" ref="AI294:AJ294" si="1195">AI293</f>
        <v>8</v>
      </c>
      <c r="AJ294" s="35">
        <f t="shared" si="1195"/>
        <v>19</v>
      </c>
      <c r="AK294" s="34">
        <f>SUM(AK293)</f>
        <v>0</v>
      </c>
      <c r="AL294" s="34">
        <f t="shared" ref="AL294:AO294" si="1196">SUM(AL293)</f>
        <v>0</v>
      </c>
      <c r="AM294" s="34">
        <f t="shared" si="1196"/>
        <v>0</v>
      </c>
      <c r="AN294" s="34">
        <f t="shared" si="1196"/>
        <v>0</v>
      </c>
      <c r="AO294" s="34">
        <f t="shared" si="1196"/>
        <v>0</v>
      </c>
      <c r="AP294" s="34">
        <f>AP293</f>
        <v>0</v>
      </c>
      <c r="AQ294" s="34" t="e">
        <f t="shared" si="1180"/>
        <v>#DIV/0!</v>
      </c>
    </row>
    <row r="295" spans="1:43" s="6" customFormat="1" ht="25.5" customHeight="1" x14ac:dyDescent="0.35">
      <c r="A295" s="86"/>
      <c r="B295" s="87" t="s">
        <v>14</v>
      </c>
      <c r="C295" s="88">
        <f>C25+C68+C81+C141+C187+C206+C226+C251+C269+C277+C287</f>
        <v>344</v>
      </c>
      <c r="D295" s="88">
        <f>D25+D68+D81+D141+D187+D206+D226+D251+D269+D277+D287</f>
        <v>200</v>
      </c>
      <c r="E295" s="88">
        <f>E25+E68+E81+E141+E187+E206+E226+E251+E269+E277+E287</f>
        <v>544</v>
      </c>
      <c r="F295" s="88">
        <f t="shared" ref="F295:K295" si="1197">F25+F68+F81+F141+F187+F206+F226+F251+F269+F277+F287+F294</f>
        <v>1616</v>
      </c>
      <c r="G295" s="89">
        <f t="shared" si="1197"/>
        <v>2764</v>
      </c>
      <c r="H295" s="88">
        <f t="shared" si="1197"/>
        <v>4380</v>
      </c>
      <c r="I295" s="88">
        <f t="shared" si="1197"/>
        <v>600</v>
      </c>
      <c r="J295" s="89">
        <f t="shared" si="1197"/>
        <v>493</v>
      </c>
      <c r="K295" s="88">
        <f t="shared" si="1197"/>
        <v>1093</v>
      </c>
      <c r="L295" s="88">
        <f>C295+F295+I295</f>
        <v>2560</v>
      </c>
      <c r="M295" s="88">
        <f>D295+G295+J295</f>
        <v>3457</v>
      </c>
      <c r="N295" s="88">
        <f>L295+M295</f>
        <v>6017</v>
      </c>
      <c r="O295" s="90"/>
      <c r="P295" s="88">
        <f t="shared" ref="P295:AJ295" si="1198">P25+P68+P81+P141+P187+P206+P226+P251+P269+P277+P287+P294</f>
        <v>336</v>
      </c>
      <c r="Q295" s="88">
        <f t="shared" si="1198"/>
        <v>1110</v>
      </c>
      <c r="R295" s="88">
        <f t="shared" si="1198"/>
        <v>1446</v>
      </c>
      <c r="S295" s="88">
        <f t="shared" si="1198"/>
        <v>2217</v>
      </c>
      <c r="T295" s="88">
        <f t="shared" si="1198"/>
        <v>2238</v>
      </c>
      <c r="U295" s="88">
        <f t="shared" si="1198"/>
        <v>4455</v>
      </c>
      <c r="V295" s="88">
        <f t="shared" si="1198"/>
        <v>7</v>
      </c>
      <c r="W295" s="88">
        <f t="shared" si="1198"/>
        <v>109</v>
      </c>
      <c r="X295" s="88">
        <f t="shared" si="1198"/>
        <v>116</v>
      </c>
      <c r="Y295" s="70">
        <f t="shared" si="1198"/>
        <v>6</v>
      </c>
      <c r="Z295" s="70">
        <f t="shared" si="1198"/>
        <v>15</v>
      </c>
      <c r="AA295" s="70">
        <f t="shared" si="1198"/>
        <v>21</v>
      </c>
      <c r="AB295" s="70">
        <f t="shared" si="1198"/>
        <v>406</v>
      </c>
      <c r="AC295" s="70">
        <f t="shared" si="1198"/>
        <v>299</v>
      </c>
      <c r="AD295" s="70">
        <f t="shared" si="1198"/>
        <v>705</v>
      </c>
      <c r="AE295" s="70">
        <f t="shared" si="1198"/>
        <v>50</v>
      </c>
      <c r="AF295" s="70">
        <f t="shared" si="1198"/>
        <v>52</v>
      </c>
      <c r="AG295" s="70">
        <f t="shared" si="1198"/>
        <v>102</v>
      </c>
      <c r="AH295" s="70">
        <f t="shared" si="1198"/>
        <v>462</v>
      </c>
      <c r="AI295" s="70">
        <f t="shared" si="1198"/>
        <v>366</v>
      </c>
      <c r="AJ295" s="70">
        <f t="shared" si="1198"/>
        <v>828</v>
      </c>
      <c r="AK295" s="35">
        <f>AK287+AK277+AK269+AK251+AK226+AK206+AK187+AK141+AK81+AK68+AK25</f>
        <v>0</v>
      </c>
      <c r="AL295" s="35">
        <f>AL287+AL277+AL269+AL251+AL226+AL206+AL187+AL141+AL81+AL68+AL25</f>
        <v>0</v>
      </c>
      <c r="AM295" s="35">
        <f>AM287+AM277+AM269+AM251+AM226+AM206+AM187+AM141+AM81+AM68+AM25</f>
        <v>0</v>
      </c>
      <c r="AN295" s="35">
        <f>AN287+AN277+AN269+AN251+AN226+AN206+AN187+AN141+AN81+AN68+AN25</f>
        <v>0</v>
      </c>
      <c r="AO295" s="35">
        <f>AO287+AO277+AO269+AO251+AO226+AO206+AO187+AO141+AO81+AO68+AO25</f>
        <v>5389</v>
      </c>
      <c r="AP295" s="34" t="e">
        <f>AP25+AP68+AP81+AP141+AP187+AP206+AP226+AP251+AP269+AP277+AP287</f>
        <v>#REF!</v>
      </c>
      <c r="AQ295" s="34" t="e">
        <f t="shared" si="1154"/>
        <v>#REF!</v>
      </c>
    </row>
    <row r="296" spans="1:43" ht="25.5" customHeight="1" x14ac:dyDescent="0.35">
      <c r="B296" s="71" t="s">
        <v>186</v>
      </c>
      <c r="R296" s="73"/>
    </row>
    <row r="297" spans="1:43" x14ac:dyDescent="0.35">
      <c r="R297" s="92"/>
    </row>
    <row r="298" spans="1:43" x14ac:dyDescent="0.35">
      <c r="AM298" s="97"/>
    </row>
  </sheetData>
  <mergeCells count="23">
    <mergeCell ref="AB3:AD3"/>
    <mergeCell ref="AE3:AG3"/>
    <mergeCell ref="AH3:AJ3"/>
    <mergeCell ref="AK3:AQ4"/>
    <mergeCell ref="Y3:AA3"/>
    <mergeCell ref="Y4:AA4"/>
    <mergeCell ref="AB4:AD4"/>
    <mergeCell ref="AE4:AG4"/>
    <mergeCell ref="AH4:AJ4"/>
    <mergeCell ref="A1:X1"/>
    <mergeCell ref="V4:X4"/>
    <mergeCell ref="L3:X3"/>
    <mergeCell ref="A2:U2"/>
    <mergeCell ref="F3:H3"/>
    <mergeCell ref="I3:K3"/>
    <mergeCell ref="A3:B5"/>
    <mergeCell ref="L4:N4"/>
    <mergeCell ref="F4:H4"/>
    <mergeCell ref="P4:R4"/>
    <mergeCell ref="I4:K4"/>
    <mergeCell ref="C4:E4"/>
    <mergeCell ref="C3:E3"/>
    <mergeCell ref="S4:U4"/>
  </mergeCells>
  <pageMargins left="0.39370078740157483" right="0.39370078740157483" top="0.39370078740157483" bottom="0.39370078740157483" header="0.23622047244094491" footer="0.23622047244094491"/>
  <pageSetup paperSize="9" scale="80" orientation="portrait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V16" sqref="V16"/>
    </sheetView>
  </sheetViews>
  <sheetFormatPr defaultColWidth="9" defaultRowHeight="23.25" x14ac:dyDescent="0.5"/>
  <cols>
    <col min="1" max="1" width="25.25" style="1" customWidth="1"/>
    <col min="2" max="16384" width="9" style="1"/>
  </cols>
  <sheetData>
    <row r="1" spans="1:2" x14ac:dyDescent="0.5">
      <c r="A1" s="1" t="s">
        <v>187</v>
      </c>
      <c r="B1" s="2">
        <f>'จำนวนผู้สำเร็จ '!N25</f>
        <v>556</v>
      </c>
    </row>
    <row r="2" spans="1:2" x14ac:dyDescent="0.5">
      <c r="A2" s="1" t="s">
        <v>40</v>
      </c>
      <c r="B2" s="2">
        <f>'จำนวนผู้สำเร็จ '!N68</f>
        <v>458</v>
      </c>
    </row>
    <row r="3" spans="1:2" x14ac:dyDescent="0.5">
      <c r="A3" s="1" t="s">
        <v>63</v>
      </c>
      <c r="B3" s="2">
        <f>'จำนวนผู้สำเร็จ '!N81</f>
        <v>287</v>
      </c>
    </row>
    <row r="4" spans="1:2" x14ac:dyDescent="0.5">
      <c r="A4" s="1" t="s">
        <v>72</v>
      </c>
      <c r="B4" s="2">
        <f>'จำนวนผู้สำเร็จ '!N141</f>
        <v>1407</v>
      </c>
    </row>
    <row r="5" spans="1:2" x14ac:dyDescent="0.5">
      <c r="A5" s="1" t="s">
        <v>103</v>
      </c>
      <c r="B5" s="2">
        <f>'จำนวนผู้สำเร็จ '!N187</f>
        <v>1678</v>
      </c>
    </row>
    <row r="6" spans="1:2" x14ac:dyDescent="0.5">
      <c r="A6" s="1" t="s">
        <v>130</v>
      </c>
      <c r="B6" s="2">
        <f>'จำนวนผู้สำเร็จ '!N206</f>
        <v>399</v>
      </c>
    </row>
    <row r="7" spans="1:2" x14ac:dyDescent="0.5">
      <c r="A7" s="1" t="s">
        <v>141</v>
      </c>
      <c r="B7" s="2">
        <f>'จำนวนผู้สำเร็จ '!N226</f>
        <v>259</v>
      </c>
    </row>
    <row r="8" spans="1:2" x14ac:dyDescent="0.5">
      <c r="A8" s="1" t="s">
        <v>156</v>
      </c>
      <c r="B8" s="2">
        <f>'จำนวนผู้สำเร็จ '!N251</f>
        <v>431</v>
      </c>
    </row>
    <row r="9" spans="1:2" x14ac:dyDescent="0.5">
      <c r="A9" s="1" t="s">
        <v>165</v>
      </c>
      <c r="B9" s="2">
        <f>'จำนวนผู้สำเร็จ '!N269</f>
        <v>265</v>
      </c>
    </row>
    <row r="10" spans="1:2" x14ac:dyDescent="0.5">
      <c r="A10" s="1" t="s">
        <v>174</v>
      </c>
      <c r="B10" s="2">
        <f>'จำนวนผู้สำเร็จ '!N277</f>
        <v>129</v>
      </c>
    </row>
    <row r="11" spans="1:2" x14ac:dyDescent="0.5">
      <c r="A11" s="1" t="s">
        <v>188</v>
      </c>
      <c r="B11" s="2">
        <f>'จำนวนผู้สำเร็จ '!N287</f>
        <v>83</v>
      </c>
    </row>
    <row r="12" spans="1:2" x14ac:dyDescent="0.5">
      <c r="A12" s="1" t="s">
        <v>183</v>
      </c>
      <c r="B12" s="2">
        <f>'จำนวนผู้สำเร็จ '!N294</f>
        <v>65</v>
      </c>
    </row>
    <row r="13" spans="1:2" x14ac:dyDescent="0.5">
      <c r="B13" s="2">
        <f>SUM(B1:B12)</f>
        <v>6017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จำนวนผู้สำเร็จ </vt:lpstr>
      <vt:lpstr>Sheet1</vt:lpstr>
      <vt:lpstr>'จำนวนผู้สำเร็จ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</dc:creator>
  <cp:keywords/>
  <dc:description/>
  <cp:lastModifiedBy>Warinrat_K</cp:lastModifiedBy>
  <cp:revision/>
  <dcterms:created xsi:type="dcterms:W3CDTF">2013-06-26T10:38:37Z</dcterms:created>
  <dcterms:modified xsi:type="dcterms:W3CDTF">2023-05-24T02:43:35Z</dcterms:modified>
  <cp:category/>
  <cp:contentStatus/>
</cp:coreProperties>
</file>